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prim-ma-sp01/PM/Public Markets Documents/Market Monitors/FactSet Market Snapshot/"/>
    </mc:Choice>
  </mc:AlternateContent>
  <bookViews>
    <workbookView xWindow="0" yWindow="0" windowWidth="24000" windowHeight="9735" firstSheet="1" activeTab="1"/>
  </bookViews>
  <sheets>
    <sheet name="__FDSCACHE__" sheetId="4" state="veryHidden" r:id="rId1"/>
    <sheet name="FDS PRIM SHEET" sheetId="3" r:id="rId2"/>
    <sheet name="Correlation" sheetId="9" r:id="rId3"/>
    <sheet name="__FDS_AUDIT__" sheetId="8" state="veryHidden" r:id="rId4"/>
    <sheet name="__APW_ACTIVE_FIELD_RESTORE__" sheetId="6" state="veryHidden" r:id="rId5"/>
  </sheets>
  <definedNames>
    <definedName name="__APW_RESTORE_DATA2440__" hidden="1">#REF!,#REF!,#REF!,#REF!,#REF!,#REF!,#REF!,#REF!,#REF!,#REF!</definedName>
    <definedName name="__APW_RESTORE_DATA2441__" hidden="1">#REF!,#REF!,#REF!,#REF!,#REF!,#REF!,#REF!,#REF!,#REF!,#REF!</definedName>
    <definedName name="__APW_RESTORE_DATA2442__" hidden="1">#REF!,#REF!,#REF!,#REF!,#REF!,#REF!,#REF!,#REF!,#REF!,#REF!</definedName>
    <definedName name="__APW_RESTORE_DATA2443__" hidden="1">#REF!,#REF!,#REF!,#REF!,#REF!,#REF!,#REF!,#REF!,#REF!,#REF!</definedName>
    <definedName name="__APW_RESTORE_DATA2444__" hidden="1">#REF!,#REF!,#REF!,#REF!,#REF!,#REF!,#REF!,#REF!,#REF!,#REF!</definedName>
    <definedName name="__APW_RESTORE_DATA2445__" hidden="1">#REF!,#REF!,#REF!,#REF!,#REF!,#REF!,#REF!,#REF!,#REF!,#REF!</definedName>
    <definedName name="__FDS_HYPERLINK_TOGGLE_STATE__" hidden="1">"ON"</definedName>
    <definedName name="_xlnm._FilterDatabase" localSheetId="1" hidden="1">'FDS PRIM SHEET'!$K$4:$Q$4</definedName>
    <definedName name="BloombergSubstitution_20121102_113812" localSheetId="1" hidden="1">TRUE</definedName>
    <definedName name="_xlnm.Print_Area" localSheetId="2">Correlation!$L$6:$AC$36</definedName>
    <definedName name="_xlnm.Print_Area" localSheetId="1">'FDS PRIM SHEET'!$A$1:$R$78</definedName>
  </definedNames>
  <calcPr calcId="152511" concurrentCalc="0"/>
</workbook>
</file>

<file path=xl/calcChain.xml><?xml version="1.0" encoding="utf-8"?>
<calcChain xmlns="http://schemas.openxmlformats.org/spreadsheetml/2006/main">
  <c r="A3" i="9" l="1"/>
  <c r="B10" i="9" a="1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3007" i="9"/>
  <c r="B3008" i="9"/>
  <c r="B3009" i="9"/>
  <c r="B3010" i="9"/>
  <c r="B3011" i="9"/>
  <c r="B3012" i="9"/>
  <c r="B3013" i="9"/>
  <c r="B3014" i="9"/>
  <c r="B3015" i="9"/>
  <c r="B3016" i="9"/>
  <c r="B3017" i="9"/>
  <c r="B3018" i="9"/>
  <c r="B3019" i="9"/>
  <c r="B3020" i="9"/>
  <c r="B3021" i="9"/>
  <c r="B3022" i="9"/>
  <c r="B3023" i="9"/>
  <c r="B3024" i="9"/>
  <c r="B3025" i="9"/>
  <c r="B3026" i="9"/>
  <c r="B3027" i="9"/>
  <c r="B3028" i="9"/>
  <c r="B3029" i="9"/>
  <c r="B3030" i="9"/>
  <c r="B3031" i="9"/>
  <c r="B3032" i="9"/>
  <c r="B3033" i="9"/>
  <c r="B3034" i="9"/>
  <c r="B3035" i="9"/>
  <c r="B3036" i="9"/>
  <c r="B3037" i="9"/>
  <c r="B3038" i="9"/>
  <c r="B3039" i="9"/>
  <c r="B3040" i="9"/>
  <c r="B3041" i="9"/>
  <c r="B3042" i="9"/>
  <c r="B3043" i="9"/>
  <c r="B3044" i="9"/>
  <c r="B3045" i="9"/>
  <c r="B3046" i="9"/>
  <c r="B3047" i="9"/>
  <c r="B3048" i="9"/>
  <c r="B3049" i="9"/>
  <c r="B3050" i="9"/>
  <c r="B3051" i="9"/>
  <c r="B3052" i="9"/>
  <c r="B3053" i="9"/>
  <c r="B3054" i="9"/>
  <c r="B3055" i="9"/>
  <c r="B3056" i="9"/>
  <c r="B3057" i="9"/>
  <c r="B3058" i="9"/>
  <c r="B3059" i="9"/>
  <c r="B3060" i="9"/>
  <c r="B3061" i="9"/>
  <c r="B3062" i="9"/>
  <c r="B3063" i="9"/>
  <c r="B3064" i="9"/>
  <c r="B3065" i="9"/>
  <c r="B3066" i="9"/>
  <c r="B3067" i="9"/>
  <c r="B3068" i="9"/>
  <c r="B3069" i="9"/>
  <c r="B3070" i="9"/>
  <c r="B3071" i="9"/>
  <c r="B3072" i="9"/>
  <c r="B3073" i="9"/>
  <c r="B3074" i="9"/>
  <c r="B3075" i="9"/>
  <c r="B3076" i="9"/>
  <c r="B3077" i="9"/>
  <c r="B3078" i="9"/>
  <c r="B3079" i="9"/>
  <c r="B3080" i="9"/>
  <c r="B3081" i="9"/>
  <c r="B3082" i="9"/>
  <c r="B3083" i="9"/>
  <c r="B3084" i="9"/>
  <c r="B3085" i="9"/>
  <c r="B3086" i="9"/>
  <c r="B3087" i="9"/>
  <c r="B3088" i="9"/>
  <c r="B3089" i="9"/>
  <c r="B3090" i="9"/>
  <c r="B3091" i="9"/>
  <c r="B3092" i="9"/>
  <c r="B3093" i="9"/>
  <c r="B3094" i="9"/>
  <c r="B3095" i="9"/>
  <c r="B3096" i="9"/>
  <c r="B3097" i="9"/>
  <c r="B3098" i="9"/>
  <c r="B3099" i="9"/>
  <c r="B3100" i="9"/>
  <c r="B3101" i="9"/>
  <c r="B3102" i="9"/>
  <c r="B3103" i="9"/>
  <c r="B3104" i="9"/>
  <c r="B3105" i="9"/>
  <c r="B3106" i="9"/>
  <c r="B3107" i="9"/>
  <c r="B3108" i="9"/>
  <c r="B3109" i="9"/>
  <c r="B3110" i="9"/>
  <c r="B3111" i="9"/>
  <c r="B3112" i="9"/>
  <c r="B3113" i="9"/>
  <c r="B3114" i="9"/>
  <c r="B3115" i="9"/>
  <c r="B3116" i="9"/>
  <c r="B3117" i="9"/>
  <c r="B3118" i="9"/>
  <c r="B3119" i="9"/>
  <c r="B3120" i="9"/>
  <c r="B3121" i="9"/>
  <c r="B3122" i="9"/>
  <c r="B3123" i="9"/>
  <c r="B3124" i="9"/>
  <c r="B3125" i="9"/>
  <c r="B3126" i="9"/>
  <c r="B3127" i="9"/>
  <c r="B3128" i="9"/>
  <c r="B3129" i="9"/>
  <c r="B3130" i="9"/>
  <c r="B3131" i="9"/>
  <c r="B3132" i="9"/>
  <c r="B3133" i="9"/>
  <c r="B3134" i="9"/>
  <c r="B3135" i="9"/>
  <c r="B3136" i="9"/>
  <c r="B3137" i="9"/>
  <c r="B3138" i="9"/>
  <c r="B3139" i="9"/>
  <c r="B3140" i="9"/>
  <c r="B3141" i="9"/>
  <c r="B3142" i="9"/>
  <c r="B3143" i="9"/>
  <c r="B3144" i="9"/>
  <c r="B3145" i="9"/>
  <c r="B3146" i="9"/>
  <c r="B3147" i="9"/>
  <c r="B3148" i="9"/>
  <c r="B3149" i="9"/>
  <c r="B3150" i="9"/>
  <c r="B3151" i="9"/>
  <c r="B3152" i="9"/>
  <c r="B3153" i="9"/>
  <c r="B3154" i="9"/>
  <c r="B3155" i="9"/>
  <c r="B3156" i="9"/>
  <c r="B3157" i="9"/>
  <c r="B3158" i="9"/>
  <c r="B3159" i="9"/>
  <c r="B3160" i="9"/>
  <c r="B3161" i="9"/>
  <c r="B3162" i="9"/>
  <c r="B3163" i="9"/>
  <c r="B3164" i="9"/>
  <c r="B3165" i="9"/>
  <c r="B3166" i="9"/>
  <c r="B3167" i="9"/>
  <c r="B3168" i="9"/>
  <c r="B3169" i="9"/>
  <c r="B3170" i="9"/>
  <c r="B3171" i="9"/>
  <c r="B3172" i="9"/>
  <c r="B3173" i="9"/>
  <c r="B3174" i="9"/>
  <c r="B3175" i="9"/>
  <c r="B3176" i="9"/>
  <c r="B3177" i="9"/>
  <c r="B3178" i="9"/>
  <c r="B3179" i="9"/>
  <c r="B3180" i="9"/>
  <c r="B3181" i="9"/>
  <c r="B3182" i="9"/>
  <c r="B3183" i="9"/>
  <c r="B3184" i="9"/>
  <c r="B3185" i="9"/>
  <c r="B3186" i="9"/>
  <c r="B3187" i="9"/>
  <c r="B3188" i="9"/>
  <c r="B3189" i="9"/>
  <c r="B3190" i="9"/>
  <c r="B3191" i="9"/>
  <c r="B3192" i="9"/>
  <c r="B3193" i="9"/>
  <c r="B3194" i="9"/>
  <c r="B3195" i="9"/>
  <c r="B3196" i="9"/>
  <c r="B3197" i="9"/>
  <c r="B3198" i="9"/>
  <c r="B3199" i="9"/>
  <c r="B3200" i="9"/>
  <c r="B3201" i="9"/>
  <c r="B3202" i="9"/>
  <c r="B3203" i="9"/>
  <c r="B3204" i="9"/>
  <c r="B3205" i="9"/>
  <c r="B3206" i="9"/>
  <c r="B3207" i="9"/>
  <c r="B3208" i="9"/>
  <c r="B3209" i="9"/>
  <c r="B3210" i="9"/>
  <c r="B3211" i="9"/>
  <c r="B3212" i="9"/>
  <c r="B3213" i="9"/>
  <c r="B3214" i="9"/>
  <c r="B3215" i="9"/>
  <c r="B3216" i="9"/>
  <c r="B3217" i="9"/>
  <c r="B3218" i="9"/>
  <c r="B3219" i="9"/>
  <c r="B3220" i="9"/>
  <c r="B3221" i="9"/>
  <c r="B3222" i="9"/>
  <c r="B3223" i="9"/>
  <c r="B3224" i="9"/>
  <c r="B3225" i="9"/>
  <c r="B3226" i="9"/>
  <c r="B3227" i="9"/>
  <c r="B3228" i="9"/>
  <c r="B3229" i="9"/>
  <c r="B3230" i="9"/>
  <c r="B3231" i="9"/>
  <c r="B3232" i="9"/>
  <c r="B3233" i="9"/>
  <c r="B3234" i="9"/>
  <c r="B3235" i="9"/>
  <c r="B3236" i="9"/>
  <c r="B3237" i="9"/>
  <c r="B3238" i="9"/>
  <c r="B3239" i="9"/>
  <c r="B3240" i="9"/>
  <c r="B3241" i="9"/>
  <c r="B3242" i="9"/>
  <c r="B3243" i="9"/>
  <c r="B3244" i="9"/>
  <c r="B3245" i="9"/>
  <c r="B3246" i="9"/>
  <c r="B3247" i="9"/>
  <c r="B3248" i="9"/>
  <c r="B3249" i="9"/>
  <c r="B3250" i="9"/>
  <c r="B3251" i="9"/>
  <c r="B3252" i="9"/>
  <c r="B3253" i="9"/>
  <c r="B3254" i="9"/>
  <c r="B3255" i="9"/>
  <c r="B3256" i="9"/>
  <c r="B3257" i="9"/>
  <c r="B3258" i="9"/>
  <c r="B3259" i="9"/>
  <c r="B3260" i="9"/>
  <c r="B3261" i="9"/>
  <c r="B3262" i="9"/>
  <c r="B3263" i="9"/>
  <c r="B3264" i="9"/>
  <c r="B3265" i="9"/>
  <c r="B3266" i="9"/>
  <c r="B3267" i="9"/>
  <c r="B3268" i="9"/>
  <c r="B3269" i="9"/>
  <c r="B3270" i="9"/>
  <c r="B3271" i="9"/>
  <c r="B3272" i="9"/>
  <c r="B3273" i="9"/>
  <c r="B3274" i="9"/>
  <c r="B3275" i="9"/>
  <c r="B3276" i="9"/>
  <c r="B3277" i="9"/>
  <c r="B3278" i="9"/>
  <c r="B3279" i="9"/>
  <c r="B3280" i="9"/>
  <c r="B3281" i="9"/>
  <c r="B3282" i="9"/>
  <c r="B3283" i="9"/>
  <c r="B3284" i="9"/>
  <c r="B3285" i="9"/>
  <c r="B3286" i="9"/>
  <c r="B3287" i="9"/>
  <c r="B3288" i="9"/>
  <c r="B3289" i="9"/>
  <c r="B3290" i="9"/>
  <c r="B3291" i="9"/>
  <c r="B3292" i="9"/>
  <c r="B3293" i="9"/>
  <c r="B3294" i="9"/>
  <c r="B3295" i="9"/>
  <c r="B3296" i="9"/>
  <c r="B3297" i="9"/>
  <c r="B3298" i="9"/>
  <c r="B3299" i="9"/>
  <c r="B3300" i="9"/>
  <c r="B3301" i="9"/>
  <c r="B3302" i="9"/>
  <c r="B3303" i="9"/>
  <c r="B3304" i="9"/>
  <c r="B3305" i="9"/>
  <c r="B3306" i="9"/>
  <c r="B3307" i="9"/>
  <c r="B3308" i="9"/>
  <c r="B3309" i="9"/>
  <c r="B3310" i="9"/>
  <c r="B3311" i="9"/>
  <c r="B3312" i="9"/>
  <c r="B3313" i="9"/>
  <c r="B3314" i="9"/>
  <c r="B3315" i="9"/>
  <c r="B3316" i="9"/>
  <c r="B3317" i="9"/>
  <c r="B3318" i="9"/>
  <c r="B3319" i="9"/>
  <c r="B3320" i="9"/>
  <c r="B3321" i="9"/>
  <c r="B3322" i="9"/>
  <c r="B3323" i="9"/>
  <c r="B3324" i="9"/>
  <c r="B3325" i="9"/>
  <c r="B3326" i="9"/>
  <c r="B3327" i="9"/>
  <c r="B3328" i="9"/>
  <c r="B3329" i="9"/>
  <c r="B3330" i="9"/>
  <c r="B3331" i="9"/>
  <c r="B3332" i="9"/>
  <c r="B3333" i="9"/>
  <c r="B3334" i="9"/>
  <c r="B3335" i="9"/>
  <c r="B3336" i="9"/>
  <c r="B3337" i="9"/>
  <c r="B3338" i="9"/>
  <c r="B3339" i="9"/>
  <c r="B3340" i="9"/>
  <c r="B3341" i="9"/>
  <c r="B3342" i="9"/>
  <c r="B3343" i="9"/>
  <c r="B3344" i="9"/>
  <c r="B3345" i="9"/>
  <c r="B3346" i="9"/>
  <c r="B3347" i="9"/>
  <c r="B3348" i="9"/>
  <c r="B3349" i="9"/>
  <c r="B3350" i="9"/>
  <c r="B3351" i="9"/>
  <c r="B3352" i="9"/>
  <c r="B3353" i="9"/>
  <c r="B3354" i="9"/>
  <c r="B3355" i="9"/>
  <c r="B3356" i="9"/>
  <c r="B3357" i="9"/>
  <c r="B3358" i="9"/>
  <c r="B3359" i="9"/>
  <c r="B3360" i="9"/>
  <c r="B3361" i="9"/>
  <c r="B3362" i="9"/>
  <c r="B3363" i="9"/>
  <c r="B3364" i="9"/>
  <c r="B3365" i="9"/>
  <c r="B3366" i="9"/>
  <c r="B3367" i="9"/>
  <c r="B3368" i="9"/>
  <c r="B3369" i="9"/>
  <c r="B3370" i="9"/>
  <c r="B3371" i="9"/>
  <c r="B3372" i="9"/>
  <c r="B3373" i="9"/>
  <c r="B3374" i="9"/>
  <c r="B3375" i="9"/>
  <c r="B3376" i="9"/>
  <c r="B3377" i="9"/>
  <c r="B3378" i="9"/>
  <c r="B3379" i="9"/>
  <c r="B3380" i="9"/>
  <c r="B3381" i="9"/>
  <c r="B3382" i="9"/>
  <c r="B3383" i="9"/>
  <c r="B3384" i="9"/>
  <c r="B3385" i="9"/>
  <c r="B3386" i="9"/>
  <c r="B3387" i="9"/>
  <c r="B3388" i="9"/>
  <c r="B3389" i="9"/>
  <c r="B3390" i="9"/>
  <c r="B3391" i="9"/>
  <c r="B3392" i="9"/>
  <c r="B3393" i="9"/>
  <c r="B3394" i="9"/>
  <c r="B3395" i="9"/>
  <c r="B3396" i="9"/>
  <c r="B3397" i="9"/>
  <c r="B3398" i="9"/>
  <c r="B3399" i="9"/>
  <c r="B3400" i="9"/>
  <c r="B3401" i="9"/>
  <c r="B3402" i="9"/>
  <c r="B3403" i="9"/>
  <c r="B3404" i="9"/>
  <c r="B3405" i="9"/>
  <c r="B3406" i="9"/>
  <c r="B3407" i="9"/>
  <c r="B3408" i="9"/>
  <c r="B3409" i="9"/>
  <c r="B3410" i="9"/>
  <c r="B3411" i="9"/>
  <c r="B3412" i="9"/>
  <c r="B3413" i="9"/>
  <c r="B3414" i="9"/>
  <c r="B3415" i="9"/>
  <c r="B3416" i="9"/>
  <c r="B3417" i="9"/>
  <c r="B3418" i="9"/>
  <c r="B3419" i="9"/>
  <c r="B3420" i="9"/>
  <c r="B3421" i="9"/>
  <c r="B3422" i="9"/>
  <c r="B3423" i="9"/>
  <c r="B3424" i="9"/>
  <c r="B3425" i="9"/>
  <c r="B3426" i="9"/>
  <c r="B3427" i="9"/>
  <c r="B3428" i="9"/>
  <c r="B3429" i="9"/>
  <c r="B3430" i="9"/>
  <c r="B3431" i="9"/>
  <c r="B3432" i="9"/>
  <c r="B3433" i="9"/>
  <c r="B3434" i="9"/>
  <c r="B3435" i="9"/>
  <c r="B3436" i="9"/>
  <c r="B3437" i="9"/>
  <c r="B3438" i="9"/>
  <c r="B3439" i="9"/>
  <c r="B3440" i="9"/>
  <c r="B3441" i="9"/>
  <c r="B3442" i="9"/>
  <c r="B3443" i="9"/>
  <c r="B3444" i="9"/>
  <c r="B3445" i="9"/>
  <c r="B3446" i="9"/>
  <c r="B3447" i="9"/>
  <c r="B3448" i="9"/>
  <c r="B3449" i="9"/>
  <c r="B3450" i="9"/>
  <c r="B3451" i="9"/>
  <c r="B3452" i="9"/>
  <c r="B3453" i="9"/>
  <c r="B3454" i="9"/>
  <c r="B3455" i="9"/>
  <c r="B3456" i="9"/>
  <c r="B3457" i="9"/>
  <c r="B3458" i="9"/>
  <c r="B3459" i="9"/>
  <c r="B3460" i="9"/>
  <c r="B3461" i="9"/>
  <c r="B3462" i="9"/>
  <c r="B3463" i="9"/>
  <c r="B3464" i="9"/>
  <c r="B3465" i="9"/>
  <c r="B3466" i="9"/>
  <c r="B3467" i="9"/>
  <c r="B3468" i="9"/>
  <c r="B3469" i="9"/>
  <c r="B3470" i="9"/>
  <c r="B3471" i="9"/>
  <c r="B3472" i="9"/>
  <c r="B3473" i="9"/>
  <c r="B3474" i="9"/>
  <c r="B3475" i="9"/>
  <c r="B3476" i="9"/>
  <c r="B3477" i="9"/>
  <c r="B3478" i="9"/>
  <c r="B3479" i="9"/>
  <c r="B3480" i="9"/>
  <c r="B3481" i="9"/>
  <c r="B3482" i="9"/>
  <c r="B3483" i="9"/>
  <c r="B3484" i="9"/>
  <c r="B3485" i="9"/>
  <c r="B3486" i="9"/>
  <c r="B3487" i="9"/>
  <c r="B3488" i="9"/>
  <c r="B3489" i="9"/>
  <c r="B3490" i="9"/>
  <c r="B3491" i="9"/>
  <c r="B3492" i="9"/>
  <c r="B3493" i="9"/>
  <c r="B3494" i="9"/>
  <c r="B3495" i="9"/>
  <c r="B3496" i="9"/>
  <c r="B3497" i="9"/>
  <c r="B3498" i="9"/>
  <c r="B3499" i="9"/>
  <c r="B3500" i="9"/>
  <c r="B3501" i="9"/>
  <c r="B3502" i="9"/>
  <c r="B3503" i="9"/>
  <c r="B3504" i="9"/>
  <c r="B3505" i="9"/>
  <c r="B3506" i="9"/>
  <c r="B3507" i="9"/>
  <c r="B3508" i="9"/>
  <c r="B3509" i="9"/>
  <c r="B3510" i="9"/>
  <c r="B3511" i="9"/>
  <c r="B3512" i="9"/>
  <c r="B3513" i="9"/>
  <c r="B3514" i="9"/>
  <c r="B3515" i="9"/>
  <c r="B3516" i="9"/>
  <c r="B3517" i="9"/>
  <c r="B3518" i="9"/>
  <c r="B3519" i="9"/>
  <c r="B3520" i="9"/>
  <c r="B3521" i="9"/>
  <c r="B3522" i="9"/>
  <c r="B3523" i="9"/>
  <c r="B3524" i="9"/>
  <c r="B3525" i="9"/>
  <c r="B3526" i="9"/>
  <c r="B3527" i="9"/>
  <c r="B3528" i="9"/>
  <c r="B3529" i="9"/>
  <c r="B3530" i="9"/>
  <c r="B3531" i="9"/>
  <c r="B3532" i="9"/>
  <c r="B3533" i="9"/>
  <c r="B3534" i="9"/>
  <c r="B3535" i="9"/>
  <c r="B3536" i="9"/>
  <c r="B3537" i="9"/>
  <c r="B3538" i="9"/>
  <c r="B3539" i="9"/>
  <c r="B3540" i="9"/>
  <c r="B3541" i="9"/>
  <c r="B3542" i="9"/>
  <c r="B3543" i="9"/>
  <c r="B3544" i="9"/>
  <c r="B3545" i="9"/>
  <c r="B3546" i="9"/>
  <c r="B3547" i="9"/>
  <c r="B3548" i="9"/>
  <c r="B3549" i="9"/>
  <c r="B3550" i="9"/>
  <c r="B3551" i="9"/>
  <c r="B3552" i="9"/>
  <c r="B3553" i="9"/>
  <c r="B3554" i="9"/>
  <c r="B3555" i="9"/>
  <c r="B3556" i="9"/>
  <c r="B3557" i="9"/>
  <c r="B3558" i="9"/>
  <c r="B3559" i="9"/>
  <c r="B3560" i="9"/>
  <c r="B3561" i="9"/>
  <c r="B3562" i="9"/>
  <c r="B3563" i="9"/>
  <c r="B3564" i="9"/>
  <c r="B3565" i="9"/>
  <c r="B3566" i="9"/>
  <c r="B3567" i="9"/>
  <c r="B3568" i="9"/>
  <c r="B3569" i="9"/>
  <c r="B3570" i="9"/>
  <c r="B3571" i="9"/>
  <c r="B3572" i="9"/>
  <c r="B3573" i="9"/>
  <c r="B3574" i="9"/>
  <c r="C8" i="9"/>
  <c r="D8" i="9"/>
  <c r="C9" i="9"/>
  <c r="D9" i="9"/>
  <c r="C10" i="9" a="1"/>
  <c r="C10" i="9"/>
  <c r="D10" i="9" a="1"/>
  <c r="D10" i="9"/>
  <c r="C11" i="9"/>
  <c r="D11" i="9"/>
  <c r="C12" i="9"/>
  <c r="D12" i="9"/>
  <c r="C13" i="9"/>
  <c r="D13" i="9"/>
  <c r="C14" i="9"/>
  <c r="D14" i="9"/>
  <c r="C15" i="9"/>
  <c r="D15" i="9"/>
  <c r="C16" i="9"/>
  <c r="D16" i="9"/>
  <c r="C17" i="9"/>
  <c r="D17" i="9"/>
  <c r="C18" i="9"/>
  <c r="D18" i="9"/>
  <c r="C19" i="9"/>
  <c r="D19" i="9"/>
  <c r="C20" i="9"/>
  <c r="D20" i="9"/>
  <c r="C21" i="9"/>
  <c r="D21" i="9"/>
  <c r="C22" i="9"/>
  <c r="D22" i="9"/>
  <c r="C23" i="9"/>
  <c r="D23" i="9"/>
  <c r="C24" i="9"/>
  <c r="D24" i="9"/>
  <c r="C25" i="9"/>
  <c r="D25" i="9"/>
  <c r="C26" i="9"/>
  <c r="D26" i="9"/>
  <c r="C27" i="9"/>
  <c r="D27" i="9"/>
  <c r="C28" i="9"/>
  <c r="D28" i="9"/>
  <c r="C29" i="9"/>
  <c r="D29" i="9"/>
  <c r="C30" i="9"/>
  <c r="D30" i="9"/>
  <c r="C31" i="9"/>
  <c r="D31" i="9"/>
  <c r="C32" i="9"/>
  <c r="D32" i="9"/>
  <c r="C33" i="9"/>
  <c r="D33" i="9"/>
  <c r="C34" i="9"/>
  <c r="D34" i="9"/>
  <c r="C35" i="9"/>
  <c r="D35" i="9"/>
  <c r="C36" i="9"/>
  <c r="D36" i="9"/>
  <c r="C37" i="9"/>
  <c r="D37" i="9"/>
  <c r="C38" i="9"/>
  <c r="D38" i="9"/>
  <c r="C39" i="9"/>
  <c r="D39" i="9"/>
  <c r="C40" i="9"/>
  <c r="D40" i="9"/>
  <c r="C41" i="9"/>
  <c r="D41" i="9"/>
  <c r="C42" i="9"/>
  <c r="D42" i="9"/>
  <c r="C43" i="9"/>
  <c r="D43" i="9"/>
  <c r="C44" i="9"/>
  <c r="D44" i="9"/>
  <c r="C45" i="9"/>
  <c r="D45" i="9"/>
  <c r="C46" i="9"/>
  <c r="D46" i="9"/>
  <c r="C47" i="9"/>
  <c r="D47" i="9"/>
  <c r="C48" i="9"/>
  <c r="D48" i="9"/>
  <c r="C49" i="9"/>
  <c r="D49" i="9"/>
  <c r="C50" i="9"/>
  <c r="D50" i="9"/>
  <c r="C51" i="9"/>
  <c r="D51" i="9"/>
  <c r="C52" i="9"/>
  <c r="D52" i="9"/>
  <c r="C53" i="9"/>
  <c r="D53" i="9"/>
  <c r="C54" i="9"/>
  <c r="D54" i="9"/>
  <c r="C55" i="9"/>
  <c r="D55" i="9"/>
  <c r="C56" i="9"/>
  <c r="D56" i="9"/>
  <c r="C57" i="9"/>
  <c r="D57" i="9"/>
  <c r="C58" i="9"/>
  <c r="D58" i="9"/>
  <c r="C59" i="9"/>
  <c r="D59" i="9"/>
  <c r="C60" i="9"/>
  <c r="D60" i="9"/>
  <c r="C61" i="9"/>
  <c r="D61" i="9"/>
  <c r="C62" i="9"/>
  <c r="D62" i="9"/>
  <c r="C63" i="9"/>
  <c r="D63" i="9"/>
  <c r="C64" i="9"/>
  <c r="D64" i="9"/>
  <c r="C65" i="9"/>
  <c r="D65" i="9"/>
  <c r="C66" i="9"/>
  <c r="D66" i="9"/>
  <c r="C67" i="9"/>
  <c r="D67" i="9"/>
  <c r="C68" i="9"/>
  <c r="D68" i="9"/>
  <c r="C69" i="9"/>
  <c r="D69" i="9"/>
  <c r="C70" i="9"/>
  <c r="D70" i="9"/>
  <c r="C71" i="9"/>
  <c r="D71" i="9"/>
  <c r="C72" i="9"/>
  <c r="D72" i="9"/>
  <c r="C73" i="9"/>
  <c r="D73" i="9"/>
  <c r="C74" i="9"/>
  <c r="D74" i="9"/>
  <c r="C75" i="9"/>
  <c r="D75" i="9"/>
  <c r="C76" i="9"/>
  <c r="D76" i="9"/>
  <c r="C77" i="9"/>
  <c r="D77" i="9"/>
  <c r="C78" i="9"/>
  <c r="D78" i="9"/>
  <c r="C79" i="9"/>
  <c r="D79" i="9"/>
  <c r="C80" i="9"/>
  <c r="D80" i="9"/>
  <c r="C81" i="9"/>
  <c r="D81" i="9"/>
  <c r="C82" i="9"/>
  <c r="D82" i="9"/>
  <c r="C83" i="9"/>
  <c r="D83" i="9"/>
  <c r="C84" i="9"/>
  <c r="D84" i="9"/>
  <c r="C85" i="9"/>
  <c r="D85" i="9"/>
  <c r="C86" i="9"/>
  <c r="D86" i="9"/>
  <c r="C87" i="9"/>
  <c r="D87" i="9"/>
  <c r="C88" i="9"/>
  <c r="D88" i="9"/>
  <c r="C89" i="9"/>
  <c r="D89" i="9"/>
  <c r="C90" i="9"/>
  <c r="D90" i="9"/>
  <c r="C91" i="9"/>
  <c r="D91" i="9"/>
  <c r="C92" i="9"/>
  <c r="D92" i="9"/>
  <c r="C93" i="9"/>
  <c r="D93" i="9"/>
  <c r="C94" i="9"/>
  <c r="D94" i="9"/>
  <c r="C95" i="9"/>
  <c r="D95" i="9"/>
  <c r="C96" i="9"/>
  <c r="D96" i="9"/>
  <c r="C97" i="9"/>
  <c r="D97" i="9"/>
  <c r="C98" i="9"/>
  <c r="D98" i="9"/>
  <c r="C99" i="9"/>
  <c r="D99" i="9"/>
  <c r="C100" i="9"/>
  <c r="D100" i="9"/>
  <c r="C101" i="9"/>
  <c r="D101" i="9"/>
  <c r="C102" i="9"/>
  <c r="D102" i="9"/>
  <c r="C103" i="9"/>
  <c r="D103" i="9"/>
  <c r="C104" i="9"/>
  <c r="D104" i="9"/>
  <c r="C105" i="9"/>
  <c r="D105" i="9"/>
  <c r="C106" i="9"/>
  <c r="D106" i="9"/>
  <c r="C107" i="9"/>
  <c r="D107" i="9"/>
  <c r="C108" i="9"/>
  <c r="D108" i="9"/>
  <c r="C109" i="9"/>
  <c r="D109" i="9"/>
  <c r="C110" i="9"/>
  <c r="D110" i="9"/>
  <c r="C111" i="9"/>
  <c r="D111" i="9"/>
  <c r="C112" i="9"/>
  <c r="D112" i="9"/>
  <c r="C113" i="9"/>
  <c r="D113" i="9"/>
  <c r="C114" i="9"/>
  <c r="D114" i="9"/>
  <c r="C115" i="9"/>
  <c r="D115" i="9"/>
  <c r="C116" i="9"/>
  <c r="D116" i="9"/>
  <c r="C117" i="9"/>
  <c r="D117" i="9"/>
  <c r="C118" i="9"/>
  <c r="D118" i="9"/>
  <c r="C119" i="9"/>
  <c r="D119" i="9"/>
  <c r="C120" i="9"/>
  <c r="D120" i="9"/>
  <c r="C121" i="9"/>
  <c r="D121" i="9"/>
  <c r="C122" i="9"/>
  <c r="D122" i="9"/>
  <c r="C123" i="9"/>
  <c r="D123" i="9"/>
  <c r="C124" i="9"/>
  <c r="D124" i="9"/>
  <c r="C125" i="9"/>
  <c r="D125" i="9"/>
  <c r="C126" i="9"/>
  <c r="D126" i="9"/>
  <c r="C127" i="9"/>
  <c r="D127" i="9"/>
  <c r="C128" i="9"/>
  <c r="D128" i="9"/>
  <c r="C129" i="9"/>
  <c r="D129" i="9"/>
  <c r="C130" i="9"/>
  <c r="D130" i="9"/>
  <c r="C131" i="9"/>
  <c r="D131" i="9"/>
  <c r="C132" i="9"/>
  <c r="D132" i="9"/>
  <c r="C133" i="9"/>
  <c r="D133" i="9"/>
  <c r="C134" i="9"/>
  <c r="D134" i="9"/>
  <c r="C135" i="9"/>
  <c r="D135" i="9"/>
  <c r="C136" i="9"/>
  <c r="D136" i="9"/>
  <c r="C137" i="9"/>
  <c r="D137" i="9"/>
  <c r="C138" i="9"/>
  <c r="D138" i="9"/>
  <c r="C139" i="9"/>
  <c r="D139" i="9"/>
  <c r="C140" i="9"/>
  <c r="D140" i="9"/>
  <c r="C141" i="9"/>
  <c r="D141" i="9"/>
  <c r="C142" i="9"/>
  <c r="D142" i="9"/>
  <c r="C143" i="9"/>
  <c r="D143" i="9"/>
  <c r="C144" i="9"/>
  <c r="D144" i="9"/>
  <c r="C145" i="9"/>
  <c r="D145" i="9"/>
  <c r="C146" i="9"/>
  <c r="D146" i="9"/>
  <c r="C147" i="9"/>
  <c r="D147" i="9"/>
  <c r="C148" i="9"/>
  <c r="D148" i="9"/>
  <c r="C149" i="9"/>
  <c r="D149" i="9"/>
  <c r="C150" i="9"/>
  <c r="D150" i="9"/>
  <c r="C151" i="9"/>
  <c r="D151" i="9"/>
  <c r="C152" i="9"/>
  <c r="D152" i="9"/>
  <c r="C153" i="9"/>
  <c r="D153" i="9"/>
  <c r="C154" i="9"/>
  <c r="D154" i="9"/>
  <c r="C155" i="9"/>
  <c r="D155" i="9"/>
  <c r="C156" i="9"/>
  <c r="D156" i="9"/>
  <c r="C157" i="9"/>
  <c r="D157" i="9"/>
  <c r="C158" i="9"/>
  <c r="D158" i="9"/>
  <c r="C159" i="9"/>
  <c r="D159" i="9"/>
  <c r="C160" i="9"/>
  <c r="D160" i="9"/>
  <c r="C161" i="9"/>
  <c r="D161" i="9"/>
  <c r="C162" i="9"/>
  <c r="D162" i="9"/>
  <c r="C163" i="9"/>
  <c r="D163" i="9"/>
  <c r="C164" i="9"/>
  <c r="D164" i="9"/>
  <c r="C165" i="9"/>
  <c r="D165" i="9"/>
  <c r="C166" i="9"/>
  <c r="D166" i="9"/>
  <c r="C167" i="9"/>
  <c r="D167" i="9"/>
  <c r="C168" i="9"/>
  <c r="D168" i="9"/>
  <c r="C169" i="9"/>
  <c r="D169" i="9"/>
  <c r="C170" i="9"/>
  <c r="D170" i="9"/>
  <c r="C171" i="9"/>
  <c r="D171" i="9"/>
  <c r="C172" i="9"/>
  <c r="D172" i="9"/>
  <c r="C173" i="9"/>
  <c r="D173" i="9"/>
  <c r="C174" i="9"/>
  <c r="D174" i="9"/>
  <c r="C175" i="9"/>
  <c r="D175" i="9"/>
  <c r="C176" i="9"/>
  <c r="D176" i="9"/>
  <c r="C177" i="9"/>
  <c r="D177" i="9"/>
  <c r="C178" i="9"/>
  <c r="D178" i="9"/>
  <c r="C179" i="9"/>
  <c r="D179" i="9"/>
  <c r="C180" i="9"/>
  <c r="D180" i="9"/>
  <c r="C181" i="9"/>
  <c r="D181" i="9"/>
  <c r="C182" i="9"/>
  <c r="D182" i="9"/>
  <c r="C183" i="9"/>
  <c r="D183" i="9"/>
  <c r="C184" i="9"/>
  <c r="D184" i="9"/>
  <c r="C185" i="9"/>
  <c r="D185" i="9"/>
  <c r="C186" i="9"/>
  <c r="D186" i="9"/>
  <c r="C187" i="9"/>
  <c r="D187" i="9"/>
  <c r="C188" i="9"/>
  <c r="D188" i="9"/>
  <c r="C189" i="9"/>
  <c r="D189" i="9"/>
  <c r="C190" i="9"/>
  <c r="D190" i="9"/>
  <c r="C191" i="9"/>
  <c r="D191" i="9"/>
  <c r="C192" i="9"/>
  <c r="D192" i="9"/>
  <c r="C193" i="9"/>
  <c r="D193" i="9"/>
  <c r="C194" i="9"/>
  <c r="D194" i="9"/>
  <c r="C195" i="9"/>
  <c r="D195" i="9"/>
  <c r="C196" i="9"/>
  <c r="D196" i="9"/>
  <c r="C197" i="9"/>
  <c r="D197" i="9"/>
  <c r="C198" i="9"/>
  <c r="D198" i="9"/>
  <c r="C199" i="9"/>
  <c r="D199" i="9"/>
  <c r="C200" i="9"/>
  <c r="D200" i="9"/>
  <c r="C201" i="9"/>
  <c r="D201" i="9"/>
  <c r="C202" i="9"/>
  <c r="D202" i="9"/>
  <c r="C203" i="9"/>
  <c r="D203" i="9"/>
  <c r="C204" i="9"/>
  <c r="D204" i="9"/>
  <c r="C205" i="9"/>
  <c r="D205" i="9"/>
  <c r="C206" i="9"/>
  <c r="D206" i="9"/>
  <c r="C207" i="9"/>
  <c r="D207" i="9"/>
  <c r="C208" i="9"/>
  <c r="D208" i="9"/>
  <c r="C209" i="9"/>
  <c r="D209" i="9"/>
  <c r="C210" i="9"/>
  <c r="D210" i="9"/>
  <c r="C211" i="9"/>
  <c r="D211" i="9"/>
  <c r="C212" i="9"/>
  <c r="D212" i="9"/>
  <c r="C213" i="9"/>
  <c r="D213" i="9"/>
  <c r="C214" i="9"/>
  <c r="D214" i="9"/>
  <c r="C215" i="9"/>
  <c r="D215" i="9"/>
  <c r="C216" i="9"/>
  <c r="D216" i="9"/>
  <c r="C217" i="9"/>
  <c r="D217" i="9"/>
  <c r="C218" i="9"/>
  <c r="D218" i="9"/>
  <c r="C219" i="9"/>
  <c r="D219" i="9"/>
  <c r="C220" i="9"/>
  <c r="D220" i="9"/>
  <c r="C221" i="9"/>
  <c r="D221" i="9"/>
  <c r="C222" i="9"/>
  <c r="D222" i="9"/>
  <c r="C223" i="9"/>
  <c r="D223" i="9"/>
  <c r="C224" i="9"/>
  <c r="D224" i="9"/>
  <c r="C225" i="9"/>
  <c r="D225" i="9"/>
  <c r="C226" i="9"/>
  <c r="D226" i="9"/>
  <c r="C227" i="9"/>
  <c r="D227" i="9"/>
  <c r="C228" i="9"/>
  <c r="D228" i="9"/>
  <c r="C229" i="9"/>
  <c r="D229" i="9"/>
  <c r="C230" i="9"/>
  <c r="D230" i="9"/>
  <c r="C231" i="9"/>
  <c r="D231" i="9"/>
  <c r="C232" i="9"/>
  <c r="D232" i="9"/>
  <c r="C233" i="9"/>
  <c r="D233" i="9"/>
  <c r="C234" i="9"/>
  <c r="D234" i="9"/>
  <c r="C235" i="9"/>
  <c r="D235" i="9"/>
  <c r="C236" i="9"/>
  <c r="D236" i="9"/>
  <c r="C237" i="9"/>
  <c r="D237" i="9"/>
  <c r="C238" i="9"/>
  <c r="D238" i="9"/>
  <c r="C239" i="9"/>
  <c r="D239" i="9"/>
  <c r="C240" i="9"/>
  <c r="D240" i="9"/>
  <c r="C241" i="9"/>
  <c r="D241" i="9"/>
  <c r="C242" i="9"/>
  <c r="D242" i="9"/>
  <c r="C243" i="9"/>
  <c r="D243" i="9"/>
  <c r="C244" i="9"/>
  <c r="D244" i="9"/>
  <c r="C245" i="9"/>
  <c r="D245" i="9"/>
  <c r="C246" i="9"/>
  <c r="D246" i="9"/>
  <c r="C247" i="9"/>
  <c r="D247" i="9"/>
  <c r="C248" i="9"/>
  <c r="D248" i="9"/>
  <c r="C249" i="9"/>
  <c r="D249" i="9"/>
  <c r="C250" i="9"/>
  <c r="D250" i="9"/>
  <c r="C251" i="9"/>
  <c r="D251" i="9"/>
  <c r="C252" i="9"/>
  <c r="D252" i="9"/>
  <c r="C253" i="9"/>
  <c r="D253" i="9"/>
  <c r="C254" i="9"/>
  <c r="D254" i="9"/>
  <c r="C255" i="9"/>
  <c r="D255" i="9"/>
  <c r="C256" i="9"/>
  <c r="D256" i="9"/>
  <c r="C257" i="9"/>
  <c r="D257" i="9"/>
  <c r="C258" i="9"/>
  <c r="D258" i="9"/>
  <c r="C259" i="9"/>
  <c r="D259" i="9"/>
  <c r="C260" i="9"/>
  <c r="D260" i="9"/>
  <c r="C261" i="9"/>
  <c r="D261" i="9"/>
  <c r="C262" i="9"/>
  <c r="D262" i="9"/>
  <c r="C263" i="9"/>
  <c r="D263" i="9"/>
  <c r="C264" i="9"/>
  <c r="D264" i="9"/>
  <c r="C265" i="9"/>
  <c r="D265" i="9"/>
  <c r="C266" i="9"/>
  <c r="D266" i="9"/>
  <c r="C267" i="9"/>
  <c r="D267" i="9"/>
  <c r="C268" i="9"/>
  <c r="D268" i="9"/>
  <c r="C269" i="9"/>
  <c r="D269" i="9"/>
  <c r="C270" i="9"/>
  <c r="D270" i="9"/>
  <c r="C271" i="9"/>
  <c r="D271" i="9"/>
  <c r="C272" i="9"/>
  <c r="D272" i="9"/>
  <c r="C273" i="9"/>
  <c r="D273" i="9"/>
  <c r="C274" i="9"/>
  <c r="D274" i="9"/>
  <c r="C275" i="9"/>
  <c r="D275" i="9"/>
  <c r="C276" i="9"/>
  <c r="D276" i="9"/>
  <c r="C277" i="9"/>
  <c r="D277" i="9"/>
  <c r="C278" i="9"/>
  <c r="D278" i="9"/>
  <c r="C279" i="9"/>
  <c r="D279" i="9"/>
  <c r="C280" i="9"/>
  <c r="D280" i="9"/>
  <c r="C281" i="9"/>
  <c r="D281" i="9"/>
  <c r="C282" i="9"/>
  <c r="D282" i="9"/>
  <c r="C283" i="9"/>
  <c r="D283" i="9"/>
  <c r="C284" i="9"/>
  <c r="D284" i="9"/>
  <c r="C285" i="9"/>
  <c r="D285" i="9"/>
  <c r="C286" i="9"/>
  <c r="D286" i="9"/>
  <c r="C287" i="9"/>
  <c r="D287" i="9"/>
  <c r="C288" i="9"/>
  <c r="D288" i="9"/>
  <c r="C289" i="9"/>
  <c r="D289" i="9"/>
  <c r="C290" i="9"/>
  <c r="D290" i="9"/>
  <c r="C291" i="9"/>
  <c r="D291" i="9"/>
  <c r="C292" i="9"/>
  <c r="D292" i="9"/>
  <c r="C293" i="9"/>
  <c r="D293" i="9"/>
  <c r="C294" i="9"/>
  <c r="D294" i="9"/>
  <c r="C295" i="9"/>
  <c r="D295" i="9"/>
  <c r="C296" i="9"/>
  <c r="D296" i="9"/>
  <c r="C297" i="9"/>
  <c r="D297" i="9"/>
  <c r="C298" i="9"/>
  <c r="D298" i="9"/>
  <c r="C299" i="9"/>
  <c r="D299" i="9"/>
  <c r="C300" i="9"/>
  <c r="D300" i="9"/>
  <c r="C301" i="9"/>
  <c r="D301" i="9"/>
  <c r="C302" i="9"/>
  <c r="D302" i="9"/>
  <c r="C303" i="9"/>
  <c r="D303" i="9"/>
  <c r="C304" i="9"/>
  <c r="D304" i="9"/>
  <c r="C305" i="9"/>
  <c r="D305" i="9"/>
  <c r="C306" i="9"/>
  <c r="D306" i="9"/>
  <c r="C307" i="9"/>
  <c r="D307" i="9"/>
  <c r="C308" i="9"/>
  <c r="D308" i="9"/>
  <c r="C309" i="9"/>
  <c r="D309" i="9"/>
  <c r="C310" i="9"/>
  <c r="D310" i="9"/>
  <c r="C311" i="9"/>
  <c r="D311" i="9"/>
  <c r="C312" i="9"/>
  <c r="D312" i="9"/>
  <c r="C313" i="9"/>
  <c r="D313" i="9"/>
  <c r="C314" i="9"/>
  <c r="D314" i="9"/>
  <c r="C315" i="9"/>
  <c r="D315" i="9"/>
  <c r="C316" i="9"/>
  <c r="D316" i="9"/>
  <c r="C317" i="9"/>
  <c r="D317" i="9"/>
  <c r="C318" i="9"/>
  <c r="D318" i="9"/>
  <c r="C319" i="9"/>
  <c r="D319" i="9"/>
  <c r="C320" i="9"/>
  <c r="D320" i="9"/>
  <c r="C321" i="9"/>
  <c r="D321" i="9"/>
  <c r="C322" i="9"/>
  <c r="D322" i="9"/>
  <c r="C323" i="9"/>
  <c r="D323" i="9"/>
  <c r="C324" i="9"/>
  <c r="D324" i="9"/>
  <c r="C325" i="9"/>
  <c r="D325" i="9"/>
  <c r="C326" i="9"/>
  <c r="D326" i="9"/>
  <c r="C327" i="9"/>
  <c r="D327" i="9"/>
  <c r="C328" i="9"/>
  <c r="D328" i="9"/>
  <c r="C329" i="9"/>
  <c r="D329" i="9"/>
  <c r="C330" i="9"/>
  <c r="D330" i="9"/>
  <c r="C331" i="9"/>
  <c r="D331" i="9"/>
  <c r="C332" i="9"/>
  <c r="D332" i="9"/>
  <c r="C333" i="9"/>
  <c r="D333" i="9"/>
  <c r="C334" i="9"/>
  <c r="D334" i="9"/>
  <c r="C335" i="9"/>
  <c r="D335" i="9"/>
  <c r="C336" i="9"/>
  <c r="D336" i="9"/>
  <c r="C337" i="9"/>
  <c r="D337" i="9"/>
  <c r="C338" i="9"/>
  <c r="D338" i="9"/>
  <c r="C339" i="9"/>
  <c r="D339" i="9"/>
  <c r="C340" i="9"/>
  <c r="D340" i="9"/>
  <c r="C341" i="9"/>
  <c r="D341" i="9"/>
  <c r="C342" i="9"/>
  <c r="D342" i="9"/>
  <c r="C343" i="9"/>
  <c r="D343" i="9"/>
  <c r="C344" i="9"/>
  <c r="D344" i="9"/>
  <c r="C345" i="9"/>
  <c r="D345" i="9"/>
  <c r="C346" i="9"/>
  <c r="D346" i="9"/>
  <c r="C347" i="9"/>
  <c r="D347" i="9"/>
  <c r="C348" i="9"/>
  <c r="D348" i="9"/>
  <c r="C349" i="9"/>
  <c r="D349" i="9"/>
  <c r="C350" i="9"/>
  <c r="D350" i="9"/>
  <c r="C351" i="9"/>
  <c r="D351" i="9"/>
  <c r="C352" i="9"/>
  <c r="D352" i="9"/>
  <c r="C353" i="9"/>
  <c r="D353" i="9"/>
  <c r="C354" i="9"/>
  <c r="D354" i="9"/>
  <c r="C355" i="9"/>
  <c r="D355" i="9"/>
  <c r="C356" i="9"/>
  <c r="D356" i="9"/>
  <c r="C357" i="9"/>
  <c r="D357" i="9"/>
  <c r="C358" i="9"/>
  <c r="D358" i="9"/>
  <c r="C359" i="9"/>
  <c r="D359" i="9"/>
  <c r="C360" i="9"/>
  <c r="D360" i="9"/>
  <c r="C361" i="9"/>
  <c r="D361" i="9"/>
  <c r="C362" i="9"/>
  <c r="D362" i="9"/>
  <c r="C363" i="9"/>
  <c r="D363" i="9"/>
  <c r="C364" i="9"/>
  <c r="D364" i="9"/>
  <c r="C365" i="9"/>
  <c r="D365" i="9"/>
  <c r="C366" i="9"/>
  <c r="D366" i="9"/>
  <c r="C367" i="9"/>
  <c r="D367" i="9"/>
  <c r="C368" i="9"/>
  <c r="D368" i="9"/>
  <c r="C369" i="9"/>
  <c r="D369" i="9"/>
  <c r="C370" i="9"/>
  <c r="D370" i="9"/>
  <c r="C371" i="9"/>
  <c r="D371" i="9"/>
  <c r="C372" i="9"/>
  <c r="D372" i="9"/>
  <c r="C373" i="9"/>
  <c r="D373" i="9"/>
  <c r="C374" i="9"/>
  <c r="D374" i="9"/>
  <c r="C375" i="9"/>
  <c r="D375" i="9"/>
  <c r="C376" i="9"/>
  <c r="D376" i="9"/>
  <c r="C377" i="9"/>
  <c r="D377" i="9"/>
  <c r="C378" i="9"/>
  <c r="D378" i="9"/>
  <c r="C379" i="9"/>
  <c r="D379" i="9"/>
  <c r="C380" i="9"/>
  <c r="D380" i="9"/>
  <c r="C381" i="9"/>
  <c r="D381" i="9"/>
  <c r="C382" i="9"/>
  <c r="D382" i="9"/>
  <c r="C383" i="9"/>
  <c r="D383" i="9"/>
  <c r="C384" i="9"/>
  <c r="D384" i="9"/>
  <c r="C385" i="9"/>
  <c r="D385" i="9"/>
  <c r="C386" i="9"/>
  <c r="D386" i="9"/>
  <c r="C387" i="9"/>
  <c r="D387" i="9"/>
  <c r="C388" i="9"/>
  <c r="D388" i="9"/>
  <c r="C389" i="9"/>
  <c r="D389" i="9"/>
  <c r="C390" i="9"/>
  <c r="D390" i="9"/>
  <c r="C391" i="9"/>
  <c r="D391" i="9"/>
  <c r="C392" i="9"/>
  <c r="D392" i="9"/>
  <c r="C393" i="9"/>
  <c r="D393" i="9"/>
  <c r="C394" i="9"/>
  <c r="D394" i="9"/>
  <c r="C395" i="9"/>
  <c r="D395" i="9"/>
  <c r="C396" i="9"/>
  <c r="D396" i="9"/>
  <c r="C397" i="9"/>
  <c r="D397" i="9"/>
  <c r="C398" i="9"/>
  <c r="D398" i="9"/>
  <c r="C399" i="9"/>
  <c r="D399" i="9"/>
  <c r="C400" i="9"/>
  <c r="D400" i="9"/>
  <c r="C401" i="9"/>
  <c r="D401" i="9"/>
  <c r="C402" i="9"/>
  <c r="D402" i="9"/>
  <c r="C403" i="9"/>
  <c r="D403" i="9"/>
  <c r="C404" i="9"/>
  <c r="D404" i="9"/>
  <c r="C405" i="9"/>
  <c r="D405" i="9"/>
  <c r="C406" i="9"/>
  <c r="D406" i="9"/>
  <c r="C407" i="9"/>
  <c r="D407" i="9"/>
  <c r="C408" i="9"/>
  <c r="D408" i="9"/>
  <c r="C409" i="9"/>
  <c r="D409" i="9"/>
  <c r="C410" i="9"/>
  <c r="D410" i="9"/>
  <c r="C411" i="9"/>
  <c r="D411" i="9"/>
  <c r="C412" i="9"/>
  <c r="D412" i="9"/>
  <c r="C413" i="9"/>
  <c r="D413" i="9"/>
  <c r="C414" i="9"/>
  <c r="D414" i="9"/>
  <c r="C415" i="9"/>
  <c r="D415" i="9"/>
  <c r="C416" i="9"/>
  <c r="D416" i="9"/>
  <c r="C417" i="9"/>
  <c r="D417" i="9"/>
  <c r="C418" i="9"/>
  <c r="D418" i="9"/>
  <c r="C419" i="9"/>
  <c r="D419" i="9"/>
  <c r="C420" i="9"/>
  <c r="D420" i="9"/>
  <c r="C421" i="9"/>
  <c r="D421" i="9"/>
  <c r="C422" i="9"/>
  <c r="D422" i="9"/>
  <c r="C423" i="9"/>
  <c r="D423" i="9"/>
  <c r="C424" i="9"/>
  <c r="D424" i="9"/>
  <c r="C425" i="9"/>
  <c r="D425" i="9"/>
  <c r="C426" i="9"/>
  <c r="D426" i="9"/>
  <c r="C427" i="9"/>
  <c r="D427" i="9"/>
  <c r="C428" i="9"/>
  <c r="D428" i="9"/>
  <c r="C429" i="9"/>
  <c r="D429" i="9"/>
  <c r="C430" i="9"/>
  <c r="D430" i="9"/>
  <c r="C431" i="9"/>
  <c r="D431" i="9"/>
  <c r="C432" i="9"/>
  <c r="D432" i="9"/>
  <c r="C433" i="9"/>
  <c r="D433" i="9"/>
  <c r="C434" i="9"/>
  <c r="D434" i="9"/>
  <c r="C435" i="9"/>
  <c r="D435" i="9"/>
  <c r="C436" i="9"/>
  <c r="D436" i="9"/>
  <c r="C437" i="9"/>
  <c r="D437" i="9"/>
  <c r="C438" i="9"/>
  <c r="D438" i="9"/>
  <c r="C439" i="9"/>
  <c r="D439" i="9"/>
  <c r="C440" i="9"/>
  <c r="D440" i="9"/>
  <c r="C441" i="9"/>
  <c r="D441" i="9"/>
  <c r="C442" i="9"/>
  <c r="D442" i="9"/>
  <c r="C443" i="9"/>
  <c r="D443" i="9"/>
  <c r="C444" i="9"/>
  <c r="D444" i="9"/>
  <c r="C445" i="9"/>
  <c r="D445" i="9"/>
  <c r="C446" i="9"/>
  <c r="D446" i="9"/>
  <c r="C447" i="9"/>
  <c r="D447" i="9"/>
  <c r="C448" i="9"/>
  <c r="D448" i="9"/>
  <c r="C449" i="9"/>
  <c r="D449" i="9"/>
  <c r="C450" i="9"/>
  <c r="D450" i="9"/>
  <c r="C451" i="9"/>
  <c r="D451" i="9"/>
  <c r="C452" i="9"/>
  <c r="D452" i="9"/>
  <c r="C453" i="9"/>
  <c r="D453" i="9"/>
  <c r="C454" i="9"/>
  <c r="D454" i="9"/>
  <c r="C455" i="9"/>
  <c r="D455" i="9"/>
  <c r="C456" i="9"/>
  <c r="D456" i="9"/>
  <c r="C457" i="9"/>
  <c r="D457" i="9"/>
  <c r="C458" i="9"/>
  <c r="D458" i="9"/>
  <c r="C459" i="9"/>
  <c r="D459" i="9"/>
  <c r="C460" i="9"/>
  <c r="D460" i="9"/>
  <c r="C461" i="9"/>
  <c r="D461" i="9"/>
  <c r="C462" i="9"/>
  <c r="D462" i="9"/>
  <c r="C463" i="9"/>
  <c r="D463" i="9"/>
  <c r="C464" i="9"/>
  <c r="D464" i="9"/>
  <c r="C465" i="9"/>
  <c r="D465" i="9"/>
  <c r="C466" i="9"/>
  <c r="D466" i="9"/>
  <c r="C467" i="9"/>
  <c r="D467" i="9"/>
  <c r="C468" i="9"/>
  <c r="D468" i="9"/>
  <c r="C469" i="9"/>
  <c r="D469" i="9"/>
  <c r="C470" i="9"/>
  <c r="D470" i="9"/>
  <c r="C471" i="9"/>
  <c r="D471" i="9"/>
  <c r="C472" i="9"/>
  <c r="D472" i="9"/>
  <c r="C473" i="9"/>
  <c r="D473" i="9"/>
  <c r="C474" i="9"/>
  <c r="D474" i="9"/>
  <c r="C475" i="9"/>
  <c r="D475" i="9"/>
  <c r="C476" i="9"/>
  <c r="D476" i="9"/>
  <c r="C477" i="9"/>
  <c r="D477" i="9"/>
  <c r="C478" i="9"/>
  <c r="D478" i="9"/>
  <c r="C479" i="9"/>
  <c r="D479" i="9"/>
  <c r="C480" i="9"/>
  <c r="D480" i="9"/>
  <c r="C481" i="9"/>
  <c r="D481" i="9"/>
  <c r="C482" i="9"/>
  <c r="D482" i="9"/>
  <c r="C483" i="9"/>
  <c r="D483" i="9"/>
  <c r="C484" i="9"/>
  <c r="D484" i="9"/>
  <c r="C485" i="9"/>
  <c r="D485" i="9"/>
  <c r="C486" i="9"/>
  <c r="D486" i="9"/>
  <c r="C487" i="9"/>
  <c r="D487" i="9"/>
  <c r="C488" i="9"/>
  <c r="D488" i="9"/>
  <c r="C489" i="9"/>
  <c r="D489" i="9"/>
  <c r="C490" i="9"/>
  <c r="D490" i="9"/>
  <c r="C491" i="9"/>
  <c r="D491" i="9"/>
  <c r="C492" i="9"/>
  <c r="D492" i="9"/>
  <c r="C493" i="9"/>
  <c r="D493" i="9"/>
  <c r="C494" i="9"/>
  <c r="D494" i="9"/>
  <c r="C495" i="9"/>
  <c r="D495" i="9"/>
  <c r="C496" i="9"/>
  <c r="D496" i="9"/>
  <c r="C497" i="9"/>
  <c r="D497" i="9"/>
  <c r="C498" i="9"/>
  <c r="D498" i="9"/>
  <c r="C499" i="9"/>
  <c r="D499" i="9"/>
  <c r="C500" i="9"/>
  <c r="D500" i="9"/>
  <c r="C501" i="9"/>
  <c r="D501" i="9"/>
  <c r="C502" i="9"/>
  <c r="D502" i="9"/>
  <c r="C503" i="9"/>
  <c r="D503" i="9"/>
  <c r="C504" i="9"/>
  <c r="D504" i="9"/>
  <c r="C505" i="9"/>
  <c r="D505" i="9"/>
  <c r="C506" i="9"/>
  <c r="D506" i="9"/>
  <c r="C507" i="9"/>
  <c r="D507" i="9"/>
  <c r="C508" i="9"/>
  <c r="D508" i="9"/>
  <c r="C509" i="9"/>
  <c r="D509" i="9"/>
  <c r="C510" i="9"/>
  <c r="D510" i="9"/>
  <c r="C511" i="9"/>
  <c r="D511" i="9"/>
  <c r="C512" i="9"/>
  <c r="D512" i="9"/>
  <c r="C513" i="9"/>
  <c r="D513" i="9"/>
  <c r="C514" i="9"/>
  <c r="D514" i="9"/>
  <c r="C515" i="9"/>
  <c r="D515" i="9"/>
  <c r="C516" i="9"/>
  <c r="D516" i="9"/>
  <c r="C517" i="9"/>
  <c r="D517" i="9"/>
  <c r="C518" i="9"/>
  <c r="D518" i="9"/>
  <c r="C519" i="9"/>
  <c r="D519" i="9"/>
  <c r="C520" i="9"/>
  <c r="D520" i="9"/>
  <c r="C521" i="9"/>
  <c r="D521" i="9"/>
  <c r="C522" i="9"/>
  <c r="D522" i="9"/>
  <c r="C523" i="9"/>
  <c r="D523" i="9"/>
  <c r="C524" i="9"/>
  <c r="D524" i="9"/>
  <c r="C525" i="9"/>
  <c r="D525" i="9"/>
  <c r="C526" i="9"/>
  <c r="D526" i="9"/>
  <c r="C527" i="9"/>
  <c r="D527" i="9"/>
  <c r="C528" i="9"/>
  <c r="D528" i="9"/>
  <c r="C529" i="9"/>
  <c r="D529" i="9"/>
  <c r="C530" i="9"/>
  <c r="D530" i="9"/>
  <c r="C531" i="9"/>
  <c r="D531" i="9"/>
  <c r="C532" i="9"/>
  <c r="D532" i="9"/>
  <c r="C533" i="9"/>
  <c r="D533" i="9"/>
  <c r="C534" i="9"/>
  <c r="D534" i="9"/>
  <c r="C535" i="9"/>
  <c r="D535" i="9"/>
  <c r="C536" i="9"/>
  <c r="D536" i="9"/>
  <c r="C537" i="9"/>
  <c r="D537" i="9"/>
  <c r="C538" i="9"/>
  <c r="D538" i="9"/>
  <c r="C539" i="9"/>
  <c r="D539" i="9"/>
  <c r="C540" i="9"/>
  <c r="D540" i="9"/>
  <c r="C541" i="9"/>
  <c r="D541" i="9"/>
  <c r="C542" i="9"/>
  <c r="D542" i="9"/>
  <c r="C543" i="9"/>
  <c r="D543" i="9"/>
  <c r="C544" i="9"/>
  <c r="D544" i="9"/>
  <c r="C545" i="9"/>
  <c r="D545" i="9"/>
  <c r="C546" i="9"/>
  <c r="D546" i="9"/>
  <c r="C547" i="9"/>
  <c r="D547" i="9"/>
  <c r="C548" i="9"/>
  <c r="D548" i="9"/>
  <c r="C549" i="9"/>
  <c r="D549" i="9"/>
  <c r="C550" i="9"/>
  <c r="D550" i="9"/>
  <c r="C551" i="9"/>
  <c r="D551" i="9"/>
  <c r="C552" i="9"/>
  <c r="D552" i="9"/>
  <c r="C553" i="9"/>
  <c r="D553" i="9"/>
  <c r="C554" i="9"/>
  <c r="D554" i="9"/>
  <c r="C555" i="9"/>
  <c r="D555" i="9"/>
  <c r="C556" i="9"/>
  <c r="D556" i="9"/>
  <c r="C557" i="9"/>
  <c r="D557" i="9"/>
  <c r="C558" i="9"/>
  <c r="D558" i="9"/>
  <c r="C559" i="9"/>
  <c r="D559" i="9"/>
  <c r="C560" i="9"/>
  <c r="D560" i="9"/>
  <c r="C561" i="9"/>
  <c r="D561" i="9"/>
  <c r="C562" i="9"/>
  <c r="D562" i="9"/>
  <c r="C563" i="9"/>
  <c r="D563" i="9"/>
  <c r="C564" i="9"/>
  <c r="D564" i="9"/>
  <c r="C565" i="9"/>
  <c r="D565" i="9"/>
  <c r="C566" i="9"/>
  <c r="D566" i="9"/>
  <c r="C567" i="9"/>
  <c r="D567" i="9"/>
  <c r="C568" i="9"/>
  <c r="D568" i="9"/>
  <c r="C569" i="9"/>
  <c r="D569" i="9"/>
  <c r="C570" i="9"/>
  <c r="D570" i="9"/>
  <c r="C571" i="9"/>
  <c r="D571" i="9"/>
  <c r="C572" i="9"/>
  <c r="D572" i="9"/>
  <c r="C573" i="9"/>
  <c r="D573" i="9"/>
  <c r="C574" i="9"/>
  <c r="D574" i="9"/>
  <c r="C575" i="9"/>
  <c r="D575" i="9"/>
  <c r="C576" i="9"/>
  <c r="D576" i="9"/>
  <c r="C577" i="9"/>
  <c r="D577" i="9"/>
  <c r="C578" i="9"/>
  <c r="D578" i="9"/>
  <c r="C579" i="9"/>
  <c r="D579" i="9"/>
  <c r="C580" i="9"/>
  <c r="D580" i="9"/>
  <c r="C581" i="9"/>
  <c r="D581" i="9"/>
  <c r="C582" i="9"/>
  <c r="D582" i="9"/>
  <c r="C583" i="9"/>
  <c r="D583" i="9"/>
  <c r="C584" i="9"/>
  <c r="D584" i="9"/>
  <c r="C585" i="9"/>
  <c r="D585" i="9"/>
  <c r="C586" i="9"/>
  <c r="D586" i="9"/>
  <c r="C587" i="9"/>
  <c r="D587" i="9"/>
  <c r="C588" i="9"/>
  <c r="D588" i="9"/>
  <c r="C589" i="9"/>
  <c r="D589" i="9"/>
  <c r="C590" i="9"/>
  <c r="D590" i="9"/>
  <c r="C591" i="9"/>
  <c r="D591" i="9"/>
  <c r="C592" i="9"/>
  <c r="D592" i="9"/>
  <c r="C593" i="9"/>
  <c r="D593" i="9"/>
  <c r="C594" i="9"/>
  <c r="D594" i="9"/>
  <c r="C595" i="9"/>
  <c r="D595" i="9"/>
  <c r="C596" i="9"/>
  <c r="D596" i="9"/>
  <c r="C597" i="9"/>
  <c r="D597" i="9"/>
  <c r="C598" i="9"/>
  <c r="D598" i="9"/>
  <c r="C599" i="9"/>
  <c r="D599" i="9"/>
  <c r="C600" i="9"/>
  <c r="D600" i="9"/>
  <c r="C601" i="9"/>
  <c r="D601" i="9"/>
  <c r="C602" i="9"/>
  <c r="D602" i="9"/>
  <c r="C603" i="9"/>
  <c r="D603" i="9"/>
  <c r="C604" i="9"/>
  <c r="D604" i="9"/>
  <c r="C605" i="9"/>
  <c r="D605" i="9"/>
  <c r="C606" i="9"/>
  <c r="D606" i="9"/>
  <c r="C607" i="9"/>
  <c r="D607" i="9"/>
  <c r="C608" i="9"/>
  <c r="D608" i="9"/>
  <c r="C609" i="9"/>
  <c r="D609" i="9"/>
  <c r="C610" i="9"/>
  <c r="D610" i="9"/>
  <c r="C611" i="9"/>
  <c r="D611" i="9"/>
  <c r="C612" i="9"/>
  <c r="D612" i="9"/>
  <c r="C613" i="9"/>
  <c r="D613" i="9"/>
  <c r="C614" i="9"/>
  <c r="D614" i="9"/>
  <c r="C615" i="9"/>
  <c r="D615" i="9"/>
  <c r="C616" i="9"/>
  <c r="D616" i="9"/>
  <c r="C617" i="9"/>
  <c r="D617" i="9"/>
  <c r="C618" i="9"/>
  <c r="D618" i="9"/>
  <c r="C619" i="9"/>
  <c r="D619" i="9"/>
  <c r="C620" i="9"/>
  <c r="D620" i="9"/>
  <c r="C621" i="9"/>
  <c r="D621" i="9"/>
  <c r="C622" i="9"/>
  <c r="D622" i="9"/>
  <c r="C623" i="9"/>
  <c r="D623" i="9"/>
  <c r="C624" i="9"/>
  <c r="D624" i="9"/>
  <c r="C625" i="9"/>
  <c r="D625" i="9"/>
  <c r="C626" i="9"/>
  <c r="D626" i="9"/>
  <c r="C627" i="9"/>
  <c r="D627" i="9"/>
  <c r="C628" i="9"/>
  <c r="D628" i="9"/>
  <c r="C629" i="9"/>
  <c r="D629" i="9"/>
  <c r="C630" i="9"/>
  <c r="D630" i="9"/>
  <c r="C631" i="9"/>
  <c r="D631" i="9"/>
  <c r="C632" i="9"/>
  <c r="D632" i="9"/>
  <c r="C633" i="9"/>
  <c r="D633" i="9"/>
  <c r="C634" i="9"/>
  <c r="D634" i="9"/>
  <c r="C635" i="9"/>
  <c r="D635" i="9"/>
  <c r="C636" i="9"/>
  <c r="D636" i="9"/>
  <c r="C637" i="9"/>
  <c r="D637" i="9"/>
  <c r="C638" i="9"/>
  <c r="D638" i="9"/>
  <c r="C639" i="9"/>
  <c r="D639" i="9"/>
  <c r="C640" i="9"/>
  <c r="D640" i="9"/>
  <c r="C641" i="9"/>
  <c r="D641" i="9"/>
  <c r="C642" i="9"/>
  <c r="D642" i="9"/>
  <c r="C643" i="9"/>
  <c r="D643" i="9"/>
  <c r="C644" i="9"/>
  <c r="D644" i="9"/>
  <c r="C645" i="9"/>
  <c r="D645" i="9"/>
  <c r="C646" i="9"/>
  <c r="D646" i="9"/>
  <c r="C647" i="9"/>
  <c r="D647" i="9"/>
  <c r="C648" i="9"/>
  <c r="D648" i="9"/>
  <c r="C649" i="9"/>
  <c r="D649" i="9"/>
  <c r="C650" i="9"/>
  <c r="D650" i="9"/>
  <c r="C651" i="9"/>
  <c r="D651" i="9"/>
  <c r="C652" i="9"/>
  <c r="D652" i="9"/>
  <c r="C653" i="9"/>
  <c r="D653" i="9"/>
  <c r="C654" i="9"/>
  <c r="D654" i="9"/>
  <c r="C655" i="9"/>
  <c r="D655" i="9"/>
  <c r="C656" i="9"/>
  <c r="D656" i="9"/>
  <c r="C657" i="9"/>
  <c r="D657" i="9"/>
  <c r="C658" i="9"/>
  <c r="D658" i="9"/>
  <c r="C659" i="9"/>
  <c r="D659" i="9"/>
  <c r="C660" i="9"/>
  <c r="D660" i="9"/>
  <c r="C661" i="9"/>
  <c r="D661" i="9"/>
  <c r="C662" i="9"/>
  <c r="D662" i="9"/>
  <c r="C663" i="9"/>
  <c r="D663" i="9"/>
  <c r="C664" i="9"/>
  <c r="D664" i="9"/>
  <c r="C665" i="9"/>
  <c r="D665" i="9"/>
  <c r="C666" i="9"/>
  <c r="D666" i="9"/>
  <c r="C667" i="9"/>
  <c r="D667" i="9"/>
  <c r="C668" i="9"/>
  <c r="D668" i="9"/>
  <c r="C669" i="9"/>
  <c r="D669" i="9"/>
  <c r="C670" i="9"/>
  <c r="D670" i="9"/>
  <c r="C671" i="9"/>
  <c r="D671" i="9"/>
  <c r="C672" i="9"/>
  <c r="D672" i="9"/>
  <c r="C673" i="9"/>
  <c r="D673" i="9"/>
  <c r="C674" i="9"/>
  <c r="D674" i="9"/>
  <c r="C675" i="9"/>
  <c r="D675" i="9"/>
  <c r="C676" i="9"/>
  <c r="D676" i="9"/>
  <c r="C677" i="9"/>
  <c r="D677" i="9"/>
  <c r="C678" i="9"/>
  <c r="D678" i="9"/>
  <c r="C679" i="9"/>
  <c r="D679" i="9"/>
  <c r="C680" i="9"/>
  <c r="D680" i="9"/>
  <c r="C681" i="9"/>
  <c r="D681" i="9"/>
  <c r="C682" i="9"/>
  <c r="D682" i="9"/>
  <c r="C683" i="9"/>
  <c r="D683" i="9"/>
  <c r="C684" i="9"/>
  <c r="D684" i="9"/>
  <c r="C685" i="9"/>
  <c r="D685" i="9"/>
  <c r="C686" i="9"/>
  <c r="D686" i="9"/>
  <c r="C687" i="9"/>
  <c r="D687" i="9"/>
  <c r="C688" i="9"/>
  <c r="D688" i="9"/>
  <c r="C689" i="9"/>
  <c r="D689" i="9"/>
  <c r="C690" i="9"/>
  <c r="D690" i="9"/>
  <c r="C691" i="9"/>
  <c r="D691" i="9"/>
  <c r="C692" i="9"/>
  <c r="D692" i="9"/>
  <c r="C693" i="9"/>
  <c r="D693" i="9"/>
  <c r="C694" i="9"/>
  <c r="D694" i="9"/>
  <c r="C695" i="9"/>
  <c r="D695" i="9"/>
  <c r="C696" i="9"/>
  <c r="D696" i="9"/>
  <c r="C697" i="9"/>
  <c r="D697" i="9"/>
  <c r="C698" i="9"/>
  <c r="D698" i="9"/>
  <c r="C699" i="9"/>
  <c r="D699" i="9"/>
  <c r="C700" i="9"/>
  <c r="D700" i="9"/>
  <c r="C701" i="9"/>
  <c r="D701" i="9"/>
  <c r="C702" i="9"/>
  <c r="D702" i="9"/>
  <c r="C703" i="9"/>
  <c r="D703" i="9"/>
  <c r="C704" i="9"/>
  <c r="D704" i="9"/>
  <c r="C705" i="9"/>
  <c r="D705" i="9"/>
  <c r="C706" i="9"/>
  <c r="D706" i="9"/>
  <c r="C707" i="9"/>
  <c r="D707" i="9"/>
  <c r="C708" i="9"/>
  <c r="D708" i="9"/>
  <c r="C709" i="9"/>
  <c r="D709" i="9"/>
  <c r="C710" i="9"/>
  <c r="D710" i="9"/>
  <c r="C711" i="9"/>
  <c r="D711" i="9"/>
  <c r="C712" i="9"/>
  <c r="D712" i="9"/>
  <c r="C713" i="9"/>
  <c r="D713" i="9"/>
  <c r="C714" i="9"/>
  <c r="D714" i="9"/>
  <c r="C715" i="9"/>
  <c r="D715" i="9"/>
  <c r="C716" i="9"/>
  <c r="D716" i="9"/>
  <c r="C717" i="9"/>
  <c r="D717" i="9"/>
  <c r="C718" i="9"/>
  <c r="D718" i="9"/>
  <c r="C719" i="9"/>
  <c r="D719" i="9"/>
  <c r="C720" i="9"/>
  <c r="D720" i="9"/>
  <c r="C721" i="9"/>
  <c r="D721" i="9"/>
  <c r="C722" i="9"/>
  <c r="D722" i="9"/>
  <c r="C723" i="9"/>
  <c r="D723" i="9"/>
  <c r="C724" i="9"/>
  <c r="D724" i="9"/>
  <c r="C725" i="9"/>
  <c r="D725" i="9"/>
  <c r="C726" i="9"/>
  <c r="D726" i="9"/>
  <c r="C727" i="9"/>
  <c r="D727" i="9"/>
  <c r="C728" i="9"/>
  <c r="D728" i="9"/>
  <c r="C729" i="9"/>
  <c r="D729" i="9"/>
  <c r="C730" i="9"/>
  <c r="D730" i="9"/>
  <c r="C731" i="9"/>
  <c r="D731" i="9"/>
  <c r="C732" i="9"/>
  <c r="D732" i="9"/>
  <c r="C733" i="9"/>
  <c r="D733" i="9"/>
  <c r="C734" i="9"/>
  <c r="D734" i="9"/>
  <c r="C735" i="9"/>
  <c r="D735" i="9"/>
  <c r="C736" i="9"/>
  <c r="D736" i="9"/>
  <c r="C737" i="9"/>
  <c r="D737" i="9"/>
  <c r="C738" i="9"/>
  <c r="D738" i="9"/>
  <c r="C739" i="9"/>
  <c r="D739" i="9"/>
  <c r="C740" i="9"/>
  <c r="D740" i="9"/>
  <c r="C741" i="9"/>
  <c r="D741" i="9"/>
  <c r="C742" i="9"/>
  <c r="D742" i="9"/>
  <c r="C743" i="9"/>
  <c r="D743" i="9"/>
  <c r="C744" i="9"/>
  <c r="D744" i="9"/>
  <c r="C745" i="9"/>
  <c r="D745" i="9"/>
  <c r="C746" i="9"/>
  <c r="D746" i="9"/>
  <c r="C747" i="9"/>
  <c r="D747" i="9"/>
  <c r="C748" i="9"/>
  <c r="D748" i="9"/>
  <c r="C749" i="9"/>
  <c r="D749" i="9"/>
  <c r="C750" i="9"/>
  <c r="D750" i="9"/>
  <c r="C751" i="9"/>
  <c r="D751" i="9"/>
  <c r="C752" i="9"/>
  <c r="D752" i="9"/>
  <c r="C753" i="9"/>
  <c r="D753" i="9"/>
  <c r="C754" i="9"/>
  <c r="D754" i="9"/>
  <c r="C755" i="9"/>
  <c r="D755" i="9"/>
  <c r="C756" i="9"/>
  <c r="D756" i="9"/>
  <c r="C757" i="9"/>
  <c r="D757" i="9"/>
  <c r="C758" i="9"/>
  <c r="D758" i="9"/>
  <c r="C759" i="9"/>
  <c r="D759" i="9"/>
  <c r="C760" i="9"/>
  <c r="D760" i="9"/>
  <c r="C761" i="9"/>
  <c r="D761" i="9"/>
  <c r="C762" i="9"/>
  <c r="D762" i="9"/>
  <c r="C763" i="9"/>
  <c r="D763" i="9"/>
  <c r="C764" i="9"/>
  <c r="D764" i="9"/>
  <c r="C765" i="9"/>
  <c r="D765" i="9"/>
  <c r="C766" i="9"/>
  <c r="D766" i="9"/>
  <c r="C767" i="9"/>
  <c r="D767" i="9"/>
  <c r="C768" i="9"/>
  <c r="D768" i="9"/>
  <c r="C769" i="9"/>
  <c r="D769" i="9"/>
  <c r="C770" i="9"/>
  <c r="D770" i="9"/>
  <c r="C771" i="9"/>
  <c r="D771" i="9"/>
  <c r="C772" i="9"/>
  <c r="D772" i="9"/>
  <c r="C773" i="9"/>
  <c r="D773" i="9"/>
  <c r="C774" i="9"/>
  <c r="D774" i="9"/>
  <c r="C775" i="9"/>
  <c r="D775" i="9"/>
  <c r="C776" i="9"/>
  <c r="D776" i="9"/>
  <c r="C777" i="9"/>
  <c r="D777" i="9"/>
  <c r="C778" i="9"/>
  <c r="D778" i="9"/>
  <c r="C779" i="9"/>
  <c r="D779" i="9"/>
  <c r="C780" i="9"/>
  <c r="D780" i="9"/>
  <c r="C781" i="9"/>
  <c r="D781" i="9"/>
  <c r="C782" i="9"/>
  <c r="D782" i="9"/>
  <c r="C783" i="9"/>
  <c r="D783" i="9"/>
  <c r="C784" i="9"/>
  <c r="D784" i="9"/>
  <c r="C785" i="9"/>
  <c r="D785" i="9"/>
  <c r="C786" i="9"/>
  <c r="D786" i="9"/>
  <c r="C787" i="9"/>
  <c r="D787" i="9"/>
  <c r="C788" i="9"/>
  <c r="D788" i="9"/>
  <c r="C789" i="9"/>
  <c r="D789" i="9"/>
  <c r="C790" i="9"/>
  <c r="D790" i="9"/>
  <c r="C791" i="9"/>
  <c r="D791" i="9"/>
  <c r="C792" i="9"/>
  <c r="D792" i="9"/>
  <c r="C793" i="9"/>
  <c r="D793" i="9"/>
  <c r="C794" i="9"/>
  <c r="D794" i="9"/>
  <c r="C795" i="9"/>
  <c r="D795" i="9"/>
  <c r="C796" i="9"/>
  <c r="D796" i="9"/>
  <c r="C797" i="9"/>
  <c r="D797" i="9"/>
  <c r="C798" i="9"/>
  <c r="D798" i="9"/>
  <c r="C799" i="9"/>
  <c r="D799" i="9"/>
  <c r="C800" i="9"/>
  <c r="D800" i="9"/>
  <c r="C801" i="9"/>
  <c r="D801" i="9"/>
  <c r="C802" i="9"/>
  <c r="D802" i="9"/>
  <c r="C803" i="9"/>
  <c r="D803" i="9"/>
  <c r="C804" i="9"/>
  <c r="D804" i="9"/>
  <c r="C805" i="9"/>
  <c r="D805" i="9"/>
  <c r="C806" i="9"/>
  <c r="D806" i="9"/>
  <c r="C807" i="9"/>
  <c r="D807" i="9"/>
  <c r="C808" i="9"/>
  <c r="D808" i="9"/>
  <c r="C809" i="9"/>
  <c r="D809" i="9"/>
  <c r="C810" i="9"/>
  <c r="D810" i="9"/>
  <c r="C811" i="9"/>
  <c r="D811" i="9"/>
  <c r="C812" i="9"/>
  <c r="D812" i="9"/>
  <c r="C813" i="9"/>
  <c r="D813" i="9"/>
  <c r="C814" i="9"/>
  <c r="D814" i="9"/>
  <c r="C815" i="9"/>
  <c r="D815" i="9"/>
  <c r="C816" i="9"/>
  <c r="D816" i="9"/>
  <c r="C817" i="9"/>
  <c r="D817" i="9"/>
  <c r="C818" i="9"/>
  <c r="D818" i="9"/>
  <c r="C819" i="9"/>
  <c r="D819" i="9"/>
  <c r="C820" i="9"/>
  <c r="D820" i="9"/>
  <c r="C821" i="9"/>
  <c r="D821" i="9"/>
  <c r="C822" i="9"/>
  <c r="D822" i="9"/>
  <c r="C823" i="9"/>
  <c r="D823" i="9"/>
  <c r="C824" i="9"/>
  <c r="D824" i="9"/>
  <c r="C825" i="9"/>
  <c r="D825" i="9"/>
  <c r="C826" i="9"/>
  <c r="D826" i="9"/>
  <c r="C827" i="9"/>
  <c r="D827" i="9"/>
  <c r="C828" i="9"/>
  <c r="D828" i="9"/>
  <c r="C829" i="9"/>
  <c r="D829" i="9"/>
  <c r="C830" i="9"/>
  <c r="D830" i="9"/>
  <c r="C831" i="9"/>
  <c r="D831" i="9"/>
  <c r="C832" i="9"/>
  <c r="D832" i="9"/>
  <c r="C833" i="9"/>
  <c r="D833" i="9"/>
  <c r="C834" i="9"/>
  <c r="D834" i="9"/>
  <c r="C835" i="9"/>
  <c r="D835" i="9"/>
  <c r="C836" i="9"/>
  <c r="D836" i="9"/>
  <c r="C837" i="9"/>
  <c r="D837" i="9"/>
  <c r="C838" i="9"/>
  <c r="D838" i="9"/>
  <c r="C839" i="9"/>
  <c r="D839" i="9"/>
  <c r="C840" i="9"/>
  <c r="D840" i="9"/>
  <c r="C841" i="9"/>
  <c r="D841" i="9"/>
  <c r="C842" i="9"/>
  <c r="D842" i="9"/>
  <c r="C843" i="9"/>
  <c r="D843" i="9"/>
  <c r="C844" i="9"/>
  <c r="D844" i="9"/>
  <c r="C845" i="9"/>
  <c r="D845" i="9"/>
  <c r="C846" i="9"/>
  <c r="D846" i="9"/>
  <c r="C847" i="9"/>
  <c r="D847" i="9"/>
  <c r="C848" i="9"/>
  <c r="D848" i="9"/>
  <c r="C849" i="9"/>
  <c r="D849" i="9"/>
  <c r="C850" i="9"/>
  <c r="D850" i="9"/>
  <c r="C851" i="9"/>
  <c r="D851" i="9"/>
  <c r="C852" i="9"/>
  <c r="D852" i="9"/>
  <c r="C853" i="9"/>
  <c r="D853" i="9"/>
  <c r="C854" i="9"/>
  <c r="D854" i="9"/>
  <c r="C855" i="9"/>
  <c r="D855" i="9"/>
  <c r="C856" i="9"/>
  <c r="D856" i="9"/>
  <c r="C857" i="9"/>
  <c r="D857" i="9"/>
  <c r="C858" i="9"/>
  <c r="D858" i="9"/>
  <c r="C859" i="9"/>
  <c r="D859" i="9"/>
  <c r="C860" i="9"/>
  <c r="D860" i="9"/>
  <c r="C861" i="9"/>
  <c r="D861" i="9"/>
  <c r="C862" i="9"/>
  <c r="D862" i="9"/>
  <c r="C863" i="9"/>
  <c r="D863" i="9"/>
  <c r="C864" i="9"/>
  <c r="D864" i="9"/>
  <c r="C865" i="9"/>
  <c r="D865" i="9"/>
  <c r="C866" i="9"/>
  <c r="D866" i="9"/>
  <c r="C867" i="9"/>
  <c r="D867" i="9"/>
  <c r="C868" i="9"/>
  <c r="D868" i="9"/>
  <c r="C869" i="9"/>
  <c r="D869" i="9"/>
  <c r="C870" i="9"/>
  <c r="D870" i="9"/>
  <c r="C871" i="9"/>
  <c r="D871" i="9"/>
  <c r="C872" i="9"/>
  <c r="D872" i="9"/>
  <c r="C873" i="9"/>
  <c r="D873" i="9"/>
  <c r="C874" i="9"/>
  <c r="D874" i="9"/>
  <c r="C875" i="9"/>
  <c r="D875" i="9"/>
  <c r="C876" i="9"/>
  <c r="D876" i="9"/>
  <c r="C877" i="9"/>
  <c r="D877" i="9"/>
  <c r="C878" i="9"/>
  <c r="D878" i="9"/>
  <c r="C879" i="9"/>
  <c r="D879" i="9"/>
  <c r="C880" i="9"/>
  <c r="D880" i="9"/>
  <c r="C881" i="9"/>
  <c r="D881" i="9"/>
  <c r="C882" i="9"/>
  <c r="D882" i="9"/>
  <c r="C883" i="9"/>
  <c r="D883" i="9"/>
  <c r="C884" i="9"/>
  <c r="D884" i="9"/>
  <c r="C885" i="9"/>
  <c r="D885" i="9"/>
  <c r="C886" i="9"/>
  <c r="D886" i="9"/>
  <c r="C887" i="9"/>
  <c r="D887" i="9"/>
  <c r="C888" i="9"/>
  <c r="D888" i="9"/>
  <c r="C889" i="9"/>
  <c r="D889" i="9"/>
  <c r="C890" i="9"/>
  <c r="D890" i="9"/>
  <c r="C891" i="9"/>
  <c r="D891" i="9"/>
  <c r="C892" i="9"/>
  <c r="D892" i="9"/>
  <c r="C893" i="9"/>
  <c r="D893" i="9"/>
  <c r="C894" i="9"/>
  <c r="D894" i="9"/>
  <c r="C895" i="9"/>
  <c r="D895" i="9"/>
  <c r="C896" i="9"/>
  <c r="D896" i="9"/>
  <c r="C897" i="9"/>
  <c r="D897" i="9"/>
  <c r="C898" i="9"/>
  <c r="D898" i="9"/>
  <c r="C899" i="9"/>
  <c r="D899" i="9"/>
  <c r="C900" i="9"/>
  <c r="D900" i="9"/>
  <c r="C901" i="9"/>
  <c r="D901" i="9"/>
  <c r="C902" i="9"/>
  <c r="D902" i="9"/>
  <c r="C903" i="9"/>
  <c r="D903" i="9"/>
  <c r="C904" i="9"/>
  <c r="D904" i="9"/>
  <c r="C905" i="9"/>
  <c r="D905" i="9"/>
  <c r="C906" i="9"/>
  <c r="D906" i="9"/>
  <c r="C907" i="9"/>
  <c r="D907" i="9"/>
  <c r="C908" i="9"/>
  <c r="D908" i="9"/>
  <c r="C909" i="9"/>
  <c r="D909" i="9"/>
  <c r="C910" i="9"/>
  <c r="D910" i="9"/>
  <c r="C911" i="9"/>
  <c r="D911" i="9"/>
  <c r="C912" i="9"/>
  <c r="D912" i="9"/>
  <c r="C913" i="9"/>
  <c r="D913" i="9"/>
  <c r="C914" i="9"/>
  <c r="D914" i="9"/>
  <c r="C915" i="9"/>
  <c r="D915" i="9"/>
  <c r="C916" i="9"/>
  <c r="D916" i="9"/>
  <c r="C917" i="9"/>
  <c r="D917" i="9"/>
  <c r="C918" i="9"/>
  <c r="D918" i="9"/>
  <c r="C919" i="9"/>
  <c r="D919" i="9"/>
  <c r="C920" i="9"/>
  <c r="D920" i="9"/>
  <c r="C921" i="9"/>
  <c r="D921" i="9"/>
  <c r="C922" i="9"/>
  <c r="D922" i="9"/>
  <c r="C923" i="9"/>
  <c r="D923" i="9"/>
  <c r="C924" i="9"/>
  <c r="D924" i="9"/>
  <c r="C925" i="9"/>
  <c r="D925" i="9"/>
  <c r="C926" i="9"/>
  <c r="D926" i="9"/>
  <c r="C927" i="9"/>
  <c r="D927" i="9"/>
  <c r="C928" i="9"/>
  <c r="D928" i="9"/>
  <c r="C929" i="9"/>
  <c r="D929" i="9"/>
  <c r="C930" i="9"/>
  <c r="D930" i="9"/>
  <c r="C931" i="9"/>
  <c r="D931" i="9"/>
  <c r="C932" i="9"/>
  <c r="D932" i="9"/>
  <c r="C933" i="9"/>
  <c r="D933" i="9"/>
  <c r="C934" i="9"/>
  <c r="D934" i="9"/>
  <c r="C935" i="9"/>
  <c r="D935" i="9"/>
  <c r="C936" i="9"/>
  <c r="D936" i="9"/>
  <c r="C937" i="9"/>
  <c r="D937" i="9"/>
  <c r="C938" i="9"/>
  <c r="D938" i="9"/>
  <c r="C939" i="9"/>
  <c r="D939" i="9"/>
  <c r="C940" i="9"/>
  <c r="D940" i="9"/>
  <c r="C941" i="9"/>
  <c r="D941" i="9"/>
  <c r="C942" i="9"/>
  <c r="D942" i="9"/>
  <c r="C943" i="9"/>
  <c r="D943" i="9"/>
  <c r="C944" i="9"/>
  <c r="D944" i="9"/>
  <c r="C945" i="9"/>
  <c r="D945" i="9"/>
  <c r="C946" i="9"/>
  <c r="D946" i="9"/>
  <c r="C947" i="9"/>
  <c r="D947" i="9"/>
  <c r="C948" i="9"/>
  <c r="D948" i="9"/>
  <c r="C949" i="9"/>
  <c r="D949" i="9"/>
  <c r="C950" i="9"/>
  <c r="D950" i="9"/>
  <c r="C951" i="9"/>
  <c r="D951" i="9"/>
  <c r="C952" i="9"/>
  <c r="D952" i="9"/>
  <c r="C953" i="9"/>
  <c r="D953" i="9"/>
  <c r="C954" i="9"/>
  <c r="D954" i="9"/>
  <c r="C955" i="9"/>
  <c r="D955" i="9"/>
  <c r="C956" i="9"/>
  <c r="D956" i="9"/>
  <c r="C957" i="9"/>
  <c r="D957" i="9"/>
  <c r="C958" i="9"/>
  <c r="D958" i="9"/>
  <c r="C959" i="9"/>
  <c r="D959" i="9"/>
  <c r="C960" i="9"/>
  <c r="D960" i="9"/>
  <c r="C961" i="9"/>
  <c r="D961" i="9"/>
  <c r="C962" i="9"/>
  <c r="D962" i="9"/>
  <c r="C963" i="9"/>
  <c r="D963" i="9"/>
  <c r="C964" i="9"/>
  <c r="D964" i="9"/>
  <c r="C965" i="9"/>
  <c r="D965" i="9"/>
  <c r="C966" i="9"/>
  <c r="D966" i="9"/>
  <c r="C967" i="9"/>
  <c r="D967" i="9"/>
  <c r="C968" i="9"/>
  <c r="D968" i="9"/>
  <c r="C969" i="9"/>
  <c r="D969" i="9"/>
  <c r="C970" i="9"/>
  <c r="D970" i="9"/>
  <c r="C971" i="9"/>
  <c r="D971" i="9"/>
  <c r="C972" i="9"/>
  <c r="D972" i="9"/>
  <c r="C973" i="9"/>
  <c r="D973" i="9"/>
  <c r="C974" i="9"/>
  <c r="D974" i="9"/>
  <c r="C975" i="9"/>
  <c r="D975" i="9"/>
  <c r="C976" i="9"/>
  <c r="D976" i="9"/>
  <c r="C977" i="9"/>
  <c r="D977" i="9"/>
  <c r="C978" i="9"/>
  <c r="D978" i="9"/>
  <c r="C979" i="9"/>
  <c r="D979" i="9"/>
  <c r="C980" i="9"/>
  <c r="D980" i="9"/>
  <c r="C981" i="9"/>
  <c r="D981" i="9"/>
  <c r="C982" i="9"/>
  <c r="D982" i="9"/>
  <c r="C983" i="9"/>
  <c r="D983" i="9"/>
  <c r="C984" i="9"/>
  <c r="D984" i="9"/>
  <c r="C985" i="9"/>
  <c r="D985" i="9"/>
  <c r="C986" i="9"/>
  <c r="D986" i="9"/>
  <c r="C987" i="9"/>
  <c r="D987" i="9"/>
  <c r="C988" i="9"/>
  <c r="D988" i="9"/>
  <c r="C989" i="9"/>
  <c r="D989" i="9"/>
  <c r="C990" i="9"/>
  <c r="D990" i="9"/>
  <c r="C991" i="9"/>
  <c r="D991" i="9"/>
  <c r="C992" i="9"/>
  <c r="D992" i="9"/>
  <c r="C993" i="9"/>
  <c r="D993" i="9"/>
  <c r="C994" i="9"/>
  <c r="D994" i="9"/>
  <c r="C995" i="9"/>
  <c r="D995" i="9"/>
  <c r="C996" i="9"/>
  <c r="D996" i="9"/>
  <c r="C997" i="9"/>
  <c r="D997" i="9"/>
  <c r="C998" i="9"/>
  <c r="D998" i="9"/>
  <c r="C999" i="9"/>
  <c r="D999" i="9"/>
  <c r="C1000" i="9"/>
  <c r="D1000" i="9"/>
  <c r="C1001" i="9"/>
  <c r="D1001" i="9"/>
  <c r="C1002" i="9"/>
  <c r="D1002" i="9"/>
  <c r="C1003" i="9"/>
  <c r="D1003" i="9"/>
  <c r="C1004" i="9"/>
  <c r="D1004" i="9"/>
  <c r="C1005" i="9"/>
  <c r="D1005" i="9"/>
  <c r="C1006" i="9"/>
  <c r="D1006" i="9"/>
  <c r="C1007" i="9"/>
  <c r="D1007" i="9"/>
  <c r="C1008" i="9"/>
  <c r="D1008" i="9"/>
  <c r="C1009" i="9"/>
  <c r="D1009" i="9"/>
  <c r="C1010" i="9"/>
  <c r="D1010" i="9"/>
  <c r="C1011" i="9"/>
  <c r="D1011" i="9"/>
  <c r="C1012" i="9"/>
  <c r="D1012" i="9"/>
  <c r="C1013" i="9"/>
  <c r="D1013" i="9"/>
  <c r="C1014" i="9"/>
  <c r="D1014" i="9"/>
  <c r="C1015" i="9"/>
  <c r="D1015" i="9"/>
  <c r="C1016" i="9"/>
  <c r="D1016" i="9"/>
  <c r="C1017" i="9"/>
  <c r="D1017" i="9"/>
  <c r="C1018" i="9"/>
  <c r="D1018" i="9"/>
  <c r="C1019" i="9"/>
  <c r="D1019" i="9"/>
  <c r="C1020" i="9"/>
  <c r="D1020" i="9"/>
  <c r="C1021" i="9"/>
  <c r="D1021" i="9"/>
  <c r="C1022" i="9"/>
  <c r="D1022" i="9"/>
  <c r="C1023" i="9"/>
  <c r="D1023" i="9"/>
  <c r="C1024" i="9"/>
  <c r="D1024" i="9"/>
  <c r="C1025" i="9"/>
  <c r="D1025" i="9"/>
  <c r="C1026" i="9"/>
  <c r="D1026" i="9"/>
  <c r="C1027" i="9"/>
  <c r="D1027" i="9"/>
  <c r="C1028" i="9"/>
  <c r="D1028" i="9"/>
  <c r="C1029" i="9"/>
  <c r="D1029" i="9"/>
  <c r="C1030" i="9"/>
  <c r="D1030" i="9"/>
  <c r="C1031" i="9"/>
  <c r="D1031" i="9"/>
  <c r="C1032" i="9"/>
  <c r="D1032" i="9"/>
  <c r="C1033" i="9"/>
  <c r="D1033" i="9"/>
  <c r="C1034" i="9"/>
  <c r="D1034" i="9"/>
  <c r="C1035" i="9"/>
  <c r="D1035" i="9"/>
  <c r="C1036" i="9"/>
  <c r="D1036" i="9"/>
  <c r="C1037" i="9"/>
  <c r="D1037" i="9"/>
  <c r="C1038" i="9"/>
  <c r="D1038" i="9"/>
  <c r="C1039" i="9"/>
  <c r="D1039" i="9"/>
  <c r="C1040" i="9"/>
  <c r="D1040" i="9"/>
  <c r="C1041" i="9"/>
  <c r="D1041" i="9"/>
  <c r="C1042" i="9"/>
  <c r="D1042" i="9"/>
  <c r="C1043" i="9"/>
  <c r="D1043" i="9"/>
  <c r="C1044" i="9"/>
  <c r="D1044" i="9"/>
  <c r="C1045" i="9"/>
  <c r="D1045" i="9"/>
  <c r="C1046" i="9"/>
  <c r="D1046" i="9"/>
  <c r="C1047" i="9"/>
  <c r="D1047" i="9"/>
  <c r="C1048" i="9"/>
  <c r="D1048" i="9"/>
  <c r="C1049" i="9"/>
  <c r="D1049" i="9"/>
  <c r="C1050" i="9"/>
  <c r="D1050" i="9"/>
  <c r="C1051" i="9"/>
  <c r="D1051" i="9"/>
  <c r="C1052" i="9"/>
  <c r="D1052" i="9"/>
  <c r="C1053" i="9"/>
  <c r="D1053" i="9"/>
  <c r="C1054" i="9"/>
  <c r="D1054" i="9"/>
  <c r="C1055" i="9"/>
  <c r="D1055" i="9"/>
  <c r="C1056" i="9"/>
  <c r="D1056" i="9"/>
  <c r="C1057" i="9"/>
  <c r="D1057" i="9"/>
  <c r="C1058" i="9"/>
  <c r="D1058" i="9"/>
  <c r="C1059" i="9"/>
  <c r="D1059" i="9"/>
  <c r="C1060" i="9"/>
  <c r="D1060" i="9"/>
  <c r="C1061" i="9"/>
  <c r="D1061" i="9"/>
  <c r="C1062" i="9"/>
  <c r="D1062" i="9"/>
  <c r="C1063" i="9"/>
  <c r="D1063" i="9"/>
  <c r="C1064" i="9"/>
  <c r="D1064" i="9"/>
  <c r="C1065" i="9"/>
  <c r="D1065" i="9"/>
  <c r="C1066" i="9"/>
  <c r="D1066" i="9"/>
  <c r="C1067" i="9"/>
  <c r="D1067" i="9"/>
  <c r="C1068" i="9"/>
  <c r="D1068" i="9"/>
  <c r="C1069" i="9"/>
  <c r="D1069" i="9"/>
  <c r="C1070" i="9"/>
  <c r="D1070" i="9"/>
  <c r="C1071" i="9"/>
  <c r="D1071" i="9"/>
  <c r="C1072" i="9"/>
  <c r="D1072" i="9"/>
  <c r="C1073" i="9"/>
  <c r="D1073" i="9"/>
  <c r="C1074" i="9"/>
  <c r="D1074" i="9"/>
  <c r="C1075" i="9"/>
  <c r="D1075" i="9"/>
  <c r="C1076" i="9"/>
  <c r="D1076" i="9"/>
  <c r="C1077" i="9"/>
  <c r="D1077" i="9"/>
  <c r="C1078" i="9"/>
  <c r="D1078" i="9"/>
  <c r="C1079" i="9"/>
  <c r="D1079" i="9"/>
  <c r="C1080" i="9"/>
  <c r="D1080" i="9"/>
  <c r="C1081" i="9"/>
  <c r="D1081" i="9"/>
  <c r="C1082" i="9"/>
  <c r="D1082" i="9"/>
  <c r="C1083" i="9"/>
  <c r="D1083" i="9"/>
  <c r="C1084" i="9"/>
  <c r="D1084" i="9"/>
  <c r="C1085" i="9"/>
  <c r="D1085" i="9"/>
  <c r="C1086" i="9"/>
  <c r="D1086" i="9"/>
  <c r="C1087" i="9"/>
  <c r="D1087" i="9"/>
  <c r="C1088" i="9"/>
  <c r="D1088" i="9"/>
  <c r="C1089" i="9"/>
  <c r="D1089" i="9"/>
  <c r="C1090" i="9"/>
  <c r="D1090" i="9"/>
  <c r="C1091" i="9"/>
  <c r="D1091" i="9"/>
  <c r="C1092" i="9"/>
  <c r="D1092" i="9"/>
  <c r="C1093" i="9"/>
  <c r="D1093" i="9"/>
  <c r="C1094" i="9"/>
  <c r="D1094" i="9"/>
  <c r="C1095" i="9"/>
  <c r="D1095" i="9"/>
  <c r="C1096" i="9"/>
  <c r="D1096" i="9"/>
  <c r="C1097" i="9"/>
  <c r="D1097" i="9"/>
  <c r="C1098" i="9"/>
  <c r="D1098" i="9"/>
  <c r="C1099" i="9"/>
  <c r="D1099" i="9"/>
  <c r="C1100" i="9"/>
  <c r="D1100" i="9"/>
  <c r="C1101" i="9"/>
  <c r="D1101" i="9"/>
  <c r="C1102" i="9"/>
  <c r="D1102" i="9"/>
  <c r="C1103" i="9"/>
  <c r="D1103" i="9"/>
  <c r="C1104" i="9"/>
  <c r="D1104" i="9"/>
  <c r="C1105" i="9"/>
  <c r="D1105" i="9"/>
  <c r="C1106" i="9"/>
  <c r="D1106" i="9"/>
  <c r="C1107" i="9"/>
  <c r="D1107" i="9"/>
  <c r="C1108" i="9"/>
  <c r="D1108" i="9"/>
  <c r="C1109" i="9"/>
  <c r="D1109" i="9"/>
  <c r="C1110" i="9"/>
  <c r="D1110" i="9"/>
  <c r="C1111" i="9"/>
  <c r="D1111" i="9"/>
  <c r="C1112" i="9"/>
  <c r="D1112" i="9"/>
  <c r="C1113" i="9"/>
  <c r="D1113" i="9"/>
  <c r="C1114" i="9"/>
  <c r="D1114" i="9"/>
  <c r="C1115" i="9"/>
  <c r="D1115" i="9"/>
  <c r="C1116" i="9"/>
  <c r="D1116" i="9"/>
  <c r="C1117" i="9"/>
  <c r="D1117" i="9"/>
  <c r="C1118" i="9"/>
  <c r="D1118" i="9"/>
  <c r="C1119" i="9"/>
  <c r="D1119" i="9"/>
  <c r="C1120" i="9"/>
  <c r="D1120" i="9"/>
  <c r="C1121" i="9"/>
  <c r="D1121" i="9"/>
  <c r="C1122" i="9"/>
  <c r="D1122" i="9"/>
  <c r="C1123" i="9"/>
  <c r="D1123" i="9"/>
  <c r="C1124" i="9"/>
  <c r="D1124" i="9"/>
  <c r="C1125" i="9"/>
  <c r="D1125" i="9"/>
  <c r="C1126" i="9"/>
  <c r="D1126" i="9"/>
  <c r="C1127" i="9"/>
  <c r="D1127" i="9"/>
  <c r="C1128" i="9"/>
  <c r="D1128" i="9"/>
  <c r="C1129" i="9"/>
  <c r="D1129" i="9"/>
  <c r="C1130" i="9"/>
  <c r="D1130" i="9"/>
  <c r="C1131" i="9"/>
  <c r="D1131" i="9"/>
  <c r="C1132" i="9"/>
  <c r="D1132" i="9"/>
  <c r="C1133" i="9"/>
  <c r="D1133" i="9"/>
  <c r="C1134" i="9"/>
  <c r="D1134" i="9"/>
  <c r="C1135" i="9"/>
  <c r="D1135" i="9"/>
  <c r="C1136" i="9"/>
  <c r="D1136" i="9"/>
  <c r="C1137" i="9"/>
  <c r="D1137" i="9"/>
  <c r="C1138" i="9"/>
  <c r="D1138" i="9"/>
  <c r="C1139" i="9"/>
  <c r="D1139" i="9"/>
  <c r="C1140" i="9"/>
  <c r="D1140" i="9"/>
  <c r="C1141" i="9"/>
  <c r="D1141" i="9"/>
  <c r="C1142" i="9"/>
  <c r="D1142" i="9"/>
  <c r="C1143" i="9"/>
  <c r="D1143" i="9"/>
  <c r="C1144" i="9"/>
  <c r="D1144" i="9"/>
  <c r="C1145" i="9"/>
  <c r="D1145" i="9"/>
  <c r="C1146" i="9"/>
  <c r="D1146" i="9"/>
  <c r="C1147" i="9"/>
  <c r="D1147" i="9"/>
  <c r="C1148" i="9"/>
  <c r="D1148" i="9"/>
  <c r="C1149" i="9"/>
  <c r="D1149" i="9"/>
  <c r="C1150" i="9"/>
  <c r="D1150" i="9"/>
  <c r="C1151" i="9"/>
  <c r="D1151" i="9"/>
  <c r="C1152" i="9"/>
  <c r="D1152" i="9"/>
  <c r="C1153" i="9"/>
  <c r="D1153" i="9"/>
  <c r="C1154" i="9"/>
  <c r="D1154" i="9"/>
  <c r="C1155" i="9"/>
  <c r="D1155" i="9"/>
  <c r="C1156" i="9"/>
  <c r="D1156" i="9"/>
  <c r="C1157" i="9"/>
  <c r="D1157" i="9"/>
  <c r="C1158" i="9"/>
  <c r="D1158" i="9"/>
  <c r="C1159" i="9"/>
  <c r="D1159" i="9"/>
  <c r="C1160" i="9"/>
  <c r="D1160" i="9"/>
  <c r="C1161" i="9"/>
  <c r="D1161" i="9"/>
  <c r="C1162" i="9"/>
  <c r="D1162" i="9"/>
  <c r="C1163" i="9"/>
  <c r="D1163" i="9"/>
  <c r="C1164" i="9"/>
  <c r="D1164" i="9"/>
  <c r="C1165" i="9"/>
  <c r="D1165" i="9"/>
  <c r="C1166" i="9"/>
  <c r="D1166" i="9"/>
  <c r="C1167" i="9"/>
  <c r="D1167" i="9"/>
  <c r="C1168" i="9"/>
  <c r="D1168" i="9"/>
  <c r="C1169" i="9"/>
  <c r="D1169" i="9"/>
  <c r="C1170" i="9"/>
  <c r="D1170" i="9"/>
  <c r="C1171" i="9"/>
  <c r="D1171" i="9"/>
  <c r="C1172" i="9"/>
  <c r="D1172" i="9"/>
  <c r="C1173" i="9"/>
  <c r="D1173" i="9"/>
  <c r="C1174" i="9"/>
  <c r="D1174" i="9"/>
  <c r="C1175" i="9"/>
  <c r="D1175" i="9"/>
  <c r="C1176" i="9"/>
  <c r="D1176" i="9"/>
  <c r="C1177" i="9"/>
  <c r="D1177" i="9"/>
  <c r="C1178" i="9"/>
  <c r="D1178" i="9"/>
  <c r="C1179" i="9"/>
  <c r="D1179" i="9"/>
  <c r="C1180" i="9"/>
  <c r="D1180" i="9"/>
  <c r="C1181" i="9"/>
  <c r="D1181" i="9"/>
  <c r="C1182" i="9"/>
  <c r="D1182" i="9"/>
  <c r="C1183" i="9"/>
  <c r="D1183" i="9"/>
  <c r="C1184" i="9"/>
  <c r="D1184" i="9"/>
  <c r="C1185" i="9"/>
  <c r="D1185" i="9"/>
  <c r="C1186" i="9"/>
  <c r="D1186" i="9"/>
  <c r="C1187" i="9"/>
  <c r="D1187" i="9"/>
  <c r="C1188" i="9"/>
  <c r="D1188" i="9"/>
  <c r="C1189" i="9"/>
  <c r="D1189" i="9"/>
  <c r="C1190" i="9"/>
  <c r="D1190" i="9"/>
  <c r="C1191" i="9"/>
  <c r="D1191" i="9"/>
  <c r="C1192" i="9"/>
  <c r="D1192" i="9"/>
  <c r="C1193" i="9"/>
  <c r="D1193" i="9"/>
  <c r="C1194" i="9"/>
  <c r="D1194" i="9"/>
  <c r="C1195" i="9"/>
  <c r="D1195" i="9"/>
  <c r="C1196" i="9"/>
  <c r="D1196" i="9"/>
  <c r="C1197" i="9"/>
  <c r="D1197" i="9"/>
  <c r="C1198" i="9"/>
  <c r="D1198" i="9"/>
  <c r="C1199" i="9"/>
  <c r="D1199" i="9"/>
  <c r="C1200" i="9"/>
  <c r="D1200" i="9"/>
  <c r="C1201" i="9"/>
  <c r="D1201" i="9"/>
  <c r="C1202" i="9"/>
  <c r="D1202" i="9"/>
  <c r="C1203" i="9"/>
  <c r="D1203" i="9"/>
  <c r="C1204" i="9"/>
  <c r="D1204" i="9"/>
  <c r="C1205" i="9"/>
  <c r="D1205" i="9"/>
  <c r="C1206" i="9"/>
  <c r="D1206" i="9"/>
  <c r="C1207" i="9"/>
  <c r="D1207" i="9"/>
  <c r="C1208" i="9"/>
  <c r="D1208" i="9"/>
  <c r="C1209" i="9"/>
  <c r="D1209" i="9"/>
  <c r="C1210" i="9"/>
  <c r="D1210" i="9"/>
  <c r="C1211" i="9"/>
  <c r="D1211" i="9"/>
  <c r="C1212" i="9"/>
  <c r="D1212" i="9"/>
  <c r="C1213" i="9"/>
  <c r="D1213" i="9"/>
  <c r="C1214" i="9"/>
  <c r="D1214" i="9"/>
  <c r="C1215" i="9"/>
  <c r="D1215" i="9"/>
  <c r="C1216" i="9"/>
  <c r="D1216" i="9"/>
  <c r="C1217" i="9"/>
  <c r="D1217" i="9"/>
  <c r="C1218" i="9"/>
  <c r="D1218" i="9"/>
  <c r="C1219" i="9"/>
  <c r="D1219" i="9"/>
  <c r="C1220" i="9"/>
  <c r="D1220" i="9"/>
  <c r="C1221" i="9"/>
  <c r="D1221" i="9"/>
  <c r="C1222" i="9"/>
  <c r="D1222" i="9"/>
  <c r="C1223" i="9"/>
  <c r="D1223" i="9"/>
  <c r="C1224" i="9"/>
  <c r="D1224" i="9"/>
  <c r="C1225" i="9"/>
  <c r="D1225" i="9"/>
  <c r="C1226" i="9"/>
  <c r="D1226" i="9"/>
  <c r="C1227" i="9"/>
  <c r="D1227" i="9"/>
  <c r="C1228" i="9"/>
  <c r="D1228" i="9"/>
  <c r="C1229" i="9"/>
  <c r="D1229" i="9"/>
  <c r="C1230" i="9"/>
  <c r="D1230" i="9"/>
  <c r="C1231" i="9"/>
  <c r="D1231" i="9"/>
  <c r="C1232" i="9"/>
  <c r="D1232" i="9"/>
  <c r="C1233" i="9"/>
  <c r="D1233" i="9"/>
  <c r="C1234" i="9"/>
  <c r="D1234" i="9"/>
  <c r="C1235" i="9"/>
  <c r="D1235" i="9"/>
  <c r="C1236" i="9"/>
  <c r="D1236" i="9"/>
  <c r="C1237" i="9"/>
  <c r="D1237" i="9"/>
  <c r="C1238" i="9"/>
  <c r="D1238" i="9"/>
  <c r="C1239" i="9"/>
  <c r="D1239" i="9"/>
  <c r="C1240" i="9"/>
  <c r="D1240" i="9"/>
  <c r="C1241" i="9"/>
  <c r="D1241" i="9"/>
  <c r="C1242" i="9"/>
  <c r="D1242" i="9"/>
  <c r="C1243" i="9"/>
  <c r="D1243" i="9"/>
  <c r="C1244" i="9"/>
  <c r="D1244" i="9"/>
  <c r="C1245" i="9"/>
  <c r="D1245" i="9"/>
  <c r="C1246" i="9"/>
  <c r="D1246" i="9"/>
  <c r="C1247" i="9"/>
  <c r="D1247" i="9"/>
  <c r="C1248" i="9"/>
  <c r="D1248" i="9"/>
  <c r="C1249" i="9"/>
  <c r="D1249" i="9"/>
  <c r="C1250" i="9"/>
  <c r="D1250" i="9"/>
  <c r="C1251" i="9"/>
  <c r="D1251" i="9"/>
  <c r="C1252" i="9"/>
  <c r="D1252" i="9"/>
  <c r="C1253" i="9"/>
  <c r="D1253" i="9"/>
  <c r="C1254" i="9"/>
  <c r="D1254" i="9"/>
  <c r="C1255" i="9"/>
  <c r="D1255" i="9"/>
  <c r="C1256" i="9"/>
  <c r="D1256" i="9"/>
  <c r="C1257" i="9"/>
  <c r="D1257" i="9"/>
  <c r="C1258" i="9"/>
  <c r="D1258" i="9"/>
  <c r="C1259" i="9"/>
  <c r="D1259" i="9"/>
  <c r="C1260" i="9"/>
  <c r="D1260" i="9"/>
  <c r="C1261" i="9"/>
  <c r="D1261" i="9"/>
  <c r="C1262" i="9"/>
  <c r="D1262" i="9"/>
  <c r="C1263" i="9"/>
  <c r="D1263" i="9"/>
  <c r="C1264" i="9"/>
  <c r="D1264" i="9"/>
  <c r="C1265" i="9"/>
  <c r="D1265" i="9"/>
  <c r="C1266" i="9"/>
  <c r="D1266" i="9"/>
  <c r="C1267" i="9"/>
  <c r="D1267" i="9"/>
  <c r="C1268" i="9"/>
  <c r="D1268" i="9"/>
  <c r="C1269" i="9"/>
  <c r="D1269" i="9"/>
  <c r="C1270" i="9"/>
  <c r="D1270" i="9"/>
  <c r="C1271" i="9"/>
  <c r="D1271" i="9"/>
  <c r="C1272" i="9"/>
  <c r="D1272" i="9"/>
  <c r="C1273" i="9"/>
  <c r="D1273" i="9"/>
  <c r="C1274" i="9"/>
  <c r="D1274" i="9"/>
  <c r="C1275" i="9"/>
  <c r="D1275" i="9"/>
  <c r="C1276" i="9"/>
  <c r="D1276" i="9"/>
  <c r="C1277" i="9"/>
  <c r="D1277" i="9"/>
  <c r="C1278" i="9"/>
  <c r="D1278" i="9"/>
  <c r="C1279" i="9"/>
  <c r="D1279" i="9"/>
  <c r="C1280" i="9"/>
  <c r="D1280" i="9"/>
  <c r="C1281" i="9"/>
  <c r="D1281" i="9"/>
  <c r="C1282" i="9"/>
  <c r="D1282" i="9"/>
  <c r="C1283" i="9"/>
  <c r="D1283" i="9"/>
  <c r="C1284" i="9"/>
  <c r="D1284" i="9"/>
  <c r="C1285" i="9"/>
  <c r="D1285" i="9"/>
  <c r="C1286" i="9"/>
  <c r="D1286" i="9"/>
  <c r="C1287" i="9"/>
  <c r="D1287" i="9"/>
  <c r="C1288" i="9"/>
  <c r="D1288" i="9"/>
  <c r="C1289" i="9"/>
  <c r="D1289" i="9"/>
  <c r="C1290" i="9"/>
  <c r="D1290" i="9"/>
  <c r="C1291" i="9"/>
  <c r="D1291" i="9"/>
  <c r="C1292" i="9"/>
  <c r="D1292" i="9"/>
  <c r="C1293" i="9"/>
  <c r="D1293" i="9"/>
  <c r="C1294" i="9"/>
  <c r="D1294" i="9"/>
  <c r="C1295" i="9"/>
  <c r="D1295" i="9"/>
  <c r="C1296" i="9"/>
  <c r="D1296" i="9"/>
  <c r="C1297" i="9"/>
  <c r="D1297" i="9"/>
  <c r="C1298" i="9"/>
  <c r="D1298" i="9"/>
  <c r="C1299" i="9"/>
  <c r="D1299" i="9"/>
  <c r="C1300" i="9"/>
  <c r="D1300" i="9"/>
  <c r="C1301" i="9"/>
  <c r="D1301" i="9"/>
  <c r="C1302" i="9"/>
  <c r="D1302" i="9"/>
  <c r="C1303" i="9"/>
  <c r="D1303" i="9"/>
  <c r="C1304" i="9"/>
  <c r="D1304" i="9"/>
  <c r="C1305" i="9"/>
  <c r="D1305" i="9"/>
  <c r="C1306" i="9"/>
  <c r="D1306" i="9"/>
  <c r="C1307" i="9"/>
  <c r="D1307" i="9"/>
  <c r="C1308" i="9"/>
  <c r="D1308" i="9"/>
  <c r="C1309" i="9"/>
  <c r="D1309" i="9"/>
  <c r="C1310" i="9"/>
  <c r="D1310" i="9"/>
  <c r="C1311" i="9"/>
  <c r="D1311" i="9"/>
  <c r="C1312" i="9"/>
  <c r="D1312" i="9"/>
  <c r="C1313" i="9"/>
  <c r="D1313" i="9"/>
  <c r="C1314" i="9"/>
  <c r="D1314" i="9"/>
  <c r="C1315" i="9"/>
  <c r="D1315" i="9"/>
  <c r="C1316" i="9"/>
  <c r="D1316" i="9"/>
  <c r="C1317" i="9"/>
  <c r="D1317" i="9"/>
  <c r="C1318" i="9"/>
  <c r="D1318" i="9"/>
  <c r="C1319" i="9"/>
  <c r="D1319" i="9"/>
  <c r="C1320" i="9"/>
  <c r="D1320" i="9"/>
  <c r="C1321" i="9"/>
  <c r="D1321" i="9"/>
  <c r="C1322" i="9"/>
  <c r="D1322" i="9"/>
  <c r="C1323" i="9"/>
  <c r="D1323" i="9"/>
  <c r="C1324" i="9"/>
  <c r="D1324" i="9"/>
  <c r="C1325" i="9"/>
  <c r="D1325" i="9"/>
  <c r="C1326" i="9"/>
  <c r="D1326" i="9"/>
  <c r="C1327" i="9"/>
  <c r="D1327" i="9"/>
  <c r="C1328" i="9"/>
  <c r="D1328" i="9"/>
  <c r="C1329" i="9"/>
  <c r="D1329" i="9"/>
  <c r="C1330" i="9"/>
  <c r="D1330" i="9"/>
  <c r="C1331" i="9"/>
  <c r="D1331" i="9"/>
  <c r="C1332" i="9"/>
  <c r="D1332" i="9"/>
  <c r="C1333" i="9"/>
  <c r="D1333" i="9"/>
  <c r="C1334" i="9"/>
  <c r="D1334" i="9"/>
  <c r="C1335" i="9"/>
  <c r="D1335" i="9"/>
  <c r="C1336" i="9"/>
  <c r="D1336" i="9"/>
  <c r="C1337" i="9"/>
  <c r="D1337" i="9"/>
  <c r="C1338" i="9"/>
  <c r="D1338" i="9"/>
  <c r="C1339" i="9"/>
  <c r="D1339" i="9"/>
  <c r="C1340" i="9"/>
  <c r="D1340" i="9"/>
  <c r="C1341" i="9"/>
  <c r="D1341" i="9"/>
  <c r="C1342" i="9"/>
  <c r="D1342" i="9"/>
  <c r="C1343" i="9"/>
  <c r="D1343" i="9"/>
  <c r="C1344" i="9"/>
  <c r="D1344" i="9"/>
  <c r="C1345" i="9"/>
  <c r="D1345" i="9"/>
  <c r="C1346" i="9"/>
  <c r="D1346" i="9"/>
  <c r="C1347" i="9"/>
  <c r="D1347" i="9"/>
  <c r="C1348" i="9"/>
  <c r="D1348" i="9"/>
  <c r="C1349" i="9"/>
  <c r="D1349" i="9"/>
  <c r="C1350" i="9"/>
  <c r="D1350" i="9"/>
  <c r="C1351" i="9"/>
  <c r="D1351" i="9"/>
  <c r="C1352" i="9"/>
  <c r="D1352" i="9"/>
  <c r="C1353" i="9"/>
  <c r="D1353" i="9"/>
  <c r="C1354" i="9"/>
  <c r="D1354" i="9"/>
  <c r="C1355" i="9"/>
  <c r="D1355" i="9"/>
  <c r="C1356" i="9"/>
  <c r="D1356" i="9"/>
  <c r="C1357" i="9"/>
  <c r="D1357" i="9"/>
  <c r="C1358" i="9"/>
  <c r="D1358" i="9"/>
  <c r="C1359" i="9"/>
  <c r="D1359" i="9"/>
  <c r="C1360" i="9"/>
  <c r="D1360" i="9"/>
  <c r="C1361" i="9"/>
  <c r="D1361" i="9"/>
  <c r="C1362" i="9"/>
  <c r="D1362" i="9"/>
  <c r="C1363" i="9"/>
  <c r="D1363" i="9"/>
  <c r="C1364" i="9"/>
  <c r="D1364" i="9"/>
  <c r="C1365" i="9"/>
  <c r="D1365" i="9"/>
  <c r="C1366" i="9"/>
  <c r="D1366" i="9"/>
  <c r="C1367" i="9"/>
  <c r="D1367" i="9"/>
  <c r="C1368" i="9"/>
  <c r="D1368" i="9"/>
  <c r="C1369" i="9"/>
  <c r="D1369" i="9"/>
  <c r="C1370" i="9"/>
  <c r="D1370" i="9"/>
  <c r="C1371" i="9"/>
  <c r="D1371" i="9"/>
  <c r="C1372" i="9"/>
  <c r="D1372" i="9"/>
  <c r="C1373" i="9"/>
  <c r="D1373" i="9"/>
  <c r="C1374" i="9"/>
  <c r="D1374" i="9"/>
  <c r="C1375" i="9"/>
  <c r="D1375" i="9"/>
  <c r="C1376" i="9"/>
  <c r="D1376" i="9"/>
  <c r="C1377" i="9"/>
  <c r="D1377" i="9"/>
  <c r="C1378" i="9"/>
  <c r="D1378" i="9"/>
  <c r="C1379" i="9"/>
  <c r="D1379" i="9"/>
  <c r="C1380" i="9"/>
  <c r="D1380" i="9"/>
  <c r="C1381" i="9"/>
  <c r="D1381" i="9"/>
  <c r="C1382" i="9"/>
  <c r="D1382" i="9"/>
  <c r="C1383" i="9"/>
  <c r="D1383" i="9"/>
  <c r="C1384" i="9"/>
  <c r="D1384" i="9"/>
  <c r="C1385" i="9"/>
  <c r="D1385" i="9"/>
  <c r="C1386" i="9"/>
  <c r="D1386" i="9"/>
  <c r="C1387" i="9"/>
  <c r="D1387" i="9"/>
  <c r="C1388" i="9"/>
  <c r="D1388" i="9"/>
  <c r="C1389" i="9"/>
  <c r="D1389" i="9"/>
  <c r="C1390" i="9"/>
  <c r="D1390" i="9"/>
  <c r="C1391" i="9"/>
  <c r="D1391" i="9"/>
  <c r="C1392" i="9"/>
  <c r="D1392" i="9"/>
  <c r="C1393" i="9"/>
  <c r="D1393" i="9"/>
  <c r="C1394" i="9"/>
  <c r="D1394" i="9"/>
  <c r="C1395" i="9"/>
  <c r="D1395" i="9"/>
  <c r="C1396" i="9"/>
  <c r="D1396" i="9"/>
  <c r="C1397" i="9"/>
  <c r="D1397" i="9"/>
  <c r="C1398" i="9"/>
  <c r="D1398" i="9"/>
  <c r="C1399" i="9"/>
  <c r="D1399" i="9"/>
  <c r="C1400" i="9"/>
  <c r="D1400" i="9"/>
  <c r="C1401" i="9"/>
  <c r="D1401" i="9"/>
  <c r="C1402" i="9"/>
  <c r="D1402" i="9"/>
  <c r="C1403" i="9"/>
  <c r="D1403" i="9"/>
  <c r="C1404" i="9"/>
  <c r="D1404" i="9"/>
  <c r="C1405" i="9"/>
  <c r="D1405" i="9"/>
  <c r="C1406" i="9"/>
  <c r="D1406" i="9"/>
  <c r="C1407" i="9"/>
  <c r="D1407" i="9"/>
  <c r="C1408" i="9"/>
  <c r="D1408" i="9"/>
  <c r="C1409" i="9"/>
  <c r="D1409" i="9"/>
  <c r="C1410" i="9"/>
  <c r="D1410" i="9"/>
  <c r="C1411" i="9"/>
  <c r="D1411" i="9"/>
  <c r="C1412" i="9"/>
  <c r="D1412" i="9"/>
  <c r="C1413" i="9"/>
  <c r="D1413" i="9"/>
  <c r="C1414" i="9"/>
  <c r="D1414" i="9"/>
  <c r="C1415" i="9"/>
  <c r="D1415" i="9"/>
  <c r="C1416" i="9"/>
  <c r="D1416" i="9"/>
  <c r="C1417" i="9"/>
  <c r="D1417" i="9"/>
  <c r="C1418" i="9"/>
  <c r="D1418" i="9"/>
  <c r="C1419" i="9"/>
  <c r="D1419" i="9"/>
  <c r="C1420" i="9"/>
  <c r="D1420" i="9"/>
  <c r="C1421" i="9"/>
  <c r="D1421" i="9"/>
  <c r="C1422" i="9"/>
  <c r="D1422" i="9"/>
  <c r="C1423" i="9"/>
  <c r="D1423" i="9"/>
  <c r="C1424" i="9"/>
  <c r="D1424" i="9"/>
  <c r="C1425" i="9"/>
  <c r="D1425" i="9"/>
  <c r="C1426" i="9"/>
  <c r="D1426" i="9"/>
  <c r="C1427" i="9"/>
  <c r="D1427" i="9"/>
  <c r="C1428" i="9"/>
  <c r="D1428" i="9"/>
  <c r="C1429" i="9"/>
  <c r="D1429" i="9"/>
  <c r="C1430" i="9"/>
  <c r="D1430" i="9"/>
  <c r="C1431" i="9"/>
  <c r="D1431" i="9"/>
  <c r="C1432" i="9"/>
  <c r="D1432" i="9"/>
  <c r="C1433" i="9"/>
  <c r="D1433" i="9"/>
  <c r="C1434" i="9"/>
  <c r="D1434" i="9"/>
  <c r="C1435" i="9"/>
  <c r="D1435" i="9"/>
  <c r="C1436" i="9"/>
  <c r="D1436" i="9"/>
  <c r="C1437" i="9"/>
  <c r="D1437" i="9"/>
  <c r="C1438" i="9"/>
  <c r="D1438" i="9"/>
  <c r="C1439" i="9"/>
  <c r="D1439" i="9"/>
  <c r="C1440" i="9"/>
  <c r="D1440" i="9"/>
  <c r="C1441" i="9"/>
  <c r="D1441" i="9"/>
  <c r="C1442" i="9"/>
  <c r="D1442" i="9"/>
  <c r="C1443" i="9"/>
  <c r="D1443" i="9"/>
  <c r="C1444" i="9"/>
  <c r="D1444" i="9"/>
  <c r="C1445" i="9"/>
  <c r="D1445" i="9"/>
  <c r="C1446" i="9"/>
  <c r="D1446" i="9"/>
  <c r="C1447" i="9"/>
  <c r="D1447" i="9"/>
  <c r="C1448" i="9"/>
  <c r="D1448" i="9"/>
  <c r="C1449" i="9"/>
  <c r="D1449" i="9"/>
  <c r="C1450" i="9"/>
  <c r="D1450" i="9"/>
  <c r="C1451" i="9"/>
  <c r="D1451" i="9"/>
  <c r="C1452" i="9"/>
  <c r="D1452" i="9"/>
  <c r="C1453" i="9"/>
  <c r="D1453" i="9"/>
  <c r="C1454" i="9"/>
  <c r="D1454" i="9"/>
  <c r="C1455" i="9"/>
  <c r="D1455" i="9"/>
  <c r="C1456" i="9"/>
  <c r="D1456" i="9"/>
  <c r="C1457" i="9"/>
  <c r="D1457" i="9"/>
  <c r="C1458" i="9"/>
  <c r="D1458" i="9"/>
  <c r="C1459" i="9"/>
  <c r="D1459" i="9"/>
  <c r="C1460" i="9"/>
  <c r="D1460" i="9"/>
  <c r="C1461" i="9"/>
  <c r="D1461" i="9"/>
  <c r="C1462" i="9"/>
  <c r="D1462" i="9"/>
  <c r="C1463" i="9"/>
  <c r="D1463" i="9"/>
  <c r="C1464" i="9"/>
  <c r="D1464" i="9"/>
  <c r="C1465" i="9"/>
  <c r="D1465" i="9"/>
  <c r="C1466" i="9"/>
  <c r="D1466" i="9"/>
  <c r="C1467" i="9"/>
  <c r="D1467" i="9"/>
  <c r="C1468" i="9"/>
  <c r="D1468" i="9"/>
  <c r="C1469" i="9"/>
  <c r="D1469" i="9"/>
  <c r="C1470" i="9"/>
  <c r="D1470" i="9"/>
  <c r="C1471" i="9"/>
  <c r="D1471" i="9"/>
  <c r="C1472" i="9"/>
  <c r="D1472" i="9"/>
  <c r="C1473" i="9"/>
  <c r="D1473" i="9"/>
  <c r="C1474" i="9"/>
  <c r="D1474" i="9"/>
  <c r="C1475" i="9"/>
  <c r="D1475" i="9"/>
  <c r="C1476" i="9"/>
  <c r="D1476" i="9"/>
  <c r="C1477" i="9"/>
  <c r="D1477" i="9"/>
  <c r="C1478" i="9"/>
  <c r="D1478" i="9"/>
  <c r="C1479" i="9"/>
  <c r="D1479" i="9"/>
  <c r="C1480" i="9"/>
  <c r="D1480" i="9"/>
  <c r="C1481" i="9"/>
  <c r="D1481" i="9"/>
  <c r="C1482" i="9"/>
  <c r="D1482" i="9"/>
  <c r="C1483" i="9"/>
  <c r="D1483" i="9"/>
  <c r="C1484" i="9"/>
  <c r="D1484" i="9"/>
  <c r="C1485" i="9"/>
  <c r="D1485" i="9"/>
  <c r="C1486" i="9"/>
  <c r="D1486" i="9"/>
  <c r="C1487" i="9"/>
  <c r="D1487" i="9"/>
  <c r="C1488" i="9"/>
  <c r="D1488" i="9"/>
  <c r="C1489" i="9"/>
  <c r="D1489" i="9"/>
  <c r="C1490" i="9"/>
  <c r="D1490" i="9"/>
  <c r="C1491" i="9"/>
  <c r="D1491" i="9"/>
  <c r="C1492" i="9"/>
  <c r="D1492" i="9"/>
  <c r="C1493" i="9"/>
  <c r="D1493" i="9"/>
  <c r="C1494" i="9"/>
  <c r="D1494" i="9"/>
  <c r="C1495" i="9"/>
  <c r="D1495" i="9"/>
  <c r="C1496" i="9"/>
  <c r="D1496" i="9"/>
  <c r="C1497" i="9"/>
  <c r="D1497" i="9"/>
  <c r="C1498" i="9"/>
  <c r="D1498" i="9"/>
  <c r="C1499" i="9"/>
  <c r="D1499" i="9"/>
  <c r="C1500" i="9"/>
  <c r="D1500" i="9"/>
  <c r="C1501" i="9"/>
  <c r="D1501" i="9"/>
  <c r="C1502" i="9"/>
  <c r="D1502" i="9"/>
  <c r="C1503" i="9"/>
  <c r="D1503" i="9"/>
  <c r="C1504" i="9"/>
  <c r="D1504" i="9"/>
  <c r="C1505" i="9"/>
  <c r="D1505" i="9"/>
  <c r="C1506" i="9"/>
  <c r="D1506" i="9"/>
  <c r="C1507" i="9"/>
  <c r="D1507" i="9"/>
  <c r="C1508" i="9"/>
  <c r="D1508" i="9"/>
  <c r="C1509" i="9"/>
  <c r="D1509" i="9"/>
  <c r="C1510" i="9"/>
  <c r="D1510" i="9"/>
  <c r="C1511" i="9"/>
  <c r="D1511" i="9"/>
  <c r="C1512" i="9"/>
  <c r="D1512" i="9"/>
  <c r="C1513" i="9"/>
  <c r="D1513" i="9"/>
  <c r="C1514" i="9"/>
  <c r="D1514" i="9"/>
  <c r="C1515" i="9"/>
  <c r="D1515" i="9"/>
  <c r="C1516" i="9"/>
  <c r="D1516" i="9"/>
  <c r="C1517" i="9"/>
  <c r="D1517" i="9"/>
  <c r="C1518" i="9"/>
  <c r="D1518" i="9"/>
  <c r="C1519" i="9"/>
  <c r="D1519" i="9"/>
  <c r="C1520" i="9"/>
  <c r="D1520" i="9"/>
  <c r="C1521" i="9"/>
  <c r="D1521" i="9"/>
  <c r="C1522" i="9"/>
  <c r="D1522" i="9"/>
  <c r="C1523" i="9"/>
  <c r="D1523" i="9"/>
  <c r="C1524" i="9"/>
  <c r="D1524" i="9"/>
  <c r="C1525" i="9"/>
  <c r="D1525" i="9"/>
  <c r="C1526" i="9"/>
  <c r="D1526" i="9"/>
  <c r="C1527" i="9"/>
  <c r="D1527" i="9"/>
  <c r="C1528" i="9"/>
  <c r="D1528" i="9"/>
  <c r="C1529" i="9"/>
  <c r="D1529" i="9"/>
  <c r="C1530" i="9"/>
  <c r="D1530" i="9"/>
  <c r="C1531" i="9"/>
  <c r="D1531" i="9"/>
  <c r="C1532" i="9"/>
  <c r="D1532" i="9"/>
  <c r="C1533" i="9"/>
  <c r="D1533" i="9"/>
  <c r="C1534" i="9"/>
  <c r="D1534" i="9"/>
  <c r="C1535" i="9"/>
  <c r="D1535" i="9"/>
  <c r="C1536" i="9"/>
  <c r="D1536" i="9"/>
  <c r="C1537" i="9"/>
  <c r="D1537" i="9"/>
  <c r="C1538" i="9"/>
  <c r="D1538" i="9"/>
  <c r="C1539" i="9"/>
  <c r="D1539" i="9"/>
  <c r="C1540" i="9"/>
  <c r="D1540" i="9"/>
  <c r="C1541" i="9"/>
  <c r="D1541" i="9"/>
  <c r="C1542" i="9"/>
  <c r="D1542" i="9"/>
  <c r="C1543" i="9"/>
  <c r="D1543" i="9"/>
  <c r="C1544" i="9"/>
  <c r="D1544" i="9"/>
  <c r="C1545" i="9"/>
  <c r="D1545" i="9"/>
  <c r="C1546" i="9"/>
  <c r="D1546" i="9"/>
  <c r="C1547" i="9"/>
  <c r="D1547" i="9"/>
  <c r="C1548" i="9"/>
  <c r="D1548" i="9"/>
  <c r="C1549" i="9"/>
  <c r="D1549" i="9"/>
  <c r="C1550" i="9"/>
  <c r="D1550" i="9"/>
  <c r="C1551" i="9"/>
  <c r="D1551" i="9"/>
  <c r="C1552" i="9"/>
  <c r="D1552" i="9"/>
  <c r="C1553" i="9"/>
  <c r="D1553" i="9"/>
  <c r="C1554" i="9"/>
  <c r="D1554" i="9"/>
  <c r="C1555" i="9"/>
  <c r="D1555" i="9"/>
  <c r="C1556" i="9"/>
  <c r="D1556" i="9"/>
  <c r="C1557" i="9"/>
  <c r="D1557" i="9"/>
  <c r="C1558" i="9"/>
  <c r="D1558" i="9"/>
  <c r="C1559" i="9"/>
  <c r="D1559" i="9"/>
  <c r="C1560" i="9"/>
  <c r="D1560" i="9"/>
  <c r="C1561" i="9"/>
  <c r="D1561" i="9"/>
  <c r="C1562" i="9"/>
  <c r="D1562" i="9"/>
  <c r="C1563" i="9"/>
  <c r="D1563" i="9"/>
  <c r="C1564" i="9"/>
  <c r="D1564" i="9"/>
  <c r="C1565" i="9"/>
  <c r="D1565" i="9"/>
  <c r="C1566" i="9"/>
  <c r="D1566" i="9"/>
  <c r="C1567" i="9"/>
  <c r="D1567" i="9"/>
  <c r="C1568" i="9"/>
  <c r="D1568" i="9"/>
  <c r="C1569" i="9"/>
  <c r="D1569" i="9"/>
  <c r="C1570" i="9"/>
  <c r="D1570" i="9"/>
  <c r="C1571" i="9"/>
  <c r="D1571" i="9"/>
  <c r="C1572" i="9"/>
  <c r="D1572" i="9"/>
  <c r="C1573" i="9"/>
  <c r="D1573" i="9"/>
  <c r="C1574" i="9"/>
  <c r="D1574" i="9"/>
  <c r="C1575" i="9"/>
  <c r="D1575" i="9"/>
  <c r="C1576" i="9"/>
  <c r="D1576" i="9"/>
  <c r="C1577" i="9"/>
  <c r="D1577" i="9"/>
  <c r="C1578" i="9"/>
  <c r="D1578" i="9"/>
  <c r="C1579" i="9"/>
  <c r="D1579" i="9"/>
  <c r="C1580" i="9"/>
  <c r="D1580" i="9"/>
  <c r="C1581" i="9"/>
  <c r="D1581" i="9"/>
  <c r="C1582" i="9"/>
  <c r="D1582" i="9"/>
  <c r="C1583" i="9"/>
  <c r="D1583" i="9"/>
  <c r="C1584" i="9"/>
  <c r="D1584" i="9"/>
  <c r="C1585" i="9"/>
  <c r="D1585" i="9"/>
  <c r="C1586" i="9"/>
  <c r="D1586" i="9"/>
  <c r="C1587" i="9"/>
  <c r="D1587" i="9"/>
  <c r="C1588" i="9"/>
  <c r="D1588" i="9"/>
  <c r="C1589" i="9"/>
  <c r="D1589" i="9"/>
  <c r="C1590" i="9"/>
  <c r="D1590" i="9"/>
  <c r="C1591" i="9"/>
  <c r="D1591" i="9"/>
  <c r="C1592" i="9"/>
  <c r="D1592" i="9"/>
  <c r="C1593" i="9"/>
  <c r="D1593" i="9"/>
  <c r="C1594" i="9"/>
  <c r="D1594" i="9"/>
  <c r="C1595" i="9"/>
  <c r="D1595" i="9"/>
  <c r="C1596" i="9"/>
  <c r="D1596" i="9"/>
  <c r="C1597" i="9"/>
  <c r="D1597" i="9"/>
  <c r="C1598" i="9"/>
  <c r="D1598" i="9"/>
  <c r="C1599" i="9"/>
  <c r="D1599" i="9"/>
  <c r="C1600" i="9"/>
  <c r="D1600" i="9"/>
  <c r="C1601" i="9"/>
  <c r="D1601" i="9"/>
  <c r="C1602" i="9"/>
  <c r="D1602" i="9"/>
  <c r="C1603" i="9"/>
  <c r="D1603" i="9"/>
  <c r="C1604" i="9"/>
  <c r="D1604" i="9"/>
  <c r="C1605" i="9"/>
  <c r="D1605" i="9"/>
  <c r="C1606" i="9"/>
  <c r="D1606" i="9"/>
  <c r="C1607" i="9"/>
  <c r="D1607" i="9"/>
  <c r="C1608" i="9"/>
  <c r="D1608" i="9"/>
  <c r="C1609" i="9"/>
  <c r="D1609" i="9"/>
  <c r="C1610" i="9"/>
  <c r="D1610" i="9"/>
  <c r="C1611" i="9"/>
  <c r="D1611" i="9"/>
  <c r="C1612" i="9"/>
  <c r="D1612" i="9"/>
  <c r="C1613" i="9"/>
  <c r="D1613" i="9"/>
  <c r="C1614" i="9"/>
  <c r="D1614" i="9"/>
  <c r="C1615" i="9"/>
  <c r="D1615" i="9"/>
  <c r="C1616" i="9"/>
  <c r="D1616" i="9"/>
  <c r="C1617" i="9"/>
  <c r="D1617" i="9"/>
  <c r="C1618" i="9"/>
  <c r="D1618" i="9"/>
  <c r="C1619" i="9"/>
  <c r="D1619" i="9"/>
  <c r="C1620" i="9"/>
  <c r="D1620" i="9"/>
  <c r="C1621" i="9"/>
  <c r="D1621" i="9"/>
  <c r="C1622" i="9"/>
  <c r="D1622" i="9"/>
  <c r="C1623" i="9"/>
  <c r="D1623" i="9"/>
  <c r="C1624" i="9"/>
  <c r="D1624" i="9"/>
  <c r="C1625" i="9"/>
  <c r="D1625" i="9"/>
  <c r="C1626" i="9"/>
  <c r="D1626" i="9"/>
  <c r="C1627" i="9"/>
  <c r="D1627" i="9"/>
  <c r="C1628" i="9"/>
  <c r="D1628" i="9"/>
  <c r="C1629" i="9"/>
  <c r="D1629" i="9"/>
  <c r="C1630" i="9"/>
  <c r="D1630" i="9"/>
  <c r="C1631" i="9"/>
  <c r="D1631" i="9"/>
  <c r="C1632" i="9"/>
  <c r="D1632" i="9"/>
  <c r="C1633" i="9"/>
  <c r="D1633" i="9"/>
  <c r="C1634" i="9"/>
  <c r="D1634" i="9"/>
  <c r="C1635" i="9"/>
  <c r="D1635" i="9"/>
  <c r="C1636" i="9"/>
  <c r="D1636" i="9"/>
  <c r="C1637" i="9"/>
  <c r="D1637" i="9"/>
  <c r="C1638" i="9"/>
  <c r="D1638" i="9"/>
  <c r="C1639" i="9"/>
  <c r="D1639" i="9"/>
  <c r="C1640" i="9"/>
  <c r="D1640" i="9"/>
  <c r="C1641" i="9"/>
  <c r="D1641" i="9"/>
  <c r="C1642" i="9"/>
  <c r="D1642" i="9"/>
  <c r="C1643" i="9"/>
  <c r="D1643" i="9"/>
  <c r="C1644" i="9"/>
  <c r="D1644" i="9"/>
  <c r="C1645" i="9"/>
  <c r="D1645" i="9"/>
  <c r="C1646" i="9"/>
  <c r="D1646" i="9"/>
  <c r="C1647" i="9"/>
  <c r="D1647" i="9"/>
  <c r="C1648" i="9"/>
  <c r="D1648" i="9"/>
  <c r="C1649" i="9"/>
  <c r="D1649" i="9"/>
  <c r="C1650" i="9"/>
  <c r="D1650" i="9"/>
  <c r="C1651" i="9"/>
  <c r="D1651" i="9"/>
  <c r="C1652" i="9"/>
  <c r="D1652" i="9"/>
  <c r="C1653" i="9"/>
  <c r="D1653" i="9"/>
  <c r="C1654" i="9"/>
  <c r="D1654" i="9"/>
  <c r="C1655" i="9"/>
  <c r="D1655" i="9"/>
  <c r="C1656" i="9"/>
  <c r="D1656" i="9"/>
  <c r="C1657" i="9"/>
  <c r="D1657" i="9"/>
  <c r="C1658" i="9"/>
  <c r="D1658" i="9"/>
  <c r="C1659" i="9"/>
  <c r="D1659" i="9"/>
  <c r="C1660" i="9"/>
  <c r="D1660" i="9"/>
  <c r="C1661" i="9"/>
  <c r="D1661" i="9"/>
  <c r="C1662" i="9"/>
  <c r="D1662" i="9"/>
  <c r="C1663" i="9"/>
  <c r="D1663" i="9"/>
  <c r="C1664" i="9"/>
  <c r="D1664" i="9"/>
  <c r="C1665" i="9"/>
  <c r="D1665" i="9"/>
  <c r="C1666" i="9"/>
  <c r="D1666" i="9"/>
  <c r="C1667" i="9"/>
  <c r="D1667" i="9"/>
  <c r="C1668" i="9"/>
  <c r="D1668" i="9"/>
  <c r="C1669" i="9"/>
  <c r="D1669" i="9"/>
  <c r="C1670" i="9"/>
  <c r="D1670" i="9"/>
  <c r="C1671" i="9"/>
  <c r="D1671" i="9"/>
  <c r="C1672" i="9"/>
  <c r="D1672" i="9"/>
  <c r="C1673" i="9"/>
  <c r="D1673" i="9"/>
  <c r="C1674" i="9"/>
  <c r="D1674" i="9"/>
  <c r="C1675" i="9"/>
  <c r="D1675" i="9"/>
  <c r="C1676" i="9"/>
  <c r="D1676" i="9"/>
  <c r="C1677" i="9"/>
  <c r="D1677" i="9"/>
  <c r="C1678" i="9"/>
  <c r="D1678" i="9"/>
  <c r="C1679" i="9"/>
  <c r="D1679" i="9"/>
  <c r="C1680" i="9"/>
  <c r="D1680" i="9"/>
  <c r="C1681" i="9"/>
  <c r="D1681" i="9"/>
  <c r="C1682" i="9"/>
  <c r="D1682" i="9"/>
  <c r="C1683" i="9"/>
  <c r="D1683" i="9"/>
  <c r="C1684" i="9"/>
  <c r="D1684" i="9"/>
  <c r="C1685" i="9"/>
  <c r="D1685" i="9"/>
  <c r="C1686" i="9"/>
  <c r="D1686" i="9"/>
  <c r="C1687" i="9"/>
  <c r="D1687" i="9"/>
  <c r="C1688" i="9"/>
  <c r="D1688" i="9"/>
  <c r="C1689" i="9"/>
  <c r="D1689" i="9"/>
  <c r="C1690" i="9"/>
  <c r="D1690" i="9"/>
  <c r="C1691" i="9"/>
  <c r="D1691" i="9"/>
  <c r="C1692" i="9"/>
  <c r="D1692" i="9"/>
  <c r="C1693" i="9"/>
  <c r="D1693" i="9"/>
  <c r="C1694" i="9"/>
  <c r="D1694" i="9"/>
  <c r="C1695" i="9"/>
  <c r="D1695" i="9"/>
  <c r="C1696" i="9"/>
  <c r="D1696" i="9"/>
  <c r="C1697" i="9"/>
  <c r="D1697" i="9"/>
  <c r="C1698" i="9"/>
  <c r="D1698" i="9"/>
  <c r="C1699" i="9"/>
  <c r="D1699" i="9"/>
  <c r="C1700" i="9"/>
  <c r="D1700" i="9"/>
  <c r="C1701" i="9"/>
  <c r="D1701" i="9"/>
  <c r="C1702" i="9"/>
  <c r="D1702" i="9"/>
  <c r="C1703" i="9"/>
  <c r="D1703" i="9"/>
  <c r="C1704" i="9"/>
  <c r="D1704" i="9"/>
  <c r="C1705" i="9"/>
  <c r="D1705" i="9"/>
  <c r="C1706" i="9"/>
  <c r="D1706" i="9"/>
  <c r="C1707" i="9"/>
  <c r="D1707" i="9"/>
  <c r="C1708" i="9"/>
  <c r="D1708" i="9"/>
  <c r="C1709" i="9"/>
  <c r="D1709" i="9"/>
  <c r="C1710" i="9"/>
  <c r="D1710" i="9"/>
  <c r="C1711" i="9"/>
  <c r="D1711" i="9"/>
  <c r="C1712" i="9"/>
  <c r="D1712" i="9"/>
  <c r="C1713" i="9"/>
  <c r="D1713" i="9"/>
  <c r="C1714" i="9"/>
  <c r="D1714" i="9"/>
  <c r="C1715" i="9"/>
  <c r="D1715" i="9"/>
  <c r="C1716" i="9"/>
  <c r="D1716" i="9"/>
  <c r="C1717" i="9"/>
  <c r="D1717" i="9"/>
  <c r="C1718" i="9"/>
  <c r="D1718" i="9"/>
  <c r="C1719" i="9"/>
  <c r="D1719" i="9"/>
  <c r="C1720" i="9"/>
  <c r="D1720" i="9"/>
  <c r="C1721" i="9"/>
  <c r="D1721" i="9"/>
  <c r="C1722" i="9"/>
  <c r="D1722" i="9"/>
  <c r="C1723" i="9"/>
  <c r="D1723" i="9"/>
  <c r="C1724" i="9"/>
  <c r="D1724" i="9"/>
  <c r="C1725" i="9"/>
  <c r="D1725" i="9"/>
  <c r="C1726" i="9"/>
  <c r="D1726" i="9"/>
  <c r="C1727" i="9"/>
  <c r="D1727" i="9"/>
  <c r="C1728" i="9"/>
  <c r="D1728" i="9"/>
  <c r="C1729" i="9"/>
  <c r="D1729" i="9"/>
  <c r="C1730" i="9"/>
  <c r="D1730" i="9"/>
  <c r="C1731" i="9"/>
  <c r="D1731" i="9"/>
  <c r="C1732" i="9"/>
  <c r="D1732" i="9"/>
  <c r="C1733" i="9"/>
  <c r="D1733" i="9"/>
  <c r="C1734" i="9"/>
  <c r="D1734" i="9"/>
  <c r="C1735" i="9"/>
  <c r="D1735" i="9"/>
  <c r="C1736" i="9"/>
  <c r="D1736" i="9"/>
  <c r="C1737" i="9"/>
  <c r="D1737" i="9"/>
  <c r="C1738" i="9"/>
  <c r="D1738" i="9"/>
  <c r="C1739" i="9"/>
  <c r="D1739" i="9"/>
  <c r="C1740" i="9"/>
  <c r="D1740" i="9"/>
  <c r="C1741" i="9"/>
  <c r="D1741" i="9"/>
  <c r="C1742" i="9"/>
  <c r="D1742" i="9"/>
  <c r="C1743" i="9"/>
  <c r="D1743" i="9"/>
  <c r="C1744" i="9"/>
  <c r="D1744" i="9"/>
  <c r="C1745" i="9"/>
  <c r="D1745" i="9"/>
  <c r="C1746" i="9"/>
  <c r="D1746" i="9"/>
  <c r="C1747" i="9"/>
  <c r="D1747" i="9"/>
  <c r="C1748" i="9"/>
  <c r="D1748" i="9"/>
  <c r="C1749" i="9"/>
  <c r="D1749" i="9"/>
  <c r="C1750" i="9"/>
  <c r="D1750" i="9"/>
  <c r="C1751" i="9"/>
  <c r="D1751" i="9"/>
  <c r="C1752" i="9"/>
  <c r="D1752" i="9"/>
  <c r="C1753" i="9"/>
  <c r="D1753" i="9"/>
  <c r="C1754" i="9"/>
  <c r="D1754" i="9"/>
  <c r="C1755" i="9"/>
  <c r="D1755" i="9"/>
  <c r="C1756" i="9"/>
  <c r="D1756" i="9"/>
  <c r="C1757" i="9"/>
  <c r="D1757" i="9"/>
  <c r="C1758" i="9"/>
  <c r="D1758" i="9"/>
  <c r="C1759" i="9"/>
  <c r="D1759" i="9"/>
  <c r="C1760" i="9"/>
  <c r="D1760" i="9"/>
  <c r="C1761" i="9"/>
  <c r="D1761" i="9"/>
  <c r="C1762" i="9"/>
  <c r="D1762" i="9"/>
  <c r="C1763" i="9"/>
  <c r="D1763" i="9"/>
  <c r="C1764" i="9"/>
  <c r="D1764" i="9"/>
  <c r="C1765" i="9"/>
  <c r="D1765" i="9"/>
  <c r="C1766" i="9"/>
  <c r="D1766" i="9"/>
  <c r="C1767" i="9"/>
  <c r="D1767" i="9"/>
  <c r="C1768" i="9"/>
  <c r="D1768" i="9"/>
  <c r="C1769" i="9"/>
  <c r="D1769" i="9"/>
  <c r="C1770" i="9"/>
  <c r="D1770" i="9"/>
  <c r="C1771" i="9"/>
  <c r="D1771" i="9"/>
  <c r="C1772" i="9"/>
  <c r="D1772" i="9"/>
  <c r="C1773" i="9"/>
  <c r="D1773" i="9"/>
  <c r="C1774" i="9"/>
  <c r="D1774" i="9"/>
  <c r="C1775" i="9"/>
  <c r="D1775" i="9"/>
  <c r="C1776" i="9"/>
  <c r="D1776" i="9"/>
  <c r="C1777" i="9"/>
  <c r="D1777" i="9"/>
  <c r="C1778" i="9"/>
  <c r="D1778" i="9"/>
  <c r="C1779" i="9"/>
  <c r="D1779" i="9"/>
  <c r="C1780" i="9"/>
  <c r="D1780" i="9"/>
  <c r="C1781" i="9"/>
  <c r="D1781" i="9"/>
  <c r="C1782" i="9"/>
  <c r="D1782" i="9"/>
  <c r="C1783" i="9"/>
  <c r="D1783" i="9"/>
  <c r="C1784" i="9"/>
  <c r="D1784" i="9"/>
  <c r="C1785" i="9"/>
  <c r="D1785" i="9"/>
  <c r="C1786" i="9"/>
  <c r="D1786" i="9"/>
  <c r="C1787" i="9"/>
  <c r="D1787" i="9"/>
  <c r="C1788" i="9"/>
  <c r="D1788" i="9"/>
  <c r="C1789" i="9"/>
  <c r="D1789" i="9"/>
  <c r="C1790" i="9"/>
  <c r="D1790" i="9"/>
  <c r="C1791" i="9"/>
  <c r="D1791" i="9"/>
  <c r="C1792" i="9"/>
  <c r="D1792" i="9"/>
  <c r="C1793" i="9"/>
  <c r="D1793" i="9"/>
  <c r="C1794" i="9"/>
  <c r="D1794" i="9"/>
  <c r="C1795" i="9"/>
  <c r="D1795" i="9"/>
  <c r="C1796" i="9"/>
  <c r="D1796" i="9"/>
  <c r="C1797" i="9"/>
  <c r="D1797" i="9"/>
  <c r="C1798" i="9"/>
  <c r="D1798" i="9"/>
  <c r="C1799" i="9"/>
  <c r="D1799" i="9"/>
  <c r="C1800" i="9"/>
  <c r="D1800" i="9"/>
  <c r="C1801" i="9"/>
  <c r="D1801" i="9"/>
  <c r="C1802" i="9"/>
  <c r="D1802" i="9"/>
  <c r="C1803" i="9"/>
  <c r="D1803" i="9"/>
  <c r="C1804" i="9"/>
  <c r="D1804" i="9"/>
  <c r="C1805" i="9"/>
  <c r="D1805" i="9"/>
  <c r="C1806" i="9"/>
  <c r="D1806" i="9"/>
  <c r="C1807" i="9"/>
  <c r="D1807" i="9"/>
  <c r="C1808" i="9"/>
  <c r="D1808" i="9"/>
  <c r="C1809" i="9"/>
  <c r="D1809" i="9"/>
  <c r="C1810" i="9"/>
  <c r="D1810" i="9"/>
  <c r="C1811" i="9"/>
  <c r="D1811" i="9"/>
  <c r="C1812" i="9"/>
  <c r="D1812" i="9"/>
  <c r="C1813" i="9"/>
  <c r="D1813" i="9"/>
  <c r="C1814" i="9"/>
  <c r="D1814" i="9"/>
  <c r="C1815" i="9"/>
  <c r="D1815" i="9"/>
  <c r="C1816" i="9"/>
  <c r="D1816" i="9"/>
  <c r="C1817" i="9"/>
  <c r="D1817" i="9"/>
  <c r="C1818" i="9"/>
  <c r="D1818" i="9"/>
  <c r="C1819" i="9"/>
  <c r="D1819" i="9"/>
  <c r="C1820" i="9"/>
  <c r="D1820" i="9"/>
  <c r="C1821" i="9"/>
  <c r="D1821" i="9"/>
  <c r="C1822" i="9"/>
  <c r="D1822" i="9"/>
  <c r="C1823" i="9"/>
  <c r="D1823" i="9"/>
  <c r="C1824" i="9"/>
  <c r="D1824" i="9"/>
  <c r="C1825" i="9"/>
  <c r="D1825" i="9"/>
  <c r="C1826" i="9"/>
  <c r="D1826" i="9"/>
  <c r="C1827" i="9"/>
  <c r="D1827" i="9"/>
  <c r="C1828" i="9"/>
  <c r="D1828" i="9"/>
  <c r="C1829" i="9"/>
  <c r="D1829" i="9"/>
  <c r="C1830" i="9"/>
  <c r="D1830" i="9"/>
  <c r="C1831" i="9"/>
  <c r="D1831" i="9"/>
  <c r="C1832" i="9"/>
  <c r="D1832" i="9"/>
  <c r="C1833" i="9"/>
  <c r="D1833" i="9"/>
  <c r="C1834" i="9"/>
  <c r="D1834" i="9"/>
  <c r="C1835" i="9"/>
  <c r="D1835" i="9"/>
  <c r="C1836" i="9"/>
  <c r="D1836" i="9"/>
  <c r="C1837" i="9"/>
  <c r="D1837" i="9"/>
  <c r="C1838" i="9"/>
  <c r="D1838" i="9"/>
  <c r="C1839" i="9"/>
  <c r="D1839" i="9"/>
  <c r="C1840" i="9"/>
  <c r="D1840" i="9"/>
  <c r="C1841" i="9"/>
  <c r="D1841" i="9"/>
  <c r="C1842" i="9"/>
  <c r="D1842" i="9"/>
  <c r="C1843" i="9"/>
  <c r="D1843" i="9"/>
  <c r="C1844" i="9"/>
  <c r="D1844" i="9"/>
  <c r="C1845" i="9"/>
  <c r="D1845" i="9"/>
  <c r="C1846" i="9"/>
  <c r="D1846" i="9"/>
  <c r="C1847" i="9"/>
  <c r="D1847" i="9"/>
  <c r="C1848" i="9"/>
  <c r="D1848" i="9"/>
  <c r="C1849" i="9"/>
  <c r="D1849" i="9"/>
  <c r="C1850" i="9"/>
  <c r="D1850" i="9"/>
  <c r="C1851" i="9"/>
  <c r="D1851" i="9"/>
  <c r="C1852" i="9"/>
  <c r="D1852" i="9"/>
  <c r="C1853" i="9"/>
  <c r="D1853" i="9"/>
  <c r="C1854" i="9"/>
  <c r="D1854" i="9"/>
  <c r="C1855" i="9"/>
  <c r="D1855" i="9"/>
  <c r="C1856" i="9"/>
  <c r="D1856" i="9"/>
  <c r="C1857" i="9"/>
  <c r="D1857" i="9"/>
  <c r="C1858" i="9"/>
  <c r="D1858" i="9"/>
  <c r="C1859" i="9"/>
  <c r="D1859" i="9"/>
  <c r="C1860" i="9"/>
  <c r="D1860" i="9"/>
  <c r="C1861" i="9"/>
  <c r="D1861" i="9"/>
  <c r="C1862" i="9"/>
  <c r="D1862" i="9"/>
  <c r="C1863" i="9"/>
  <c r="D1863" i="9"/>
  <c r="C1864" i="9"/>
  <c r="D1864" i="9"/>
  <c r="C1865" i="9"/>
  <c r="D1865" i="9"/>
  <c r="C1866" i="9"/>
  <c r="D1866" i="9"/>
  <c r="C1867" i="9"/>
  <c r="D1867" i="9"/>
  <c r="C1868" i="9"/>
  <c r="D1868" i="9"/>
  <c r="C1869" i="9"/>
  <c r="D1869" i="9"/>
  <c r="C1870" i="9"/>
  <c r="D1870" i="9"/>
  <c r="C1871" i="9"/>
  <c r="D1871" i="9"/>
  <c r="C1872" i="9"/>
  <c r="D1872" i="9"/>
  <c r="C1873" i="9"/>
  <c r="D1873" i="9"/>
  <c r="C1874" i="9"/>
  <c r="D1874" i="9"/>
  <c r="C1875" i="9"/>
  <c r="D1875" i="9"/>
  <c r="C1876" i="9"/>
  <c r="D1876" i="9"/>
  <c r="C1877" i="9"/>
  <c r="D1877" i="9"/>
  <c r="C1878" i="9"/>
  <c r="D1878" i="9"/>
  <c r="C1879" i="9"/>
  <c r="D1879" i="9"/>
  <c r="C1880" i="9"/>
  <c r="D1880" i="9"/>
  <c r="C1881" i="9"/>
  <c r="D1881" i="9"/>
  <c r="C1882" i="9"/>
  <c r="D1882" i="9"/>
  <c r="C1883" i="9"/>
  <c r="D1883" i="9"/>
  <c r="C1884" i="9"/>
  <c r="D1884" i="9"/>
  <c r="C1885" i="9"/>
  <c r="D1885" i="9"/>
  <c r="C1886" i="9"/>
  <c r="D1886" i="9"/>
  <c r="C1887" i="9"/>
  <c r="D1887" i="9"/>
  <c r="C1888" i="9"/>
  <c r="D1888" i="9"/>
  <c r="C1889" i="9"/>
  <c r="D1889" i="9"/>
  <c r="C1890" i="9"/>
  <c r="D1890" i="9"/>
  <c r="C1891" i="9"/>
  <c r="D1891" i="9"/>
  <c r="C1892" i="9"/>
  <c r="D1892" i="9"/>
  <c r="C1893" i="9"/>
  <c r="D1893" i="9"/>
  <c r="C1894" i="9"/>
  <c r="D1894" i="9"/>
  <c r="C1895" i="9"/>
  <c r="D1895" i="9"/>
  <c r="C1896" i="9"/>
  <c r="D1896" i="9"/>
  <c r="C1897" i="9"/>
  <c r="D1897" i="9"/>
  <c r="C1898" i="9"/>
  <c r="D1898" i="9"/>
  <c r="C1899" i="9"/>
  <c r="D1899" i="9"/>
  <c r="C1900" i="9"/>
  <c r="D1900" i="9"/>
  <c r="C1901" i="9"/>
  <c r="D1901" i="9"/>
  <c r="C1902" i="9"/>
  <c r="D1902" i="9"/>
  <c r="C1903" i="9"/>
  <c r="D1903" i="9"/>
  <c r="C1904" i="9"/>
  <c r="D1904" i="9"/>
  <c r="C1905" i="9"/>
  <c r="D1905" i="9"/>
  <c r="C1906" i="9"/>
  <c r="D1906" i="9"/>
  <c r="C1907" i="9"/>
  <c r="D1907" i="9"/>
  <c r="C1908" i="9"/>
  <c r="D1908" i="9"/>
  <c r="C1909" i="9"/>
  <c r="D1909" i="9"/>
  <c r="C1910" i="9"/>
  <c r="D1910" i="9"/>
  <c r="C1911" i="9"/>
  <c r="D1911" i="9"/>
  <c r="C1912" i="9"/>
  <c r="D1912" i="9"/>
  <c r="C1913" i="9"/>
  <c r="D1913" i="9"/>
  <c r="C1914" i="9"/>
  <c r="D1914" i="9"/>
  <c r="C1915" i="9"/>
  <c r="D1915" i="9"/>
  <c r="C1916" i="9"/>
  <c r="D1916" i="9"/>
  <c r="C1917" i="9"/>
  <c r="D1917" i="9"/>
  <c r="C1918" i="9"/>
  <c r="D1918" i="9"/>
  <c r="C1919" i="9"/>
  <c r="D1919" i="9"/>
  <c r="C1920" i="9"/>
  <c r="D1920" i="9"/>
  <c r="C1921" i="9"/>
  <c r="D1921" i="9"/>
  <c r="C1922" i="9"/>
  <c r="D1922" i="9"/>
  <c r="C1923" i="9"/>
  <c r="D1923" i="9"/>
  <c r="C1924" i="9"/>
  <c r="D1924" i="9"/>
  <c r="C1925" i="9"/>
  <c r="D1925" i="9"/>
  <c r="C1926" i="9"/>
  <c r="D1926" i="9"/>
  <c r="C1927" i="9"/>
  <c r="D1927" i="9"/>
  <c r="C1928" i="9"/>
  <c r="D1928" i="9"/>
  <c r="C1929" i="9"/>
  <c r="D1929" i="9"/>
  <c r="C1930" i="9"/>
  <c r="D1930" i="9"/>
  <c r="C1931" i="9"/>
  <c r="D1931" i="9"/>
  <c r="C1932" i="9"/>
  <c r="D1932" i="9"/>
  <c r="C1933" i="9"/>
  <c r="D1933" i="9"/>
  <c r="C1934" i="9"/>
  <c r="D1934" i="9"/>
  <c r="C1935" i="9"/>
  <c r="D1935" i="9"/>
  <c r="C1936" i="9"/>
  <c r="D1936" i="9"/>
  <c r="C1937" i="9"/>
  <c r="D1937" i="9"/>
  <c r="C1938" i="9"/>
  <c r="D1938" i="9"/>
  <c r="C1939" i="9"/>
  <c r="D1939" i="9"/>
  <c r="C1940" i="9"/>
  <c r="D1940" i="9"/>
  <c r="C1941" i="9"/>
  <c r="D1941" i="9"/>
  <c r="C1942" i="9"/>
  <c r="D1942" i="9"/>
  <c r="C1943" i="9"/>
  <c r="D1943" i="9"/>
  <c r="C1944" i="9"/>
  <c r="D1944" i="9"/>
  <c r="C1945" i="9"/>
  <c r="D1945" i="9"/>
  <c r="C1946" i="9"/>
  <c r="D1946" i="9"/>
  <c r="C1947" i="9"/>
  <c r="D1947" i="9"/>
  <c r="C1948" i="9"/>
  <c r="D1948" i="9"/>
  <c r="C1949" i="9"/>
  <c r="D1949" i="9"/>
  <c r="C1950" i="9"/>
  <c r="D1950" i="9"/>
  <c r="C1951" i="9"/>
  <c r="D1951" i="9"/>
  <c r="C1952" i="9"/>
  <c r="D1952" i="9"/>
  <c r="C1953" i="9"/>
  <c r="D1953" i="9"/>
  <c r="C1954" i="9"/>
  <c r="D1954" i="9"/>
  <c r="C1955" i="9"/>
  <c r="D1955" i="9"/>
  <c r="C1956" i="9"/>
  <c r="D1956" i="9"/>
  <c r="C1957" i="9"/>
  <c r="D1957" i="9"/>
  <c r="C1958" i="9"/>
  <c r="D1958" i="9"/>
  <c r="C1959" i="9"/>
  <c r="D1959" i="9"/>
  <c r="C1960" i="9"/>
  <c r="D1960" i="9"/>
  <c r="C1961" i="9"/>
  <c r="D1961" i="9"/>
  <c r="C1962" i="9"/>
  <c r="D1962" i="9"/>
  <c r="C1963" i="9"/>
  <c r="D1963" i="9"/>
  <c r="C1964" i="9"/>
  <c r="D1964" i="9"/>
  <c r="C1965" i="9"/>
  <c r="D1965" i="9"/>
  <c r="C1966" i="9"/>
  <c r="D1966" i="9"/>
  <c r="C1967" i="9"/>
  <c r="D1967" i="9"/>
  <c r="C1968" i="9"/>
  <c r="D1968" i="9"/>
  <c r="C1969" i="9"/>
  <c r="D1969" i="9"/>
  <c r="C1970" i="9"/>
  <c r="D1970" i="9"/>
  <c r="C1971" i="9"/>
  <c r="D1971" i="9"/>
  <c r="C1972" i="9"/>
  <c r="D1972" i="9"/>
  <c r="C1973" i="9"/>
  <c r="D1973" i="9"/>
  <c r="C1974" i="9"/>
  <c r="D1974" i="9"/>
  <c r="C1975" i="9"/>
  <c r="D1975" i="9"/>
  <c r="C1976" i="9"/>
  <c r="D1976" i="9"/>
  <c r="C1977" i="9"/>
  <c r="D1977" i="9"/>
  <c r="C1978" i="9"/>
  <c r="D1978" i="9"/>
  <c r="C1979" i="9"/>
  <c r="D1979" i="9"/>
  <c r="C1980" i="9"/>
  <c r="D1980" i="9"/>
  <c r="C1981" i="9"/>
  <c r="D1981" i="9"/>
  <c r="C1982" i="9"/>
  <c r="D1982" i="9"/>
  <c r="C1983" i="9"/>
  <c r="D1983" i="9"/>
  <c r="C1984" i="9"/>
  <c r="D1984" i="9"/>
  <c r="C1985" i="9"/>
  <c r="D1985" i="9"/>
  <c r="C1986" i="9"/>
  <c r="D1986" i="9"/>
  <c r="C1987" i="9"/>
  <c r="D1987" i="9"/>
  <c r="C1988" i="9"/>
  <c r="D1988" i="9"/>
  <c r="C1989" i="9"/>
  <c r="D1989" i="9"/>
  <c r="C1990" i="9"/>
  <c r="D1990" i="9"/>
  <c r="C1991" i="9"/>
  <c r="D1991" i="9"/>
  <c r="C1992" i="9"/>
  <c r="D1992" i="9"/>
  <c r="C1993" i="9"/>
  <c r="D1993" i="9"/>
  <c r="C1994" i="9"/>
  <c r="D1994" i="9"/>
  <c r="C1995" i="9"/>
  <c r="D1995" i="9"/>
  <c r="C1996" i="9"/>
  <c r="D1996" i="9"/>
  <c r="C1997" i="9"/>
  <c r="D1997" i="9"/>
  <c r="C1998" i="9"/>
  <c r="D1998" i="9"/>
  <c r="C1999" i="9"/>
  <c r="D1999" i="9"/>
  <c r="C2000" i="9"/>
  <c r="D2000" i="9"/>
  <c r="C2001" i="9"/>
  <c r="D2001" i="9"/>
  <c r="C2002" i="9"/>
  <c r="D2002" i="9"/>
  <c r="C2003" i="9"/>
  <c r="D2003" i="9"/>
  <c r="C2004" i="9"/>
  <c r="D2004" i="9"/>
  <c r="C2005" i="9"/>
  <c r="D2005" i="9"/>
  <c r="C2006" i="9"/>
  <c r="D2006" i="9"/>
  <c r="C2007" i="9"/>
  <c r="D2007" i="9"/>
  <c r="C2008" i="9"/>
  <c r="D2008" i="9"/>
  <c r="C2009" i="9"/>
  <c r="D2009" i="9"/>
  <c r="C2010" i="9"/>
  <c r="D2010" i="9"/>
  <c r="C2011" i="9"/>
  <c r="D2011" i="9"/>
  <c r="C2012" i="9"/>
  <c r="D2012" i="9"/>
  <c r="C2013" i="9"/>
  <c r="D2013" i="9"/>
  <c r="C2014" i="9"/>
  <c r="D2014" i="9"/>
  <c r="C2015" i="9"/>
  <c r="D2015" i="9"/>
  <c r="C2016" i="9"/>
  <c r="D2016" i="9"/>
  <c r="C2017" i="9"/>
  <c r="D2017" i="9"/>
  <c r="C2018" i="9"/>
  <c r="D2018" i="9"/>
  <c r="C2019" i="9"/>
  <c r="D2019" i="9"/>
  <c r="C2020" i="9"/>
  <c r="D2020" i="9"/>
  <c r="C2021" i="9"/>
  <c r="D2021" i="9"/>
  <c r="C2022" i="9"/>
  <c r="D2022" i="9"/>
  <c r="C2023" i="9"/>
  <c r="D2023" i="9"/>
  <c r="C2024" i="9"/>
  <c r="D2024" i="9"/>
  <c r="C2025" i="9"/>
  <c r="D2025" i="9"/>
  <c r="C2026" i="9"/>
  <c r="D2026" i="9"/>
  <c r="C2027" i="9"/>
  <c r="D2027" i="9"/>
  <c r="C2028" i="9"/>
  <c r="D2028" i="9"/>
  <c r="C2029" i="9"/>
  <c r="D2029" i="9"/>
  <c r="C2030" i="9"/>
  <c r="D2030" i="9"/>
  <c r="C2031" i="9"/>
  <c r="D2031" i="9"/>
  <c r="C2032" i="9"/>
  <c r="D2032" i="9"/>
  <c r="C2033" i="9"/>
  <c r="D2033" i="9"/>
  <c r="C2034" i="9"/>
  <c r="D2034" i="9"/>
  <c r="C2035" i="9"/>
  <c r="D2035" i="9"/>
  <c r="C2036" i="9"/>
  <c r="D2036" i="9"/>
  <c r="C2037" i="9"/>
  <c r="D2037" i="9"/>
  <c r="C2038" i="9"/>
  <c r="D2038" i="9"/>
  <c r="C2039" i="9"/>
  <c r="D2039" i="9"/>
  <c r="C2040" i="9"/>
  <c r="D2040" i="9"/>
  <c r="C2041" i="9"/>
  <c r="D2041" i="9"/>
  <c r="C2042" i="9"/>
  <c r="D2042" i="9"/>
  <c r="C2043" i="9"/>
  <c r="D2043" i="9"/>
  <c r="C2044" i="9"/>
  <c r="D2044" i="9"/>
  <c r="C2045" i="9"/>
  <c r="D2045" i="9"/>
  <c r="C2046" i="9"/>
  <c r="D2046" i="9"/>
  <c r="C2047" i="9"/>
  <c r="D2047" i="9"/>
  <c r="C2048" i="9"/>
  <c r="D2048" i="9"/>
  <c r="C2049" i="9"/>
  <c r="D2049" i="9"/>
  <c r="C2050" i="9"/>
  <c r="D2050" i="9"/>
  <c r="C2051" i="9"/>
  <c r="D2051" i="9"/>
  <c r="C2052" i="9"/>
  <c r="D2052" i="9"/>
  <c r="C2053" i="9"/>
  <c r="D2053" i="9"/>
  <c r="C2054" i="9"/>
  <c r="D2054" i="9"/>
  <c r="C2055" i="9"/>
  <c r="D2055" i="9"/>
  <c r="C2056" i="9"/>
  <c r="D2056" i="9"/>
  <c r="C2057" i="9"/>
  <c r="D2057" i="9"/>
  <c r="C2058" i="9"/>
  <c r="D2058" i="9"/>
  <c r="C2059" i="9"/>
  <c r="D2059" i="9"/>
  <c r="C2060" i="9"/>
  <c r="D2060" i="9"/>
  <c r="C2061" i="9"/>
  <c r="D2061" i="9"/>
  <c r="C2062" i="9"/>
  <c r="D2062" i="9"/>
  <c r="C2063" i="9"/>
  <c r="D2063" i="9"/>
  <c r="C2064" i="9"/>
  <c r="D2064" i="9"/>
  <c r="C2065" i="9"/>
  <c r="D2065" i="9"/>
  <c r="C2066" i="9"/>
  <c r="D2066" i="9"/>
  <c r="C2067" i="9"/>
  <c r="D2067" i="9"/>
  <c r="C2068" i="9"/>
  <c r="D2068" i="9"/>
  <c r="C2069" i="9"/>
  <c r="D2069" i="9"/>
  <c r="C2070" i="9"/>
  <c r="D2070" i="9"/>
  <c r="C2071" i="9"/>
  <c r="D2071" i="9"/>
  <c r="C2072" i="9"/>
  <c r="D2072" i="9"/>
  <c r="C2073" i="9"/>
  <c r="D2073" i="9"/>
  <c r="C2074" i="9"/>
  <c r="D2074" i="9"/>
  <c r="C2075" i="9"/>
  <c r="D2075" i="9"/>
  <c r="C2076" i="9"/>
  <c r="D2076" i="9"/>
  <c r="C2077" i="9"/>
  <c r="D2077" i="9"/>
  <c r="C2078" i="9"/>
  <c r="D2078" i="9"/>
  <c r="C2079" i="9"/>
  <c r="D2079" i="9"/>
  <c r="C2080" i="9"/>
  <c r="D2080" i="9"/>
  <c r="C2081" i="9"/>
  <c r="D2081" i="9"/>
  <c r="C2082" i="9"/>
  <c r="D2082" i="9"/>
  <c r="C2083" i="9"/>
  <c r="D2083" i="9"/>
  <c r="C2084" i="9"/>
  <c r="D2084" i="9"/>
  <c r="C2085" i="9"/>
  <c r="D2085" i="9"/>
  <c r="C2086" i="9"/>
  <c r="D2086" i="9"/>
  <c r="C2087" i="9"/>
  <c r="D2087" i="9"/>
  <c r="C2088" i="9"/>
  <c r="D2088" i="9"/>
  <c r="C2089" i="9"/>
  <c r="D2089" i="9"/>
  <c r="C2090" i="9"/>
  <c r="D2090" i="9"/>
  <c r="C2091" i="9"/>
  <c r="D2091" i="9"/>
  <c r="C2092" i="9"/>
  <c r="D2092" i="9"/>
  <c r="C2093" i="9"/>
  <c r="D2093" i="9"/>
  <c r="C2094" i="9"/>
  <c r="D2094" i="9"/>
  <c r="C2095" i="9"/>
  <c r="D2095" i="9"/>
  <c r="C2096" i="9"/>
  <c r="D2096" i="9"/>
  <c r="C2097" i="9"/>
  <c r="D2097" i="9"/>
  <c r="C2098" i="9"/>
  <c r="D2098" i="9"/>
  <c r="C2099" i="9"/>
  <c r="D2099" i="9"/>
  <c r="C2100" i="9"/>
  <c r="D2100" i="9"/>
  <c r="C2101" i="9"/>
  <c r="D2101" i="9"/>
  <c r="C2102" i="9"/>
  <c r="D2102" i="9"/>
  <c r="C2103" i="9"/>
  <c r="D2103" i="9"/>
  <c r="C2104" i="9"/>
  <c r="D2104" i="9"/>
  <c r="C2105" i="9"/>
  <c r="D2105" i="9"/>
  <c r="C2106" i="9"/>
  <c r="D2106" i="9"/>
  <c r="C2107" i="9"/>
  <c r="D2107" i="9"/>
  <c r="C2108" i="9"/>
  <c r="D2108" i="9"/>
  <c r="C2109" i="9"/>
  <c r="D2109" i="9"/>
  <c r="C2110" i="9"/>
  <c r="D2110" i="9"/>
  <c r="C2111" i="9"/>
  <c r="D2111" i="9"/>
  <c r="C2112" i="9"/>
  <c r="D2112" i="9"/>
  <c r="C2113" i="9"/>
  <c r="D2113" i="9"/>
  <c r="C2114" i="9"/>
  <c r="D2114" i="9"/>
  <c r="C2115" i="9"/>
  <c r="D2115" i="9"/>
  <c r="C2116" i="9"/>
  <c r="D2116" i="9"/>
  <c r="C2117" i="9"/>
  <c r="D2117" i="9"/>
  <c r="C2118" i="9"/>
  <c r="D2118" i="9"/>
  <c r="C2119" i="9"/>
  <c r="D2119" i="9"/>
  <c r="C2120" i="9"/>
  <c r="D2120" i="9"/>
  <c r="C2121" i="9"/>
  <c r="D2121" i="9"/>
  <c r="C2122" i="9"/>
  <c r="D2122" i="9"/>
  <c r="C2123" i="9"/>
  <c r="D2123" i="9"/>
  <c r="C2124" i="9"/>
  <c r="D2124" i="9"/>
  <c r="C2125" i="9"/>
  <c r="D2125" i="9"/>
  <c r="C2126" i="9"/>
  <c r="D2126" i="9"/>
  <c r="C2127" i="9"/>
  <c r="D2127" i="9"/>
  <c r="C2128" i="9"/>
  <c r="D2128" i="9"/>
  <c r="C2129" i="9"/>
  <c r="D2129" i="9"/>
  <c r="C2130" i="9"/>
  <c r="D2130" i="9"/>
  <c r="C2131" i="9"/>
  <c r="D2131" i="9"/>
  <c r="C2132" i="9"/>
  <c r="D2132" i="9"/>
  <c r="C2133" i="9"/>
  <c r="D2133" i="9"/>
  <c r="C2134" i="9"/>
  <c r="D2134" i="9"/>
  <c r="C2135" i="9"/>
  <c r="D2135" i="9"/>
  <c r="C2136" i="9"/>
  <c r="D2136" i="9"/>
  <c r="C2137" i="9"/>
  <c r="D2137" i="9"/>
  <c r="C2138" i="9"/>
  <c r="D2138" i="9"/>
  <c r="C2139" i="9"/>
  <c r="D2139" i="9"/>
  <c r="C2140" i="9"/>
  <c r="D2140" i="9"/>
  <c r="C2141" i="9"/>
  <c r="D2141" i="9"/>
  <c r="C2142" i="9"/>
  <c r="D2142" i="9"/>
  <c r="C2143" i="9"/>
  <c r="D2143" i="9"/>
  <c r="C2144" i="9"/>
  <c r="D2144" i="9"/>
  <c r="C2145" i="9"/>
  <c r="D2145" i="9"/>
  <c r="C2146" i="9"/>
  <c r="D2146" i="9"/>
  <c r="C2147" i="9"/>
  <c r="D2147" i="9"/>
  <c r="C2148" i="9"/>
  <c r="D2148" i="9"/>
  <c r="C2149" i="9"/>
  <c r="D2149" i="9"/>
  <c r="C2150" i="9"/>
  <c r="D2150" i="9"/>
  <c r="C2151" i="9"/>
  <c r="D2151" i="9"/>
  <c r="C2152" i="9"/>
  <c r="D2152" i="9"/>
  <c r="C2153" i="9"/>
  <c r="D2153" i="9"/>
  <c r="C2154" i="9"/>
  <c r="D2154" i="9"/>
  <c r="C2155" i="9"/>
  <c r="D2155" i="9"/>
  <c r="C2156" i="9"/>
  <c r="D2156" i="9"/>
  <c r="C2157" i="9"/>
  <c r="D2157" i="9"/>
  <c r="C2158" i="9"/>
  <c r="D2158" i="9"/>
  <c r="C2159" i="9"/>
  <c r="D2159" i="9"/>
  <c r="C2160" i="9"/>
  <c r="D2160" i="9"/>
  <c r="C2161" i="9"/>
  <c r="D2161" i="9"/>
  <c r="C2162" i="9"/>
  <c r="D2162" i="9"/>
  <c r="C2163" i="9"/>
  <c r="D2163" i="9"/>
  <c r="C2164" i="9"/>
  <c r="D2164" i="9"/>
  <c r="C2165" i="9"/>
  <c r="D2165" i="9"/>
  <c r="C2166" i="9"/>
  <c r="D2166" i="9"/>
  <c r="C2167" i="9"/>
  <c r="D2167" i="9"/>
  <c r="C2168" i="9"/>
  <c r="D2168" i="9"/>
  <c r="C2169" i="9"/>
  <c r="D2169" i="9"/>
  <c r="C2170" i="9"/>
  <c r="D2170" i="9"/>
  <c r="C2171" i="9"/>
  <c r="D2171" i="9"/>
  <c r="C2172" i="9"/>
  <c r="D2172" i="9"/>
  <c r="C2173" i="9"/>
  <c r="D2173" i="9"/>
  <c r="C2174" i="9"/>
  <c r="D2174" i="9"/>
  <c r="C2175" i="9"/>
  <c r="D2175" i="9"/>
  <c r="C2176" i="9"/>
  <c r="D2176" i="9"/>
  <c r="C2177" i="9"/>
  <c r="D2177" i="9"/>
  <c r="C2178" i="9"/>
  <c r="D2178" i="9"/>
  <c r="C2179" i="9"/>
  <c r="D2179" i="9"/>
  <c r="C2180" i="9"/>
  <c r="D2180" i="9"/>
  <c r="C2181" i="9"/>
  <c r="D2181" i="9"/>
  <c r="C2182" i="9"/>
  <c r="D2182" i="9"/>
  <c r="C2183" i="9"/>
  <c r="D2183" i="9"/>
  <c r="C2184" i="9"/>
  <c r="D2184" i="9"/>
  <c r="C2185" i="9"/>
  <c r="D2185" i="9"/>
  <c r="C2186" i="9"/>
  <c r="D2186" i="9"/>
  <c r="C2187" i="9"/>
  <c r="D2187" i="9"/>
  <c r="C2188" i="9"/>
  <c r="D2188" i="9"/>
  <c r="C2189" i="9"/>
  <c r="D2189" i="9"/>
  <c r="C2190" i="9"/>
  <c r="D2190" i="9"/>
  <c r="C2191" i="9"/>
  <c r="D2191" i="9"/>
  <c r="C2192" i="9"/>
  <c r="D2192" i="9"/>
  <c r="C2193" i="9"/>
  <c r="D2193" i="9"/>
  <c r="C2194" i="9"/>
  <c r="D2194" i="9"/>
  <c r="C2195" i="9"/>
  <c r="D2195" i="9"/>
  <c r="C2196" i="9"/>
  <c r="D2196" i="9"/>
  <c r="C2197" i="9"/>
  <c r="D2197" i="9"/>
  <c r="C2198" i="9"/>
  <c r="D2198" i="9"/>
  <c r="C2199" i="9"/>
  <c r="D2199" i="9"/>
  <c r="C2200" i="9"/>
  <c r="D2200" i="9"/>
  <c r="C2201" i="9"/>
  <c r="D2201" i="9"/>
  <c r="C2202" i="9"/>
  <c r="D2202" i="9"/>
  <c r="C2203" i="9"/>
  <c r="D2203" i="9"/>
  <c r="C2204" i="9"/>
  <c r="D2204" i="9"/>
  <c r="C2205" i="9"/>
  <c r="D2205" i="9"/>
  <c r="C2206" i="9"/>
  <c r="D2206" i="9"/>
  <c r="C2207" i="9"/>
  <c r="D2207" i="9"/>
  <c r="C2208" i="9"/>
  <c r="D2208" i="9"/>
  <c r="C2209" i="9"/>
  <c r="D2209" i="9"/>
  <c r="C2210" i="9"/>
  <c r="D2210" i="9"/>
  <c r="C2211" i="9"/>
  <c r="D2211" i="9"/>
  <c r="C2212" i="9"/>
  <c r="D2212" i="9"/>
  <c r="C2213" i="9"/>
  <c r="D2213" i="9"/>
  <c r="C2214" i="9"/>
  <c r="D2214" i="9"/>
  <c r="C2215" i="9"/>
  <c r="D2215" i="9"/>
  <c r="C2216" i="9"/>
  <c r="D2216" i="9"/>
  <c r="C2217" i="9"/>
  <c r="D2217" i="9"/>
  <c r="C2218" i="9"/>
  <c r="D2218" i="9"/>
  <c r="C2219" i="9"/>
  <c r="D2219" i="9"/>
  <c r="C2220" i="9"/>
  <c r="D2220" i="9"/>
  <c r="C2221" i="9"/>
  <c r="D2221" i="9"/>
  <c r="C2222" i="9"/>
  <c r="D2222" i="9"/>
  <c r="C2223" i="9"/>
  <c r="D2223" i="9"/>
  <c r="C2224" i="9"/>
  <c r="D2224" i="9"/>
  <c r="C2225" i="9"/>
  <c r="D2225" i="9"/>
  <c r="C2226" i="9"/>
  <c r="D2226" i="9"/>
  <c r="C2227" i="9"/>
  <c r="D2227" i="9"/>
  <c r="C2228" i="9"/>
  <c r="D2228" i="9"/>
  <c r="C2229" i="9"/>
  <c r="D2229" i="9"/>
  <c r="C2230" i="9"/>
  <c r="D2230" i="9"/>
  <c r="C2231" i="9"/>
  <c r="D2231" i="9"/>
  <c r="C2232" i="9"/>
  <c r="D2232" i="9"/>
  <c r="C2233" i="9"/>
  <c r="D2233" i="9"/>
  <c r="C2234" i="9"/>
  <c r="D2234" i="9"/>
  <c r="C2235" i="9"/>
  <c r="D2235" i="9"/>
  <c r="C2236" i="9"/>
  <c r="D2236" i="9"/>
  <c r="C2237" i="9"/>
  <c r="D2237" i="9"/>
  <c r="C2238" i="9"/>
  <c r="D2238" i="9"/>
  <c r="C2239" i="9"/>
  <c r="D2239" i="9"/>
  <c r="C2240" i="9"/>
  <c r="D2240" i="9"/>
  <c r="C2241" i="9"/>
  <c r="D2241" i="9"/>
  <c r="C2242" i="9"/>
  <c r="D2242" i="9"/>
  <c r="C2243" i="9"/>
  <c r="D2243" i="9"/>
  <c r="C2244" i="9"/>
  <c r="D2244" i="9"/>
  <c r="C2245" i="9"/>
  <c r="D2245" i="9"/>
  <c r="C2246" i="9"/>
  <c r="D2246" i="9"/>
  <c r="C2247" i="9"/>
  <c r="D2247" i="9"/>
  <c r="C2248" i="9"/>
  <c r="D2248" i="9"/>
  <c r="C2249" i="9"/>
  <c r="D2249" i="9"/>
  <c r="C2250" i="9"/>
  <c r="D2250" i="9"/>
  <c r="C2251" i="9"/>
  <c r="D2251" i="9"/>
  <c r="C2252" i="9"/>
  <c r="D2252" i="9"/>
  <c r="C2253" i="9"/>
  <c r="D2253" i="9"/>
  <c r="C2254" i="9"/>
  <c r="D2254" i="9"/>
  <c r="C2255" i="9"/>
  <c r="D2255" i="9"/>
  <c r="C2256" i="9"/>
  <c r="D2256" i="9"/>
  <c r="C2257" i="9"/>
  <c r="D2257" i="9"/>
  <c r="C2258" i="9"/>
  <c r="D2258" i="9"/>
  <c r="C2259" i="9"/>
  <c r="D2259" i="9"/>
  <c r="C2260" i="9"/>
  <c r="D2260" i="9"/>
  <c r="C2261" i="9"/>
  <c r="D2261" i="9"/>
  <c r="C2262" i="9"/>
  <c r="D2262" i="9"/>
  <c r="C2263" i="9"/>
  <c r="D2263" i="9"/>
  <c r="C2264" i="9"/>
  <c r="D2264" i="9"/>
  <c r="C2265" i="9"/>
  <c r="D2265" i="9"/>
  <c r="C2266" i="9"/>
  <c r="D2266" i="9"/>
  <c r="C2267" i="9"/>
  <c r="D2267" i="9"/>
  <c r="C2268" i="9"/>
  <c r="D2268" i="9"/>
  <c r="C2269" i="9"/>
  <c r="D2269" i="9"/>
  <c r="C2270" i="9"/>
  <c r="D2270" i="9"/>
  <c r="C2271" i="9"/>
  <c r="D2271" i="9"/>
  <c r="C2272" i="9"/>
  <c r="D2272" i="9"/>
  <c r="C2273" i="9"/>
  <c r="D2273" i="9"/>
  <c r="C2274" i="9"/>
  <c r="D2274" i="9"/>
  <c r="C2275" i="9"/>
  <c r="D2275" i="9"/>
  <c r="C2276" i="9"/>
  <c r="D2276" i="9"/>
  <c r="C2277" i="9"/>
  <c r="D2277" i="9"/>
  <c r="C2278" i="9"/>
  <c r="D2278" i="9"/>
  <c r="C2279" i="9"/>
  <c r="D2279" i="9"/>
  <c r="C2280" i="9"/>
  <c r="D2280" i="9"/>
  <c r="C2281" i="9"/>
  <c r="D2281" i="9"/>
  <c r="C2282" i="9"/>
  <c r="D2282" i="9"/>
  <c r="C2283" i="9"/>
  <c r="D2283" i="9"/>
  <c r="C2284" i="9"/>
  <c r="D2284" i="9"/>
  <c r="C2285" i="9"/>
  <c r="D2285" i="9"/>
  <c r="C2286" i="9"/>
  <c r="D2286" i="9"/>
  <c r="C2287" i="9"/>
  <c r="D2287" i="9"/>
  <c r="C2288" i="9"/>
  <c r="D2288" i="9"/>
  <c r="C2289" i="9"/>
  <c r="D2289" i="9"/>
  <c r="C2290" i="9"/>
  <c r="D2290" i="9"/>
  <c r="C2291" i="9"/>
  <c r="D2291" i="9"/>
  <c r="C2292" i="9"/>
  <c r="D2292" i="9"/>
  <c r="C2293" i="9"/>
  <c r="D2293" i="9"/>
  <c r="C2294" i="9"/>
  <c r="D2294" i="9"/>
  <c r="C2295" i="9"/>
  <c r="D2295" i="9"/>
  <c r="C2296" i="9"/>
  <c r="D2296" i="9"/>
  <c r="C2297" i="9"/>
  <c r="D2297" i="9"/>
  <c r="C2298" i="9"/>
  <c r="D2298" i="9"/>
  <c r="C2299" i="9"/>
  <c r="D2299" i="9"/>
  <c r="C2300" i="9"/>
  <c r="D2300" i="9"/>
  <c r="C2301" i="9"/>
  <c r="D2301" i="9"/>
  <c r="C2302" i="9"/>
  <c r="D2302" i="9"/>
  <c r="C2303" i="9"/>
  <c r="D2303" i="9"/>
  <c r="C2304" i="9"/>
  <c r="D2304" i="9"/>
  <c r="C2305" i="9"/>
  <c r="D2305" i="9"/>
  <c r="C2306" i="9"/>
  <c r="D2306" i="9"/>
  <c r="C2307" i="9"/>
  <c r="D2307" i="9"/>
  <c r="C2308" i="9"/>
  <c r="D2308" i="9"/>
  <c r="C2309" i="9"/>
  <c r="D2309" i="9"/>
  <c r="C2310" i="9"/>
  <c r="D2310" i="9"/>
  <c r="C2311" i="9"/>
  <c r="D2311" i="9"/>
  <c r="C2312" i="9"/>
  <c r="D2312" i="9"/>
  <c r="C2313" i="9"/>
  <c r="D2313" i="9"/>
  <c r="C2314" i="9"/>
  <c r="D2314" i="9"/>
  <c r="C2315" i="9"/>
  <c r="D2315" i="9"/>
  <c r="C2316" i="9"/>
  <c r="D2316" i="9"/>
  <c r="C2317" i="9"/>
  <c r="D2317" i="9"/>
  <c r="C2318" i="9"/>
  <c r="D2318" i="9"/>
  <c r="C2319" i="9"/>
  <c r="D2319" i="9"/>
  <c r="C2320" i="9"/>
  <c r="D2320" i="9"/>
  <c r="C2321" i="9"/>
  <c r="D2321" i="9"/>
  <c r="C2322" i="9"/>
  <c r="D2322" i="9"/>
  <c r="C2323" i="9"/>
  <c r="D2323" i="9"/>
  <c r="C2324" i="9"/>
  <c r="D2324" i="9"/>
  <c r="C2325" i="9"/>
  <c r="D2325" i="9"/>
  <c r="C2326" i="9"/>
  <c r="D2326" i="9"/>
  <c r="C2327" i="9"/>
  <c r="D2327" i="9"/>
  <c r="C2328" i="9"/>
  <c r="D2328" i="9"/>
  <c r="C2329" i="9"/>
  <c r="D2329" i="9"/>
  <c r="C2330" i="9"/>
  <c r="D2330" i="9"/>
  <c r="C2331" i="9"/>
  <c r="D2331" i="9"/>
  <c r="C2332" i="9"/>
  <c r="D2332" i="9"/>
  <c r="C2333" i="9"/>
  <c r="D2333" i="9"/>
  <c r="C2334" i="9"/>
  <c r="D2334" i="9"/>
  <c r="C2335" i="9"/>
  <c r="D2335" i="9"/>
  <c r="C2336" i="9"/>
  <c r="D2336" i="9"/>
  <c r="C2337" i="9"/>
  <c r="D2337" i="9"/>
  <c r="C2338" i="9"/>
  <c r="D2338" i="9"/>
  <c r="C2339" i="9"/>
  <c r="D2339" i="9"/>
  <c r="C2340" i="9"/>
  <c r="D2340" i="9"/>
  <c r="C2341" i="9"/>
  <c r="D2341" i="9"/>
  <c r="C2342" i="9"/>
  <c r="D2342" i="9"/>
  <c r="C2343" i="9"/>
  <c r="D2343" i="9"/>
  <c r="C2344" i="9"/>
  <c r="D2344" i="9"/>
  <c r="C2345" i="9"/>
  <c r="D2345" i="9"/>
  <c r="C2346" i="9"/>
  <c r="D2346" i="9"/>
  <c r="C2347" i="9"/>
  <c r="D2347" i="9"/>
  <c r="C2348" i="9"/>
  <c r="D2348" i="9"/>
  <c r="C2349" i="9"/>
  <c r="D2349" i="9"/>
  <c r="C2350" i="9"/>
  <c r="D2350" i="9"/>
  <c r="C2351" i="9"/>
  <c r="D2351" i="9"/>
  <c r="C2352" i="9"/>
  <c r="D2352" i="9"/>
  <c r="C2353" i="9"/>
  <c r="D2353" i="9"/>
  <c r="C2354" i="9"/>
  <c r="D2354" i="9"/>
  <c r="C2355" i="9"/>
  <c r="D2355" i="9"/>
  <c r="C2356" i="9"/>
  <c r="D2356" i="9"/>
  <c r="C2357" i="9"/>
  <c r="D2357" i="9"/>
  <c r="C2358" i="9"/>
  <c r="D2358" i="9"/>
  <c r="C2359" i="9"/>
  <c r="D2359" i="9"/>
  <c r="C2360" i="9"/>
  <c r="D2360" i="9"/>
  <c r="C2361" i="9"/>
  <c r="D2361" i="9"/>
  <c r="C2362" i="9"/>
  <c r="D2362" i="9"/>
  <c r="C2363" i="9"/>
  <c r="D2363" i="9"/>
  <c r="C2364" i="9"/>
  <c r="D2364" i="9"/>
  <c r="C2365" i="9"/>
  <c r="D2365" i="9"/>
  <c r="C2366" i="9"/>
  <c r="D2366" i="9"/>
  <c r="C2367" i="9"/>
  <c r="D2367" i="9"/>
  <c r="C2368" i="9"/>
  <c r="D2368" i="9"/>
  <c r="C2369" i="9"/>
  <c r="D2369" i="9"/>
  <c r="C2370" i="9"/>
  <c r="D2370" i="9"/>
  <c r="C2371" i="9"/>
  <c r="D2371" i="9"/>
  <c r="C2372" i="9"/>
  <c r="D2372" i="9"/>
  <c r="C2373" i="9"/>
  <c r="D2373" i="9"/>
  <c r="C2374" i="9"/>
  <c r="D2374" i="9"/>
  <c r="C2375" i="9"/>
  <c r="D2375" i="9"/>
  <c r="C2376" i="9"/>
  <c r="D2376" i="9"/>
  <c r="C2377" i="9"/>
  <c r="D2377" i="9"/>
  <c r="C2378" i="9"/>
  <c r="D2378" i="9"/>
  <c r="C2379" i="9"/>
  <c r="D2379" i="9"/>
  <c r="C2380" i="9"/>
  <c r="D2380" i="9"/>
  <c r="C2381" i="9"/>
  <c r="D2381" i="9"/>
  <c r="C2382" i="9"/>
  <c r="D2382" i="9"/>
  <c r="C2383" i="9"/>
  <c r="D2383" i="9"/>
  <c r="C2384" i="9"/>
  <c r="D2384" i="9"/>
  <c r="C2385" i="9"/>
  <c r="D2385" i="9"/>
  <c r="C2386" i="9"/>
  <c r="D2386" i="9"/>
  <c r="C2387" i="9"/>
  <c r="D2387" i="9"/>
  <c r="C2388" i="9"/>
  <c r="D2388" i="9"/>
  <c r="C2389" i="9"/>
  <c r="D2389" i="9"/>
  <c r="C2390" i="9"/>
  <c r="D2390" i="9"/>
  <c r="C2391" i="9"/>
  <c r="D2391" i="9"/>
  <c r="C2392" i="9"/>
  <c r="D2392" i="9"/>
  <c r="C2393" i="9"/>
  <c r="D2393" i="9"/>
  <c r="C2394" i="9"/>
  <c r="D2394" i="9"/>
  <c r="C2395" i="9"/>
  <c r="D2395" i="9"/>
  <c r="C2396" i="9"/>
  <c r="D2396" i="9"/>
  <c r="C2397" i="9"/>
  <c r="D2397" i="9"/>
  <c r="C2398" i="9"/>
  <c r="D2398" i="9"/>
  <c r="C2399" i="9"/>
  <c r="D2399" i="9"/>
  <c r="C2400" i="9"/>
  <c r="D2400" i="9"/>
  <c r="C2401" i="9"/>
  <c r="D2401" i="9"/>
  <c r="C2402" i="9"/>
  <c r="D2402" i="9"/>
  <c r="C2403" i="9"/>
  <c r="D2403" i="9"/>
  <c r="C2404" i="9"/>
  <c r="D2404" i="9"/>
  <c r="C2405" i="9"/>
  <c r="D2405" i="9"/>
  <c r="C2406" i="9"/>
  <c r="D2406" i="9"/>
  <c r="C2407" i="9"/>
  <c r="D2407" i="9"/>
  <c r="C2408" i="9"/>
  <c r="D2408" i="9"/>
  <c r="C2409" i="9"/>
  <c r="D2409" i="9"/>
  <c r="C2410" i="9"/>
  <c r="D2410" i="9"/>
  <c r="C2411" i="9"/>
  <c r="D2411" i="9"/>
  <c r="C2412" i="9"/>
  <c r="D2412" i="9"/>
  <c r="C2413" i="9"/>
  <c r="D2413" i="9"/>
  <c r="C2414" i="9"/>
  <c r="D2414" i="9"/>
  <c r="C2415" i="9"/>
  <c r="D2415" i="9"/>
  <c r="C2416" i="9"/>
  <c r="D2416" i="9"/>
  <c r="C2417" i="9"/>
  <c r="D2417" i="9"/>
  <c r="C2418" i="9"/>
  <c r="D2418" i="9"/>
  <c r="C2419" i="9"/>
  <c r="D2419" i="9"/>
  <c r="C2420" i="9"/>
  <c r="D2420" i="9"/>
  <c r="C2421" i="9"/>
  <c r="D2421" i="9"/>
  <c r="C2422" i="9"/>
  <c r="D2422" i="9"/>
  <c r="C2423" i="9"/>
  <c r="D2423" i="9"/>
  <c r="C2424" i="9"/>
  <c r="D2424" i="9"/>
  <c r="C2425" i="9"/>
  <c r="D2425" i="9"/>
  <c r="C2426" i="9"/>
  <c r="D2426" i="9"/>
  <c r="C2427" i="9"/>
  <c r="D2427" i="9"/>
  <c r="C2428" i="9"/>
  <c r="D2428" i="9"/>
  <c r="C2429" i="9"/>
  <c r="D2429" i="9"/>
  <c r="C2430" i="9"/>
  <c r="D2430" i="9"/>
  <c r="C2431" i="9"/>
  <c r="D2431" i="9"/>
  <c r="C2432" i="9"/>
  <c r="D2432" i="9"/>
  <c r="C2433" i="9"/>
  <c r="D2433" i="9"/>
  <c r="C2434" i="9"/>
  <c r="D2434" i="9"/>
  <c r="C2435" i="9"/>
  <c r="D2435" i="9"/>
  <c r="C2436" i="9"/>
  <c r="D2436" i="9"/>
  <c r="C2437" i="9"/>
  <c r="D2437" i="9"/>
  <c r="C2438" i="9"/>
  <c r="D2438" i="9"/>
  <c r="C2439" i="9"/>
  <c r="D2439" i="9"/>
  <c r="C2440" i="9"/>
  <c r="D2440" i="9"/>
  <c r="C2441" i="9"/>
  <c r="D2441" i="9"/>
  <c r="C2442" i="9"/>
  <c r="D2442" i="9"/>
  <c r="C2443" i="9"/>
  <c r="D2443" i="9"/>
  <c r="C2444" i="9"/>
  <c r="D2444" i="9"/>
  <c r="C2445" i="9"/>
  <c r="D2445" i="9"/>
  <c r="C2446" i="9"/>
  <c r="D2446" i="9"/>
  <c r="C2447" i="9"/>
  <c r="D2447" i="9"/>
  <c r="C2448" i="9"/>
  <c r="D2448" i="9"/>
  <c r="C2449" i="9"/>
  <c r="D2449" i="9"/>
  <c r="C2450" i="9"/>
  <c r="D2450" i="9"/>
  <c r="C2451" i="9"/>
  <c r="D2451" i="9"/>
  <c r="C2452" i="9"/>
  <c r="D2452" i="9"/>
  <c r="C2453" i="9"/>
  <c r="D2453" i="9"/>
  <c r="C2454" i="9"/>
  <c r="D2454" i="9"/>
  <c r="C2455" i="9"/>
  <c r="D2455" i="9"/>
  <c r="C2456" i="9"/>
  <c r="D2456" i="9"/>
  <c r="C2457" i="9"/>
  <c r="D2457" i="9"/>
  <c r="C2458" i="9"/>
  <c r="D2458" i="9"/>
  <c r="C2459" i="9"/>
  <c r="D2459" i="9"/>
  <c r="C2460" i="9"/>
  <c r="D2460" i="9"/>
  <c r="C2461" i="9"/>
  <c r="D2461" i="9"/>
  <c r="C2462" i="9"/>
  <c r="D2462" i="9"/>
  <c r="C2463" i="9"/>
  <c r="D2463" i="9"/>
  <c r="C2464" i="9"/>
  <c r="D2464" i="9"/>
  <c r="C2465" i="9"/>
  <c r="D2465" i="9"/>
  <c r="C2466" i="9"/>
  <c r="D2466" i="9"/>
  <c r="C2467" i="9"/>
  <c r="D2467" i="9"/>
  <c r="C2468" i="9"/>
  <c r="D2468" i="9"/>
  <c r="C2469" i="9"/>
  <c r="D2469" i="9"/>
  <c r="C2470" i="9"/>
  <c r="D2470" i="9"/>
  <c r="C2471" i="9"/>
  <c r="D2471" i="9"/>
  <c r="C2472" i="9"/>
  <c r="D2472" i="9"/>
  <c r="C2473" i="9"/>
  <c r="D2473" i="9"/>
  <c r="C2474" i="9"/>
  <c r="D2474" i="9"/>
  <c r="C2475" i="9"/>
  <c r="D2475" i="9"/>
  <c r="C2476" i="9"/>
  <c r="D2476" i="9"/>
  <c r="C2477" i="9"/>
  <c r="D2477" i="9"/>
  <c r="C2478" i="9"/>
  <c r="D2478" i="9"/>
  <c r="C2479" i="9"/>
  <c r="D2479" i="9"/>
  <c r="C2480" i="9"/>
  <c r="D2480" i="9"/>
  <c r="C2481" i="9"/>
  <c r="D2481" i="9"/>
  <c r="C2482" i="9"/>
  <c r="D2482" i="9"/>
  <c r="C2483" i="9"/>
  <c r="D2483" i="9"/>
  <c r="C2484" i="9"/>
  <c r="D2484" i="9"/>
  <c r="C2485" i="9"/>
  <c r="D2485" i="9"/>
  <c r="C2486" i="9"/>
  <c r="D2486" i="9"/>
  <c r="C2487" i="9"/>
  <c r="D2487" i="9"/>
  <c r="C2488" i="9"/>
  <c r="D2488" i="9"/>
  <c r="C2489" i="9"/>
  <c r="D2489" i="9"/>
  <c r="C2490" i="9"/>
  <c r="D2490" i="9"/>
  <c r="C2491" i="9"/>
  <c r="D2491" i="9"/>
  <c r="C2492" i="9"/>
  <c r="D2492" i="9"/>
  <c r="C2493" i="9"/>
  <c r="D2493" i="9"/>
  <c r="C2494" i="9"/>
  <c r="D2494" i="9"/>
  <c r="C2495" i="9"/>
  <c r="D2495" i="9"/>
  <c r="C2496" i="9"/>
  <c r="D2496" i="9"/>
  <c r="C2497" i="9"/>
  <c r="D2497" i="9"/>
  <c r="C2498" i="9"/>
  <c r="D2498" i="9"/>
  <c r="C2499" i="9"/>
  <c r="D2499" i="9"/>
  <c r="C2500" i="9"/>
  <c r="D2500" i="9"/>
  <c r="C2501" i="9"/>
  <c r="D2501" i="9"/>
  <c r="C2502" i="9"/>
  <c r="D2502" i="9"/>
  <c r="C2503" i="9"/>
  <c r="D2503" i="9"/>
  <c r="C2504" i="9"/>
  <c r="D2504" i="9"/>
  <c r="C2505" i="9"/>
  <c r="D2505" i="9"/>
  <c r="C2506" i="9"/>
  <c r="D2506" i="9"/>
  <c r="C2507" i="9"/>
  <c r="D2507" i="9"/>
  <c r="C2508" i="9"/>
  <c r="D2508" i="9"/>
  <c r="C2509" i="9"/>
  <c r="D2509" i="9"/>
  <c r="C2510" i="9"/>
  <c r="D2510" i="9"/>
  <c r="C2511" i="9"/>
  <c r="D2511" i="9"/>
  <c r="C2512" i="9"/>
  <c r="D2512" i="9"/>
  <c r="C2513" i="9"/>
  <c r="D2513" i="9"/>
  <c r="C2514" i="9"/>
  <c r="D2514" i="9"/>
  <c r="C2515" i="9"/>
  <c r="D2515" i="9"/>
  <c r="C2516" i="9"/>
  <c r="D2516" i="9"/>
  <c r="C2517" i="9"/>
  <c r="D2517" i="9"/>
  <c r="C2518" i="9"/>
  <c r="D2518" i="9"/>
  <c r="C2519" i="9"/>
  <c r="D2519" i="9"/>
  <c r="C2520" i="9"/>
  <c r="D2520" i="9"/>
  <c r="C2521" i="9"/>
  <c r="D2521" i="9"/>
  <c r="C2522" i="9"/>
  <c r="D2522" i="9"/>
  <c r="C2523" i="9"/>
  <c r="D2523" i="9"/>
  <c r="C2524" i="9"/>
  <c r="D2524" i="9"/>
  <c r="C2525" i="9"/>
  <c r="D2525" i="9"/>
  <c r="C2526" i="9"/>
  <c r="D2526" i="9"/>
  <c r="C2527" i="9"/>
  <c r="D2527" i="9"/>
  <c r="C2528" i="9"/>
  <c r="D2528" i="9"/>
  <c r="C2529" i="9"/>
  <c r="D2529" i="9"/>
  <c r="C2530" i="9"/>
  <c r="D2530" i="9"/>
  <c r="C2531" i="9"/>
  <c r="D2531" i="9"/>
  <c r="C2532" i="9"/>
  <c r="D2532" i="9"/>
  <c r="C2533" i="9"/>
  <c r="D2533" i="9"/>
  <c r="C2534" i="9"/>
  <c r="D2534" i="9"/>
  <c r="C2535" i="9"/>
  <c r="D2535" i="9"/>
  <c r="C2536" i="9"/>
  <c r="D2536" i="9"/>
  <c r="C2537" i="9"/>
  <c r="D2537" i="9"/>
  <c r="C2538" i="9"/>
  <c r="D2538" i="9"/>
  <c r="C2539" i="9"/>
  <c r="D2539" i="9"/>
  <c r="C2540" i="9"/>
  <c r="D2540" i="9"/>
  <c r="C2541" i="9"/>
  <c r="D2541" i="9"/>
  <c r="C2542" i="9"/>
  <c r="D2542" i="9"/>
  <c r="C2543" i="9"/>
  <c r="D2543" i="9"/>
  <c r="C2544" i="9"/>
  <c r="D2544" i="9"/>
  <c r="C2545" i="9"/>
  <c r="D2545" i="9"/>
  <c r="C2546" i="9"/>
  <c r="D2546" i="9"/>
  <c r="C2547" i="9"/>
  <c r="D2547" i="9"/>
  <c r="C2548" i="9"/>
  <c r="D2548" i="9"/>
  <c r="C2549" i="9"/>
  <c r="D2549" i="9"/>
  <c r="C2550" i="9"/>
  <c r="D2550" i="9"/>
  <c r="C2551" i="9"/>
  <c r="D2551" i="9"/>
  <c r="C2552" i="9"/>
  <c r="D2552" i="9"/>
  <c r="C2553" i="9"/>
  <c r="D2553" i="9"/>
  <c r="C2554" i="9"/>
  <c r="D2554" i="9"/>
  <c r="C2555" i="9"/>
  <c r="D2555" i="9"/>
  <c r="C2556" i="9"/>
  <c r="D2556" i="9"/>
  <c r="C2557" i="9"/>
  <c r="D2557" i="9"/>
  <c r="C2558" i="9"/>
  <c r="D2558" i="9"/>
  <c r="C2559" i="9"/>
  <c r="D2559" i="9"/>
  <c r="C2560" i="9"/>
  <c r="D2560" i="9"/>
  <c r="C2561" i="9"/>
  <c r="D2561" i="9"/>
  <c r="C2562" i="9"/>
  <c r="D2562" i="9"/>
  <c r="C2563" i="9"/>
  <c r="D2563" i="9"/>
  <c r="C2564" i="9"/>
  <c r="D2564" i="9"/>
  <c r="C2565" i="9"/>
  <c r="D2565" i="9"/>
  <c r="C2566" i="9"/>
  <c r="D2566" i="9"/>
  <c r="C2567" i="9"/>
  <c r="D2567" i="9"/>
  <c r="C2568" i="9"/>
  <c r="D2568" i="9"/>
  <c r="C2569" i="9"/>
  <c r="D2569" i="9"/>
  <c r="C2570" i="9"/>
  <c r="D2570" i="9"/>
  <c r="C2571" i="9"/>
  <c r="D2571" i="9"/>
  <c r="C2572" i="9"/>
  <c r="D2572" i="9"/>
  <c r="C2573" i="9"/>
  <c r="D2573" i="9"/>
  <c r="C2574" i="9"/>
  <c r="D2574" i="9"/>
  <c r="C2575" i="9"/>
  <c r="D2575" i="9"/>
  <c r="C2576" i="9"/>
  <c r="D2576" i="9"/>
  <c r="C2577" i="9"/>
  <c r="D2577" i="9"/>
  <c r="C2578" i="9"/>
  <c r="D2578" i="9"/>
  <c r="C2579" i="9"/>
  <c r="D2579" i="9"/>
  <c r="C2580" i="9"/>
  <c r="D2580" i="9"/>
  <c r="C2581" i="9"/>
  <c r="D2581" i="9"/>
  <c r="C2582" i="9"/>
  <c r="D2582" i="9"/>
  <c r="C2583" i="9"/>
  <c r="D2583" i="9"/>
  <c r="C2584" i="9"/>
  <c r="D2584" i="9"/>
  <c r="C2585" i="9"/>
  <c r="D2585" i="9"/>
  <c r="C2586" i="9"/>
  <c r="D2586" i="9"/>
  <c r="C2587" i="9"/>
  <c r="D2587" i="9"/>
  <c r="C2588" i="9"/>
  <c r="D2588" i="9"/>
  <c r="C2589" i="9"/>
  <c r="D2589" i="9"/>
  <c r="C2590" i="9"/>
  <c r="D2590" i="9"/>
  <c r="C2591" i="9"/>
  <c r="D2591" i="9"/>
  <c r="C2592" i="9"/>
  <c r="D2592" i="9"/>
  <c r="C2593" i="9"/>
  <c r="D2593" i="9"/>
  <c r="C2594" i="9"/>
  <c r="D2594" i="9"/>
  <c r="C2595" i="9"/>
  <c r="D2595" i="9"/>
  <c r="C2596" i="9"/>
  <c r="D2596" i="9"/>
  <c r="C2597" i="9"/>
  <c r="D2597" i="9"/>
  <c r="C2598" i="9"/>
  <c r="D2598" i="9"/>
  <c r="C2599" i="9"/>
  <c r="D2599" i="9"/>
  <c r="C2600" i="9"/>
  <c r="D2600" i="9"/>
  <c r="C2601" i="9"/>
  <c r="D2601" i="9"/>
  <c r="C2602" i="9"/>
  <c r="D2602" i="9"/>
  <c r="C2603" i="9"/>
  <c r="D2603" i="9"/>
  <c r="C2604" i="9"/>
  <c r="D2604" i="9"/>
  <c r="C2605" i="9"/>
  <c r="D2605" i="9"/>
  <c r="C2606" i="9"/>
  <c r="D2606" i="9"/>
  <c r="C2607" i="9"/>
  <c r="D2607" i="9"/>
  <c r="C2608" i="9"/>
  <c r="D2608" i="9"/>
  <c r="C2609" i="9"/>
  <c r="D2609" i="9"/>
  <c r="C2610" i="9"/>
  <c r="D2610" i="9"/>
  <c r="C2611" i="9"/>
  <c r="D2611" i="9"/>
  <c r="C2612" i="9"/>
  <c r="D2612" i="9"/>
  <c r="C2613" i="9"/>
  <c r="D2613" i="9"/>
  <c r="C2614" i="9"/>
  <c r="D2614" i="9"/>
  <c r="C2615" i="9"/>
  <c r="D2615" i="9"/>
  <c r="C2616" i="9"/>
  <c r="D2616" i="9"/>
  <c r="C2617" i="9"/>
  <c r="D2617" i="9"/>
  <c r="C2618" i="9"/>
  <c r="D2618" i="9"/>
  <c r="C2619" i="9"/>
  <c r="D2619" i="9"/>
  <c r="C2620" i="9"/>
  <c r="D2620" i="9"/>
  <c r="C2621" i="9"/>
  <c r="D2621" i="9"/>
  <c r="C2622" i="9"/>
  <c r="D2622" i="9"/>
  <c r="C2623" i="9"/>
  <c r="D2623" i="9"/>
  <c r="C2624" i="9"/>
  <c r="D2624" i="9"/>
  <c r="C2625" i="9"/>
  <c r="D2625" i="9"/>
  <c r="C2626" i="9"/>
  <c r="D2626" i="9"/>
  <c r="C2627" i="9"/>
  <c r="D2627" i="9"/>
  <c r="C2628" i="9"/>
  <c r="D2628" i="9"/>
  <c r="C2629" i="9"/>
  <c r="D2629" i="9"/>
  <c r="C2630" i="9"/>
  <c r="D2630" i="9"/>
  <c r="C2631" i="9"/>
  <c r="D2631" i="9"/>
  <c r="C2632" i="9"/>
  <c r="D2632" i="9"/>
  <c r="C2633" i="9"/>
  <c r="D2633" i="9"/>
  <c r="C2634" i="9"/>
  <c r="D2634" i="9"/>
  <c r="C2635" i="9"/>
  <c r="D2635" i="9"/>
  <c r="C2636" i="9"/>
  <c r="D2636" i="9"/>
  <c r="C2637" i="9"/>
  <c r="D2637" i="9"/>
  <c r="C2638" i="9"/>
  <c r="D2638" i="9"/>
  <c r="C2639" i="9"/>
  <c r="D2639" i="9"/>
  <c r="C2640" i="9"/>
  <c r="D2640" i="9"/>
  <c r="C2641" i="9"/>
  <c r="D2641" i="9"/>
  <c r="C2642" i="9"/>
  <c r="D2642" i="9"/>
  <c r="C2643" i="9"/>
  <c r="D2643" i="9"/>
  <c r="C2644" i="9"/>
  <c r="D2644" i="9"/>
  <c r="C2645" i="9"/>
  <c r="D2645" i="9"/>
  <c r="C2646" i="9"/>
  <c r="D2646" i="9"/>
  <c r="C2647" i="9"/>
  <c r="D2647" i="9"/>
  <c r="C2648" i="9"/>
  <c r="D2648" i="9"/>
  <c r="C2649" i="9"/>
  <c r="D2649" i="9"/>
  <c r="C2650" i="9"/>
  <c r="D2650" i="9"/>
  <c r="C2651" i="9"/>
  <c r="D2651" i="9"/>
  <c r="C2652" i="9"/>
  <c r="D2652" i="9"/>
  <c r="C2653" i="9"/>
  <c r="D2653" i="9"/>
  <c r="C2654" i="9"/>
  <c r="D2654" i="9"/>
  <c r="C2655" i="9"/>
  <c r="D2655" i="9"/>
  <c r="C2656" i="9"/>
  <c r="D2656" i="9"/>
  <c r="C2657" i="9"/>
  <c r="D2657" i="9"/>
  <c r="C2658" i="9"/>
  <c r="D2658" i="9"/>
  <c r="C2659" i="9"/>
  <c r="D2659" i="9"/>
  <c r="C2660" i="9"/>
  <c r="D2660" i="9"/>
  <c r="C2661" i="9"/>
  <c r="D2661" i="9"/>
  <c r="C2662" i="9"/>
  <c r="D2662" i="9"/>
  <c r="C2663" i="9"/>
  <c r="D2663" i="9"/>
  <c r="C2664" i="9"/>
  <c r="D2664" i="9"/>
  <c r="C2665" i="9"/>
  <c r="D2665" i="9"/>
  <c r="C2666" i="9"/>
  <c r="D2666" i="9"/>
  <c r="C2667" i="9"/>
  <c r="D2667" i="9"/>
  <c r="C2668" i="9"/>
  <c r="D2668" i="9"/>
  <c r="C2669" i="9"/>
  <c r="D2669" i="9"/>
  <c r="C2670" i="9"/>
  <c r="D2670" i="9"/>
  <c r="C2671" i="9"/>
  <c r="D2671" i="9"/>
  <c r="C2672" i="9"/>
  <c r="D2672" i="9"/>
  <c r="C2673" i="9"/>
  <c r="D2673" i="9"/>
  <c r="C2674" i="9"/>
  <c r="D2674" i="9"/>
  <c r="C2675" i="9"/>
  <c r="D2675" i="9"/>
  <c r="C2676" i="9"/>
  <c r="D2676" i="9"/>
  <c r="C2677" i="9"/>
  <c r="D2677" i="9"/>
  <c r="C2678" i="9"/>
  <c r="D2678" i="9"/>
  <c r="C2679" i="9"/>
  <c r="D2679" i="9"/>
  <c r="C2680" i="9"/>
  <c r="D2680" i="9"/>
  <c r="C2681" i="9"/>
  <c r="D2681" i="9"/>
  <c r="C2682" i="9"/>
  <c r="D2682" i="9"/>
  <c r="C2683" i="9"/>
  <c r="D2683" i="9"/>
  <c r="C2684" i="9"/>
  <c r="D2684" i="9"/>
  <c r="C2685" i="9"/>
  <c r="D2685" i="9"/>
  <c r="C2686" i="9"/>
  <c r="D2686" i="9"/>
  <c r="C2687" i="9"/>
  <c r="D2687" i="9"/>
  <c r="C2688" i="9"/>
  <c r="D2688" i="9"/>
  <c r="C2689" i="9"/>
  <c r="D2689" i="9"/>
  <c r="C2690" i="9"/>
  <c r="D2690" i="9"/>
  <c r="C2691" i="9"/>
  <c r="D2691" i="9"/>
  <c r="C2692" i="9"/>
  <c r="D2692" i="9"/>
  <c r="C2693" i="9"/>
  <c r="D2693" i="9"/>
  <c r="C2694" i="9"/>
  <c r="D2694" i="9"/>
  <c r="C2695" i="9"/>
  <c r="D2695" i="9"/>
  <c r="C2696" i="9"/>
  <c r="D2696" i="9"/>
  <c r="C2697" i="9"/>
  <c r="D2697" i="9"/>
  <c r="C2698" i="9"/>
  <c r="D2698" i="9"/>
  <c r="C2699" i="9"/>
  <c r="D2699" i="9"/>
  <c r="C2700" i="9"/>
  <c r="D2700" i="9"/>
  <c r="C2701" i="9"/>
  <c r="D2701" i="9"/>
  <c r="C2702" i="9"/>
  <c r="D2702" i="9"/>
  <c r="C2703" i="9"/>
  <c r="D2703" i="9"/>
  <c r="C2704" i="9"/>
  <c r="D2704" i="9"/>
  <c r="C2705" i="9"/>
  <c r="D2705" i="9"/>
  <c r="C2706" i="9"/>
  <c r="D2706" i="9"/>
  <c r="C2707" i="9"/>
  <c r="D2707" i="9"/>
  <c r="C2708" i="9"/>
  <c r="D2708" i="9"/>
  <c r="C2709" i="9"/>
  <c r="D2709" i="9"/>
  <c r="C2710" i="9"/>
  <c r="D2710" i="9"/>
  <c r="C2711" i="9"/>
  <c r="D2711" i="9"/>
  <c r="C2712" i="9"/>
  <c r="D2712" i="9"/>
  <c r="C2713" i="9"/>
  <c r="D2713" i="9"/>
  <c r="C2714" i="9"/>
  <c r="D2714" i="9"/>
  <c r="C2715" i="9"/>
  <c r="D2715" i="9"/>
  <c r="C2716" i="9"/>
  <c r="D2716" i="9"/>
  <c r="C2717" i="9"/>
  <c r="D2717" i="9"/>
  <c r="C2718" i="9"/>
  <c r="D2718" i="9"/>
  <c r="C2719" i="9"/>
  <c r="D2719" i="9"/>
  <c r="C2720" i="9"/>
  <c r="D2720" i="9"/>
  <c r="C2721" i="9"/>
  <c r="D2721" i="9"/>
  <c r="C2722" i="9"/>
  <c r="D2722" i="9"/>
  <c r="C2723" i="9"/>
  <c r="D2723" i="9"/>
  <c r="C2724" i="9"/>
  <c r="D2724" i="9"/>
  <c r="C2725" i="9"/>
  <c r="D2725" i="9"/>
  <c r="C2726" i="9"/>
  <c r="D2726" i="9"/>
  <c r="C2727" i="9"/>
  <c r="D2727" i="9"/>
  <c r="C2728" i="9"/>
  <c r="D2728" i="9"/>
  <c r="C2729" i="9"/>
  <c r="D2729" i="9"/>
  <c r="C2730" i="9"/>
  <c r="D2730" i="9"/>
  <c r="C2731" i="9"/>
  <c r="D2731" i="9"/>
  <c r="C2732" i="9"/>
  <c r="D2732" i="9"/>
  <c r="C2733" i="9"/>
  <c r="D2733" i="9"/>
  <c r="C2734" i="9"/>
  <c r="D2734" i="9"/>
  <c r="C2735" i="9"/>
  <c r="D2735" i="9"/>
  <c r="C2736" i="9"/>
  <c r="D2736" i="9"/>
  <c r="C2737" i="9"/>
  <c r="D2737" i="9"/>
  <c r="C2738" i="9"/>
  <c r="D2738" i="9"/>
  <c r="C2739" i="9"/>
  <c r="D2739" i="9"/>
  <c r="C2740" i="9"/>
  <c r="D2740" i="9"/>
  <c r="C2741" i="9"/>
  <c r="D2741" i="9"/>
  <c r="C2742" i="9"/>
  <c r="D2742" i="9"/>
  <c r="C2743" i="9"/>
  <c r="D2743" i="9"/>
  <c r="C2744" i="9"/>
  <c r="D2744" i="9"/>
  <c r="C2745" i="9"/>
  <c r="D2745" i="9"/>
  <c r="C2746" i="9"/>
  <c r="D2746" i="9"/>
  <c r="C2747" i="9"/>
  <c r="D2747" i="9"/>
  <c r="C2748" i="9"/>
  <c r="D2748" i="9"/>
  <c r="C2749" i="9"/>
  <c r="D2749" i="9"/>
  <c r="C2750" i="9"/>
  <c r="D2750" i="9"/>
  <c r="C2751" i="9"/>
  <c r="D2751" i="9"/>
  <c r="C2752" i="9"/>
  <c r="D2752" i="9"/>
  <c r="C2753" i="9"/>
  <c r="D2753" i="9"/>
  <c r="C2754" i="9"/>
  <c r="D2754" i="9"/>
  <c r="C2755" i="9"/>
  <c r="D2755" i="9"/>
  <c r="C2756" i="9"/>
  <c r="D2756" i="9"/>
  <c r="C2757" i="9"/>
  <c r="D2757" i="9"/>
  <c r="C2758" i="9"/>
  <c r="D2758" i="9"/>
  <c r="C2759" i="9"/>
  <c r="D2759" i="9"/>
  <c r="C2760" i="9"/>
  <c r="D2760" i="9"/>
  <c r="C2761" i="9"/>
  <c r="D2761" i="9"/>
  <c r="C2762" i="9"/>
  <c r="D2762" i="9"/>
  <c r="C2763" i="9"/>
  <c r="D2763" i="9"/>
  <c r="C2764" i="9"/>
  <c r="D2764" i="9"/>
  <c r="C2765" i="9"/>
  <c r="D2765" i="9"/>
  <c r="C2766" i="9"/>
  <c r="D2766" i="9"/>
  <c r="C2767" i="9"/>
  <c r="D2767" i="9"/>
  <c r="C2768" i="9"/>
  <c r="D2768" i="9"/>
  <c r="C2769" i="9"/>
  <c r="D2769" i="9"/>
  <c r="C2770" i="9"/>
  <c r="D2770" i="9"/>
  <c r="C2771" i="9"/>
  <c r="D2771" i="9"/>
  <c r="C2772" i="9"/>
  <c r="D2772" i="9"/>
  <c r="C2773" i="9"/>
  <c r="D2773" i="9"/>
  <c r="C2774" i="9"/>
  <c r="D2774" i="9"/>
  <c r="C2775" i="9"/>
  <c r="D2775" i="9"/>
  <c r="C2776" i="9"/>
  <c r="D2776" i="9"/>
  <c r="C2777" i="9"/>
  <c r="D2777" i="9"/>
  <c r="C2778" i="9"/>
  <c r="D2778" i="9"/>
  <c r="C2779" i="9"/>
  <c r="D2779" i="9"/>
  <c r="C2780" i="9"/>
  <c r="D2780" i="9"/>
  <c r="C2781" i="9"/>
  <c r="D2781" i="9"/>
  <c r="C2782" i="9"/>
  <c r="D2782" i="9"/>
  <c r="C2783" i="9"/>
  <c r="D2783" i="9"/>
  <c r="C2784" i="9"/>
  <c r="D2784" i="9"/>
  <c r="C2785" i="9"/>
  <c r="D2785" i="9"/>
  <c r="C2786" i="9"/>
  <c r="D2786" i="9"/>
  <c r="C2787" i="9"/>
  <c r="D2787" i="9"/>
  <c r="C2788" i="9"/>
  <c r="D2788" i="9"/>
  <c r="C2789" i="9"/>
  <c r="D2789" i="9"/>
  <c r="C2790" i="9"/>
  <c r="D2790" i="9"/>
  <c r="C2791" i="9"/>
  <c r="D2791" i="9"/>
  <c r="C2792" i="9"/>
  <c r="D2792" i="9"/>
  <c r="C2793" i="9"/>
  <c r="D2793" i="9"/>
  <c r="C2794" i="9"/>
  <c r="D2794" i="9"/>
  <c r="C2795" i="9"/>
  <c r="D2795" i="9"/>
  <c r="C2796" i="9"/>
  <c r="D2796" i="9"/>
  <c r="C2797" i="9"/>
  <c r="D2797" i="9"/>
  <c r="C2798" i="9"/>
  <c r="D2798" i="9"/>
  <c r="C2799" i="9"/>
  <c r="D2799" i="9"/>
  <c r="C2800" i="9"/>
  <c r="D2800" i="9"/>
  <c r="C2801" i="9"/>
  <c r="D2801" i="9"/>
  <c r="C2802" i="9"/>
  <c r="D2802" i="9"/>
  <c r="C2803" i="9"/>
  <c r="D2803" i="9"/>
  <c r="C2804" i="9"/>
  <c r="D2804" i="9"/>
  <c r="C2805" i="9"/>
  <c r="D2805" i="9"/>
  <c r="C2806" i="9"/>
  <c r="D2806" i="9"/>
  <c r="C2807" i="9"/>
  <c r="D2807" i="9"/>
  <c r="C2808" i="9"/>
  <c r="D2808" i="9"/>
  <c r="C2809" i="9"/>
  <c r="D2809" i="9"/>
  <c r="C2810" i="9"/>
  <c r="D2810" i="9"/>
  <c r="C2811" i="9"/>
  <c r="D2811" i="9"/>
  <c r="C2812" i="9"/>
  <c r="D2812" i="9"/>
  <c r="C2813" i="9"/>
  <c r="D2813" i="9"/>
  <c r="C2814" i="9"/>
  <c r="D2814" i="9"/>
  <c r="C2815" i="9"/>
  <c r="D2815" i="9"/>
  <c r="C2816" i="9"/>
  <c r="D2816" i="9"/>
  <c r="C2817" i="9"/>
  <c r="D2817" i="9"/>
  <c r="C2818" i="9"/>
  <c r="D2818" i="9"/>
  <c r="C2819" i="9"/>
  <c r="D2819" i="9"/>
  <c r="C2820" i="9"/>
  <c r="D2820" i="9"/>
  <c r="C2821" i="9"/>
  <c r="D2821" i="9"/>
  <c r="C2822" i="9"/>
  <c r="D2822" i="9"/>
  <c r="C2823" i="9"/>
  <c r="D2823" i="9"/>
  <c r="C2824" i="9"/>
  <c r="D2824" i="9"/>
  <c r="C2825" i="9"/>
  <c r="D2825" i="9"/>
  <c r="C2826" i="9"/>
  <c r="D2826" i="9"/>
  <c r="C2827" i="9"/>
  <c r="D2827" i="9"/>
  <c r="C2828" i="9"/>
  <c r="D2828" i="9"/>
  <c r="C2829" i="9"/>
  <c r="D2829" i="9"/>
  <c r="C2830" i="9"/>
  <c r="D2830" i="9"/>
  <c r="C2831" i="9"/>
  <c r="D2831" i="9"/>
  <c r="C2832" i="9"/>
  <c r="D2832" i="9"/>
  <c r="C2833" i="9"/>
  <c r="D2833" i="9"/>
  <c r="C2834" i="9"/>
  <c r="D2834" i="9"/>
  <c r="C2835" i="9"/>
  <c r="D2835" i="9"/>
  <c r="C2836" i="9"/>
  <c r="D2836" i="9"/>
  <c r="C2837" i="9"/>
  <c r="D2837" i="9"/>
  <c r="C2838" i="9"/>
  <c r="D2838" i="9"/>
  <c r="C2839" i="9"/>
  <c r="D2839" i="9"/>
  <c r="C2840" i="9"/>
  <c r="D2840" i="9"/>
  <c r="C2841" i="9"/>
  <c r="D2841" i="9"/>
  <c r="C2842" i="9"/>
  <c r="D2842" i="9"/>
  <c r="C2843" i="9"/>
  <c r="D2843" i="9"/>
  <c r="C2844" i="9"/>
  <c r="D2844" i="9"/>
  <c r="C2845" i="9"/>
  <c r="D2845" i="9"/>
  <c r="C2846" i="9"/>
  <c r="D2846" i="9"/>
  <c r="C2847" i="9"/>
  <c r="D2847" i="9"/>
  <c r="C2848" i="9"/>
  <c r="D2848" i="9"/>
  <c r="C2849" i="9"/>
  <c r="D2849" i="9"/>
  <c r="C2850" i="9"/>
  <c r="D2850" i="9"/>
  <c r="C2851" i="9"/>
  <c r="D2851" i="9"/>
  <c r="C2852" i="9"/>
  <c r="D2852" i="9"/>
  <c r="C2853" i="9"/>
  <c r="D2853" i="9"/>
  <c r="C2854" i="9"/>
  <c r="D2854" i="9"/>
  <c r="C2855" i="9"/>
  <c r="D2855" i="9"/>
  <c r="C2856" i="9"/>
  <c r="D2856" i="9"/>
  <c r="C2857" i="9"/>
  <c r="D2857" i="9"/>
  <c r="C2858" i="9"/>
  <c r="D2858" i="9"/>
  <c r="C2859" i="9"/>
  <c r="D2859" i="9"/>
  <c r="C2860" i="9"/>
  <c r="D2860" i="9"/>
  <c r="C2861" i="9"/>
  <c r="D2861" i="9"/>
  <c r="C2862" i="9"/>
  <c r="D2862" i="9"/>
  <c r="C2863" i="9"/>
  <c r="D2863" i="9"/>
  <c r="C2864" i="9"/>
  <c r="D2864" i="9"/>
  <c r="C2865" i="9"/>
  <c r="D2865" i="9"/>
  <c r="C2866" i="9"/>
  <c r="D2866" i="9"/>
  <c r="C2867" i="9"/>
  <c r="D2867" i="9"/>
  <c r="C2868" i="9"/>
  <c r="D2868" i="9"/>
  <c r="C2869" i="9"/>
  <c r="D2869" i="9"/>
  <c r="C2870" i="9"/>
  <c r="D2870" i="9"/>
  <c r="C2871" i="9"/>
  <c r="D2871" i="9"/>
  <c r="C2872" i="9"/>
  <c r="D2872" i="9"/>
  <c r="C2873" i="9"/>
  <c r="D2873" i="9"/>
  <c r="C2874" i="9"/>
  <c r="D2874" i="9"/>
  <c r="C2875" i="9"/>
  <c r="D2875" i="9"/>
  <c r="C2876" i="9"/>
  <c r="D2876" i="9"/>
  <c r="C2877" i="9"/>
  <c r="D2877" i="9"/>
  <c r="C2878" i="9"/>
  <c r="D2878" i="9"/>
  <c r="C2879" i="9"/>
  <c r="D2879" i="9"/>
  <c r="C2880" i="9"/>
  <c r="D2880" i="9"/>
  <c r="C2881" i="9"/>
  <c r="D2881" i="9"/>
  <c r="C2882" i="9"/>
  <c r="D2882" i="9"/>
  <c r="C2883" i="9"/>
  <c r="D2883" i="9"/>
  <c r="C2884" i="9"/>
  <c r="D2884" i="9"/>
  <c r="C2885" i="9"/>
  <c r="D2885" i="9"/>
  <c r="C2886" i="9"/>
  <c r="D2886" i="9"/>
  <c r="C2887" i="9"/>
  <c r="D2887" i="9"/>
  <c r="C2888" i="9"/>
  <c r="D2888" i="9"/>
  <c r="C2889" i="9"/>
  <c r="D2889" i="9"/>
  <c r="C2890" i="9"/>
  <c r="D2890" i="9"/>
  <c r="C2891" i="9"/>
  <c r="D2891" i="9"/>
  <c r="C2892" i="9"/>
  <c r="D2892" i="9"/>
  <c r="C2893" i="9"/>
  <c r="D2893" i="9"/>
  <c r="C2894" i="9"/>
  <c r="D2894" i="9"/>
  <c r="C2895" i="9"/>
  <c r="D2895" i="9"/>
  <c r="C2896" i="9"/>
  <c r="D2896" i="9"/>
  <c r="C2897" i="9"/>
  <c r="D2897" i="9"/>
  <c r="C2898" i="9"/>
  <c r="D2898" i="9"/>
  <c r="C2899" i="9"/>
  <c r="D2899" i="9"/>
  <c r="C2900" i="9"/>
  <c r="D2900" i="9"/>
  <c r="C2901" i="9"/>
  <c r="D2901" i="9"/>
  <c r="C2902" i="9"/>
  <c r="D2902" i="9"/>
  <c r="C2903" i="9"/>
  <c r="D2903" i="9"/>
  <c r="C2904" i="9"/>
  <c r="D2904" i="9"/>
  <c r="C2905" i="9"/>
  <c r="D2905" i="9"/>
  <c r="C2906" i="9"/>
  <c r="D2906" i="9"/>
  <c r="C2907" i="9"/>
  <c r="D2907" i="9"/>
  <c r="C2908" i="9"/>
  <c r="D2908" i="9"/>
  <c r="C2909" i="9"/>
  <c r="D2909" i="9"/>
  <c r="C2910" i="9"/>
  <c r="D2910" i="9"/>
  <c r="C2911" i="9"/>
  <c r="D2911" i="9"/>
  <c r="C2912" i="9"/>
  <c r="D2912" i="9"/>
  <c r="C2913" i="9"/>
  <c r="D2913" i="9"/>
  <c r="C2914" i="9"/>
  <c r="D2914" i="9"/>
  <c r="C2915" i="9"/>
  <c r="D2915" i="9"/>
  <c r="C2916" i="9"/>
  <c r="D2916" i="9"/>
  <c r="C2917" i="9"/>
  <c r="D2917" i="9"/>
  <c r="C2918" i="9"/>
  <c r="D2918" i="9"/>
  <c r="C2919" i="9"/>
  <c r="D2919" i="9"/>
  <c r="C2920" i="9"/>
  <c r="D2920" i="9"/>
  <c r="C2921" i="9"/>
  <c r="D2921" i="9"/>
  <c r="C2922" i="9"/>
  <c r="D2922" i="9"/>
  <c r="C2923" i="9"/>
  <c r="D2923" i="9"/>
  <c r="C2924" i="9"/>
  <c r="D2924" i="9"/>
  <c r="C2925" i="9"/>
  <c r="D2925" i="9"/>
  <c r="C2926" i="9"/>
  <c r="D2926" i="9"/>
  <c r="C2927" i="9"/>
  <c r="D2927" i="9"/>
  <c r="C2928" i="9"/>
  <c r="D2928" i="9"/>
  <c r="C2929" i="9"/>
  <c r="D2929" i="9"/>
  <c r="C2930" i="9"/>
  <c r="D2930" i="9"/>
  <c r="C2931" i="9"/>
  <c r="D2931" i="9"/>
  <c r="C2932" i="9"/>
  <c r="D2932" i="9"/>
  <c r="C2933" i="9"/>
  <c r="D2933" i="9"/>
  <c r="C2934" i="9"/>
  <c r="D2934" i="9"/>
  <c r="C2935" i="9"/>
  <c r="D2935" i="9"/>
  <c r="C2936" i="9"/>
  <c r="D2936" i="9"/>
  <c r="C2937" i="9"/>
  <c r="D2937" i="9"/>
  <c r="C2938" i="9"/>
  <c r="D2938" i="9"/>
  <c r="C2939" i="9"/>
  <c r="D2939" i="9"/>
  <c r="C2940" i="9"/>
  <c r="D2940" i="9"/>
  <c r="C2941" i="9"/>
  <c r="D2941" i="9"/>
  <c r="C2942" i="9"/>
  <c r="D2942" i="9"/>
  <c r="C2943" i="9"/>
  <c r="D2943" i="9"/>
  <c r="C2944" i="9"/>
  <c r="D2944" i="9"/>
  <c r="C2945" i="9"/>
  <c r="D2945" i="9"/>
  <c r="C2946" i="9"/>
  <c r="D2946" i="9"/>
  <c r="C2947" i="9"/>
  <c r="D2947" i="9"/>
  <c r="C2948" i="9"/>
  <c r="D2948" i="9"/>
  <c r="C2949" i="9"/>
  <c r="D2949" i="9"/>
  <c r="C2950" i="9"/>
  <c r="D2950" i="9"/>
  <c r="C2951" i="9"/>
  <c r="D2951" i="9"/>
  <c r="C2952" i="9"/>
  <c r="D2952" i="9"/>
  <c r="C2953" i="9"/>
  <c r="D2953" i="9"/>
  <c r="C2954" i="9"/>
  <c r="D2954" i="9"/>
  <c r="C2955" i="9"/>
  <c r="D2955" i="9"/>
  <c r="C2956" i="9"/>
  <c r="D2956" i="9"/>
  <c r="C2957" i="9"/>
  <c r="D2957" i="9"/>
  <c r="C2958" i="9"/>
  <c r="D2958" i="9"/>
  <c r="C2959" i="9"/>
  <c r="D2959" i="9"/>
  <c r="C2960" i="9"/>
  <c r="D2960" i="9"/>
  <c r="C2961" i="9"/>
  <c r="D2961" i="9"/>
  <c r="C2962" i="9"/>
  <c r="D2962" i="9"/>
  <c r="C2963" i="9"/>
  <c r="D2963" i="9"/>
  <c r="C2964" i="9"/>
  <c r="D2964" i="9"/>
  <c r="C2965" i="9"/>
  <c r="D2965" i="9"/>
  <c r="C2966" i="9"/>
  <c r="D2966" i="9"/>
  <c r="C2967" i="9"/>
  <c r="D2967" i="9"/>
  <c r="C2968" i="9"/>
  <c r="D2968" i="9"/>
  <c r="C2969" i="9"/>
  <c r="D2969" i="9"/>
  <c r="C2970" i="9"/>
  <c r="D2970" i="9"/>
  <c r="C2971" i="9"/>
  <c r="D2971" i="9"/>
  <c r="C2972" i="9"/>
  <c r="D2972" i="9"/>
  <c r="C2973" i="9"/>
  <c r="D2973" i="9"/>
  <c r="C2974" i="9"/>
  <c r="D2974" i="9"/>
  <c r="C2975" i="9"/>
  <c r="D2975" i="9"/>
  <c r="C2976" i="9"/>
  <c r="D2976" i="9"/>
  <c r="C2977" i="9"/>
  <c r="D2977" i="9"/>
  <c r="C2978" i="9"/>
  <c r="D2978" i="9"/>
  <c r="C2979" i="9"/>
  <c r="D2979" i="9"/>
  <c r="C2980" i="9"/>
  <c r="D2980" i="9"/>
  <c r="C2981" i="9"/>
  <c r="D2981" i="9"/>
  <c r="C2982" i="9"/>
  <c r="D2982" i="9"/>
  <c r="C2983" i="9"/>
  <c r="D2983" i="9"/>
  <c r="C2984" i="9"/>
  <c r="D2984" i="9"/>
  <c r="C2985" i="9"/>
  <c r="D2985" i="9"/>
  <c r="C2986" i="9"/>
  <c r="D2986" i="9"/>
  <c r="C2987" i="9"/>
  <c r="D2987" i="9"/>
  <c r="C2988" i="9"/>
  <c r="D2988" i="9"/>
  <c r="C2989" i="9"/>
  <c r="D2989" i="9"/>
  <c r="C2990" i="9"/>
  <c r="D2990" i="9"/>
  <c r="C2991" i="9"/>
  <c r="D2991" i="9"/>
  <c r="C2992" i="9"/>
  <c r="D2992" i="9"/>
  <c r="C2993" i="9"/>
  <c r="D2993" i="9"/>
  <c r="C2994" i="9"/>
  <c r="D2994" i="9"/>
  <c r="C2995" i="9"/>
  <c r="D2995" i="9"/>
  <c r="C2996" i="9"/>
  <c r="D2996" i="9"/>
  <c r="C2997" i="9"/>
  <c r="D2997" i="9"/>
  <c r="C2998" i="9"/>
  <c r="D2998" i="9"/>
  <c r="C2999" i="9"/>
  <c r="D2999" i="9"/>
  <c r="C3000" i="9"/>
  <c r="D3000" i="9"/>
  <c r="C3001" i="9"/>
  <c r="D3001" i="9"/>
  <c r="C3002" i="9"/>
  <c r="D3002" i="9"/>
  <c r="C3003" i="9"/>
  <c r="D3003" i="9"/>
  <c r="C3004" i="9"/>
  <c r="D3004" i="9"/>
  <c r="C3005" i="9"/>
  <c r="D3005" i="9"/>
  <c r="C3006" i="9"/>
  <c r="D3006" i="9"/>
  <c r="C3007" i="9"/>
  <c r="D3007" i="9"/>
  <c r="C3008" i="9"/>
  <c r="D3008" i="9"/>
  <c r="C3009" i="9"/>
  <c r="D3009" i="9"/>
  <c r="C3010" i="9"/>
  <c r="D3010" i="9"/>
  <c r="C3011" i="9"/>
  <c r="D3011" i="9"/>
  <c r="C3012" i="9"/>
  <c r="D3012" i="9"/>
  <c r="C3013" i="9"/>
  <c r="D3013" i="9"/>
  <c r="C3014" i="9"/>
  <c r="D3014" i="9"/>
  <c r="C3015" i="9"/>
  <c r="D3015" i="9"/>
  <c r="C3016" i="9"/>
  <c r="D3016" i="9"/>
  <c r="C3017" i="9"/>
  <c r="D3017" i="9"/>
  <c r="C3018" i="9"/>
  <c r="D3018" i="9"/>
  <c r="C3019" i="9"/>
  <c r="D3019" i="9"/>
  <c r="C3020" i="9"/>
  <c r="D3020" i="9"/>
  <c r="C3021" i="9"/>
  <c r="D3021" i="9"/>
  <c r="C3022" i="9"/>
  <c r="D3022" i="9"/>
  <c r="C3023" i="9"/>
  <c r="D3023" i="9"/>
  <c r="C3024" i="9"/>
  <c r="D3024" i="9"/>
  <c r="C3025" i="9"/>
  <c r="D3025" i="9"/>
  <c r="C3026" i="9"/>
  <c r="D3026" i="9"/>
  <c r="C3027" i="9"/>
  <c r="D3027" i="9"/>
  <c r="C3028" i="9"/>
  <c r="D3028" i="9"/>
  <c r="C3029" i="9"/>
  <c r="D3029" i="9"/>
  <c r="C3030" i="9"/>
  <c r="D3030" i="9"/>
  <c r="C3031" i="9"/>
  <c r="D3031" i="9"/>
  <c r="C3032" i="9"/>
  <c r="D3032" i="9"/>
  <c r="C3033" i="9"/>
  <c r="D3033" i="9"/>
  <c r="C3034" i="9"/>
  <c r="D3034" i="9"/>
  <c r="C3035" i="9"/>
  <c r="D3035" i="9"/>
  <c r="C3036" i="9"/>
  <c r="D3036" i="9"/>
  <c r="C3037" i="9"/>
  <c r="D3037" i="9"/>
  <c r="C3038" i="9"/>
  <c r="D3038" i="9"/>
  <c r="C3039" i="9"/>
  <c r="D3039" i="9"/>
  <c r="C3040" i="9"/>
  <c r="D3040" i="9"/>
  <c r="C3041" i="9"/>
  <c r="D3041" i="9"/>
  <c r="C3042" i="9"/>
  <c r="D3042" i="9"/>
  <c r="C3043" i="9"/>
  <c r="D3043" i="9"/>
  <c r="C3044" i="9"/>
  <c r="D3044" i="9"/>
  <c r="C3045" i="9"/>
  <c r="D3045" i="9"/>
  <c r="C3046" i="9"/>
  <c r="D3046" i="9"/>
  <c r="C3047" i="9"/>
  <c r="D3047" i="9"/>
  <c r="C3048" i="9"/>
  <c r="D3048" i="9"/>
  <c r="C3049" i="9"/>
  <c r="D3049" i="9"/>
  <c r="C3050" i="9"/>
  <c r="D3050" i="9"/>
  <c r="C3051" i="9"/>
  <c r="D3051" i="9"/>
  <c r="C3052" i="9"/>
  <c r="D3052" i="9"/>
  <c r="C3053" i="9"/>
  <c r="D3053" i="9"/>
  <c r="C3054" i="9"/>
  <c r="D3054" i="9"/>
  <c r="C3055" i="9"/>
  <c r="D3055" i="9"/>
  <c r="C3056" i="9"/>
  <c r="D3056" i="9"/>
  <c r="C3057" i="9"/>
  <c r="D3057" i="9"/>
  <c r="C3058" i="9"/>
  <c r="D3058" i="9"/>
  <c r="C3059" i="9"/>
  <c r="D3059" i="9"/>
  <c r="C3060" i="9"/>
  <c r="D3060" i="9"/>
  <c r="C3061" i="9"/>
  <c r="D3061" i="9"/>
  <c r="C3062" i="9"/>
  <c r="D3062" i="9"/>
  <c r="C3063" i="9"/>
  <c r="D3063" i="9"/>
  <c r="C3064" i="9"/>
  <c r="D3064" i="9"/>
  <c r="C3065" i="9"/>
  <c r="D3065" i="9"/>
  <c r="C3066" i="9"/>
  <c r="D3066" i="9"/>
  <c r="C3067" i="9"/>
  <c r="D3067" i="9"/>
  <c r="C3068" i="9"/>
  <c r="D3068" i="9"/>
  <c r="C3069" i="9"/>
  <c r="D3069" i="9"/>
  <c r="C3070" i="9"/>
  <c r="D3070" i="9"/>
  <c r="C3071" i="9"/>
  <c r="D3071" i="9"/>
  <c r="C3072" i="9"/>
  <c r="D3072" i="9"/>
  <c r="C3073" i="9"/>
  <c r="D3073" i="9"/>
  <c r="C3074" i="9"/>
  <c r="D3074" i="9"/>
  <c r="C3075" i="9"/>
  <c r="D3075" i="9"/>
  <c r="C3076" i="9"/>
  <c r="D3076" i="9"/>
  <c r="C3077" i="9"/>
  <c r="D3077" i="9"/>
  <c r="C3078" i="9"/>
  <c r="D3078" i="9"/>
  <c r="C3079" i="9"/>
  <c r="D3079" i="9"/>
  <c r="C3080" i="9"/>
  <c r="D3080" i="9"/>
  <c r="C3081" i="9"/>
  <c r="D3081" i="9"/>
  <c r="C3082" i="9"/>
  <c r="D3082" i="9"/>
  <c r="C3083" i="9"/>
  <c r="D3083" i="9"/>
  <c r="C3084" i="9"/>
  <c r="D3084" i="9"/>
  <c r="C3085" i="9"/>
  <c r="D3085" i="9"/>
  <c r="C3086" i="9"/>
  <c r="D3086" i="9"/>
  <c r="C3087" i="9"/>
  <c r="D3087" i="9"/>
  <c r="C3088" i="9"/>
  <c r="D3088" i="9"/>
  <c r="C3089" i="9"/>
  <c r="D3089" i="9"/>
  <c r="C3090" i="9"/>
  <c r="D3090" i="9"/>
  <c r="C3091" i="9"/>
  <c r="D3091" i="9"/>
  <c r="C3092" i="9"/>
  <c r="D3092" i="9"/>
  <c r="C3093" i="9"/>
  <c r="D3093" i="9"/>
  <c r="C3094" i="9"/>
  <c r="D3094" i="9"/>
  <c r="C3095" i="9"/>
  <c r="D3095" i="9"/>
  <c r="C3096" i="9"/>
  <c r="D3096" i="9"/>
  <c r="C3097" i="9"/>
  <c r="D3097" i="9"/>
  <c r="C3098" i="9"/>
  <c r="D3098" i="9"/>
  <c r="C3099" i="9"/>
  <c r="D3099" i="9"/>
  <c r="C3100" i="9"/>
  <c r="D3100" i="9"/>
  <c r="C3101" i="9"/>
  <c r="D3101" i="9"/>
  <c r="C3102" i="9"/>
  <c r="D3102" i="9"/>
  <c r="C3103" i="9"/>
  <c r="D3103" i="9"/>
  <c r="C3104" i="9"/>
  <c r="D3104" i="9"/>
  <c r="C3105" i="9"/>
  <c r="D3105" i="9"/>
  <c r="C3106" i="9"/>
  <c r="D3106" i="9"/>
  <c r="C3107" i="9"/>
  <c r="D3107" i="9"/>
  <c r="C3108" i="9"/>
  <c r="D3108" i="9"/>
  <c r="C3109" i="9"/>
  <c r="D3109" i="9"/>
  <c r="C3110" i="9"/>
  <c r="D3110" i="9"/>
  <c r="C3111" i="9"/>
  <c r="D3111" i="9"/>
  <c r="C3112" i="9"/>
  <c r="D3112" i="9"/>
  <c r="C3113" i="9"/>
  <c r="D3113" i="9"/>
  <c r="C3114" i="9"/>
  <c r="D3114" i="9"/>
  <c r="C3115" i="9"/>
  <c r="D3115" i="9"/>
  <c r="C3116" i="9"/>
  <c r="D3116" i="9"/>
  <c r="C3117" i="9"/>
  <c r="D3117" i="9"/>
  <c r="C3118" i="9"/>
  <c r="D3118" i="9"/>
  <c r="C3119" i="9"/>
  <c r="D3119" i="9"/>
  <c r="C3120" i="9"/>
  <c r="D3120" i="9"/>
  <c r="C3121" i="9"/>
  <c r="D3121" i="9"/>
  <c r="C3122" i="9"/>
  <c r="D3122" i="9"/>
  <c r="C3123" i="9"/>
  <c r="D3123" i="9"/>
  <c r="C3124" i="9"/>
  <c r="D3124" i="9"/>
  <c r="C3125" i="9"/>
  <c r="D3125" i="9"/>
  <c r="C3126" i="9"/>
  <c r="D3126" i="9"/>
  <c r="C3127" i="9"/>
  <c r="D3127" i="9"/>
  <c r="C3128" i="9"/>
  <c r="D3128" i="9"/>
  <c r="C3129" i="9"/>
  <c r="D3129" i="9"/>
  <c r="C3130" i="9"/>
  <c r="D3130" i="9"/>
  <c r="C3131" i="9"/>
  <c r="D3131" i="9"/>
  <c r="C3132" i="9"/>
  <c r="D3132" i="9"/>
  <c r="C3133" i="9"/>
  <c r="D3133" i="9"/>
  <c r="C3134" i="9"/>
  <c r="D3134" i="9"/>
  <c r="C3135" i="9"/>
  <c r="D3135" i="9"/>
  <c r="C3136" i="9"/>
  <c r="D3136" i="9"/>
  <c r="C3137" i="9"/>
  <c r="D3137" i="9"/>
  <c r="C3138" i="9"/>
  <c r="D3138" i="9"/>
  <c r="C3139" i="9"/>
  <c r="D3139" i="9"/>
  <c r="C3140" i="9"/>
  <c r="D3140" i="9"/>
  <c r="C3141" i="9"/>
  <c r="D3141" i="9"/>
  <c r="C3142" i="9"/>
  <c r="D3142" i="9"/>
  <c r="C3143" i="9"/>
  <c r="D3143" i="9"/>
  <c r="C3144" i="9"/>
  <c r="D3144" i="9"/>
  <c r="C3145" i="9"/>
  <c r="D3145" i="9"/>
  <c r="C3146" i="9"/>
  <c r="D3146" i="9"/>
  <c r="C3147" i="9"/>
  <c r="D3147" i="9"/>
  <c r="C3148" i="9"/>
  <c r="D3148" i="9"/>
  <c r="C3149" i="9"/>
  <c r="D3149" i="9"/>
  <c r="C3150" i="9"/>
  <c r="D3150" i="9"/>
  <c r="C3151" i="9"/>
  <c r="D3151" i="9"/>
  <c r="C3152" i="9"/>
  <c r="D3152" i="9"/>
  <c r="C3153" i="9"/>
  <c r="D3153" i="9"/>
  <c r="C3154" i="9"/>
  <c r="D3154" i="9"/>
  <c r="C3155" i="9"/>
  <c r="D3155" i="9"/>
  <c r="C3156" i="9"/>
  <c r="D3156" i="9"/>
  <c r="C3157" i="9"/>
  <c r="D3157" i="9"/>
  <c r="C3158" i="9"/>
  <c r="D3158" i="9"/>
  <c r="C3159" i="9"/>
  <c r="D3159" i="9"/>
  <c r="C3160" i="9"/>
  <c r="D3160" i="9"/>
  <c r="C3161" i="9"/>
  <c r="D3161" i="9"/>
  <c r="C3162" i="9"/>
  <c r="D3162" i="9"/>
  <c r="C3163" i="9"/>
  <c r="D3163" i="9"/>
  <c r="C3164" i="9"/>
  <c r="D3164" i="9"/>
  <c r="C3165" i="9"/>
  <c r="D3165" i="9"/>
  <c r="C3166" i="9"/>
  <c r="D3166" i="9"/>
  <c r="C3167" i="9"/>
  <c r="D3167" i="9"/>
  <c r="C3168" i="9"/>
  <c r="D3168" i="9"/>
  <c r="C3169" i="9"/>
  <c r="D3169" i="9"/>
  <c r="C3170" i="9"/>
  <c r="D3170" i="9"/>
  <c r="C3171" i="9"/>
  <c r="D3171" i="9"/>
  <c r="C3172" i="9"/>
  <c r="D3172" i="9"/>
  <c r="C3173" i="9"/>
  <c r="D3173" i="9"/>
  <c r="C3174" i="9"/>
  <c r="D3174" i="9"/>
  <c r="C3175" i="9"/>
  <c r="D3175" i="9"/>
  <c r="C3176" i="9"/>
  <c r="D3176" i="9"/>
  <c r="C3177" i="9"/>
  <c r="D3177" i="9"/>
  <c r="C3178" i="9"/>
  <c r="D3178" i="9"/>
  <c r="C3179" i="9"/>
  <c r="D3179" i="9"/>
  <c r="C3180" i="9"/>
  <c r="D3180" i="9"/>
  <c r="C3181" i="9"/>
  <c r="D3181" i="9"/>
  <c r="C3182" i="9"/>
  <c r="D3182" i="9"/>
  <c r="C3183" i="9"/>
  <c r="D3183" i="9"/>
  <c r="C3184" i="9"/>
  <c r="D3184" i="9"/>
  <c r="C3185" i="9"/>
  <c r="D3185" i="9"/>
  <c r="C3186" i="9"/>
  <c r="D3186" i="9"/>
  <c r="C3187" i="9"/>
  <c r="D3187" i="9"/>
  <c r="C3188" i="9"/>
  <c r="D3188" i="9"/>
  <c r="C3189" i="9"/>
  <c r="D3189" i="9"/>
  <c r="C3190" i="9"/>
  <c r="D3190" i="9"/>
  <c r="C3191" i="9"/>
  <c r="D3191" i="9"/>
  <c r="C3192" i="9"/>
  <c r="D3192" i="9"/>
  <c r="C3193" i="9"/>
  <c r="D3193" i="9"/>
  <c r="C3194" i="9"/>
  <c r="D3194" i="9"/>
  <c r="C3195" i="9"/>
  <c r="D3195" i="9"/>
  <c r="C3196" i="9"/>
  <c r="D3196" i="9"/>
  <c r="C3197" i="9"/>
  <c r="D3197" i="9"/>
  <c r="C3198" i="9"/>
  <c r="D3198" i="9"/>
  <c r="C3199" i="9"/>
  <c r="D3199" i="9"/>
  <c r="C3200" i="9"/>
  <c r="D3200" i="9"/>
  <c r="C3201" i="9"/>
  <c r="D3201" i="9"/>
  <c r="C3202" i="9"/>
  <c r="D3202" i="9"/>
  <c r="C3203" i="9"/>
  <c r="D3203" i="9"/>
  <c r="C3204" i="9"/>
  <c r="D3204" i="9"/>
  <c r="C3205" i="9"/>
  <c r="D3205" i="9"/>
  <c r="C3206" i="9"/>
  <c r="D3206" i="9"/>
  <c r="C3207" i="9"/>
  <c r="D3207" i="9"/>
  <c r="C3208" i="9"/>
  <c r="D3208" i="9"/>
  <c r="C3209" i="9"/>
  <c r="D3209" i="9"/>
  <c r="C3210" i="9"/>
  <c r="D3210" i="9"/>
  <c r="C3211" i="9"/>
  <c r="D3211" i="9"/>
  <c r="C3212" i="9"/>
  <c r="D3212" i="9"/>
  <c r="C3213" i="9"/>
  <c r="D3213" i="9"/>
  <c r="C3214" i="9"/>
  <c r="D3214" i="9"/>
  <c r="C3215" i="9"/>
  <c r="D3215" i="9"/>
  <c r="C3216" i="9"/>
  <c r="D3216" i="9"/>
  <c r="C3217" i="9"/>
  <c r="D3217" i="9"/>
  <c r="C3218" i="9"/>
  <c r="D3218" i="9"/>
  <c r="C3219" i="9"/>
  <c r="D3219" i="9"/>
  <c r="C3220" i="9"/>
  <c r="D3220" i="9"/>
  <c r="C3221" i="9"/>
  <c r="D3221" i="9"/>
  <c r="C3222" i="9"/>
  <c r="D3222" i="9"/>
  <c r="C3223" i="9"/>
  <c r="D3223" i="9"/>
  <c r="C3224" i="9"/>
  <c r="D3224" i="9"/>
  <c r="C3225" i="9"/>
  <c r="D3225" i="9"/>
  <c r="C3226" i="9"/>
  <c r="D3226" i="9"/>
  <c r="C3227" i="9"/>
  <c r="D3227" i="9"/>
  <c r="C3228" i="9"/>
  <c r="D3228" i="9"/>
  <c r="C3229" i="9"/>
  <c r="D3229" i="9"/>
  <c r="C3230" i="9"/>
  <c r="D3230" i="9"/>
  <c r="C3231" i="9"/>
  <c r="D3231" i="9"/>
  <c r="C3232" i="9"/>
  <c r="D3232" i="9"/>
  <c r="C3233" i="9"/>
  <c r="D3233" i="9"/>
  <c r="C3234" i="9"/>
  <c r="D3234" i="9"/>
  <c r="C3235" i="9"/>
  <c r="D3235" i="9"/>
  <c r="C3236" i="9"/>
  <c r="D3236" i="9"/>
  <c r="C3237" i="9"/>
  <c r="D3237" i="9"/>
  <c r="C3238" i="9"/>
  <c r="D3238" i="9"/>
  <c r="C3239" i="9"/>
  <c r="D3239" i="9"/>
  <c r="C3240" i="9"/>
  <c r="D3240" i="9"/>
  <c r="C3241" i="9"/>
  <c r="D3241" i="9"/>
  <c r="C3242" i="9"/>
  <c r="D3242" i="9"/>
  <c r="C3243" i="9"/>
  <c r="D3243" i="9"/>
  <c r="C3244" i="9"/>
  <c r="D3244" i="9"/>
  <c r="C3245" i="9"/>
  <c r="D3245" i="9"/>
  <c r="C3246" i="9"/>
  <c r="D3246" i="9"/>
  <c r="C3247" i="9"/>
  <c r="D3247" i="9"/>
  <c r="C3248" i="9"/>
  <c r="D3248" i="9"/>
  <c r="C3249" i="9"/>
  <c r="D3249" i="9"/>
  <c r="C3250" i="9"/>
  <c r="D3250" i="9"/>
  <c r="C3251" i="9"/>
  <c r="D3251" i="9"/>
  <c r="C3252" i="9"/>
  <c r="D3252" i="9"/>
  <c r="C3253" i="9"/>
  <c r="D3253" i="9"/>
  <c r="C3254" i="9"/>
  <c r="D3254" i="9"/>
  <c r="C3255" i="9"/>
  <c r="D3255" i="9"/>
  <c r="C3256" i="9"/>
  <c r="D3256" i="9"/>
  <c r="C3257" i="9"/>
  <c r="D3257" i="9"/>
  <c r="C3258" i="9"/>
  <c r="D3258" i="9"/>
  <c r="C3259" i="9"/>
  <c r="D3259" i="9"/>
  <c r="C3260" i="9"/>
  <c r="D3260" i="9"/>
  <c r="C3261" i="9"/>
  <c r="D3261" i="9"/>
  <c r="C3262" i="9"/>
  <c r="D3262" i="9"/>
  <c r="C3263" i="9"/>
  <c r="D3263" i="9"/>
  <c r="C3264" i="9"/>
  <c r="D3264" i="9"/>
  <c r="C3265" i="9"/>
  <c r="D3265" i="9"/>
  <c r="C3266" i="9"/>
  <c r="D3266" i="9"/>
  <c r="C3267" i="9"/>
  <c r="D3267" i="9"/>
  <c r="C3268" i="9"/>
  <c r="D3268" i="9"/>
  <c r="C3269" i="9"/>
  <c r="D3269" i="9"/>
  <c r="C3270" i="9"/>
  <c r="D3270" i="9"/>
  <c r="C3271" i="9"/>
  <c r="D3271" i="9"/>
  <c r="C3272" i="9"/>
  <c r="D3272" i="9"/>
  <c r="C3273" i="9"/>
  <c r="D3273" i="9"/>
  <c r="C3274" i="9"/>
  <c r="D3274" i="9"/>
  <c r="C3275" i="9"/>
  <c r="D3275" i="9"/>
  <c r="C3276" i="9"/>
  <c r="D3276" i="9"/>
  <c r="C3277" i="9"/>
  <c r="D3277" i="9"/>
  <c r="C3278" i="9"/>
  <c r="D3278" i="9"/>
  <c r="C3279" i="9"/>
  <c r="D3279" i="9"/>
  <c r="C3280" i="9"/>
  <c r="D3280" i="9"/>
  <c r="C3281" i="9"/>
  <c r="D3281" i="9"/>
  <c r="C3282" i="9"/>
  <c r="D3282" i="9"/>
  <c r="C3283" i="9"/>
  <c r="D3283" i="9"/>
  <c r="C3284" i="9"/>
  <c r="D3284" i="9"/>
  <c r="C3285" i="9"/>
  <c r="D3285" i="9"/>
  <c r="C3286" i="9"/>
  <c r="D3286" i="9"/>
  <c r="C3287" i="9"/>
  <c r="D3287" i="9"/>
  <c r="C3288" i="9"/>
  <c r="D3288" i="9"/>
  <c r="C3289" i="9"/>
  <c r="D3289" i="9"/>
  <c r="C3290" i="9"/>
  <c r="D3290" i="9"/>
  <c r="C3291" i="9"/>
  <c r="D3291" i="9"/>
  <c r="C3292" i="9"/>
  <c r="D3292" i="9"/>
  <c r="C3293" i="9"/>
  <c r="D3293" i="9"/>
  <c r="C3294" i="9"/>
  <c r="D3294" i="9"/>
  <c r="C3295" i="9"/>
  <c r="D3295" i="9"/>
  <c r="C3296" i="9"/>
  <c r="D3296" i="9"/>
  <c r="C3297" i="9"/>
  <c r="D3297" i="9"/>
  <c r="C3298" i="9"/>
  <c r="D3298" i="9"/>
  <c r="C3299" i="9"/>
  <c r="D3299" i="9"/>
  <c r="C3300" i="9"/>
  <c r="D3300" i="9"/>
  <c r="C3301" i="9"/>
  <c r="D3301" i="9"/>
  <c r="C3302" i="9"/>
  <c r="D3302" i="9"/>
  <c r="C3303" i="9"/>
  <c r="D3303" i="9"/>
  <c r="C3304" i="9"/>
  <c r="D3304" i="9"/>
  <c r="C3305" i="9"/>
  <c r="D3305" i="9"/>
  <c r="C3306" i="9"/>
  <c r="D3306" i="9"/>
  <c r="C3307" i="9"/>
  <c r="D3307" i="9"/>
  <c r="C3308" i="9"/>
  <c r="D3308" i="9"/>
  <c r="C3309" i="9"/>
  <c r="D3309" i="9"/>
  <c r="C3310" i="9"/>
  <c r="D3310" i="9"/>
  <c r="C3311" i="9"/>
  <c r="D3311" i="9"/>
  <c r="C3312" i="9"/>
  <c r="D3312" i="9"/>
  <c r="C3313" i="9"/>
  <c r="D3313" i="9"/>
  <c r="C3314" i="9"/>
  <c r="D3314" i="9"/>
  <c r="C3315" i="9"/>
  <c r="D3315" i="9"/>
  <c r="C3316" i="9"/>
  <c r="D3316" i="9"/>
  <c r="C3317" i="9"/>
  <c r="D3317" i="9"/>
  <c r="C3318" i="9"/>
  <c r="D3318" i="9"/>
  <c r="C3319" i="9"/>
  <c r="D3319" i="9"/>
  <c r="C3320" i="9"/>
  <c r="D3320" i="9"/>
  <c r="C3321" i="9"/>
  <c r="D3321" i="9"/>
  <c r="C3322" i="9"/>
  <c r="D3322" i="9"/>
  <c r="C3323" i="9"/>
  <c r="D3323" i="9"/>
  <c r="C3324" i="9"/>
  <c r="D3324" i="9"/>
  <c r="C3325" i="9"/>
  <c r="D3325" i="9"/>
  <c r="C3326" i="9"/>
  <c r="D3326" i="9"/>
  <c r="C3327" i="9"/>
  <c r="D3327" i="9"/>
  <c r="C3328" i="9"/>
  <c r="D3328" i="9"/>
  <c r="C3329" i="9"/>
  <c r="D3329" i="9"/>
  <c r="C3330" i="9"/>
  <c r="D3330" i="9"/>
  <c r="C3331" i="9"/>
  <c r="D3331" i="9"/>
  <c r="C3332" i="9"/>
  <c r="D3332" i="9"/>
  <c r="C3333" i="9"/>
  <c r="D3333" i="9"/>
  <c r="C3334" i="9"/>
  <c r="D3334" i="9"/>
  <c r="C3335" i="9"/>
  <c r="D3335" i="9"/>
  <c r="C3336" i="9"/>
  <c r="D3336" i="9"/>
  <c r="C3337" i="9"/>
  <c r="D3337" i="9"/>
  <c r="C3338" i="9"/>
  <c r="D3338" i="9"/>
  <c r="C3339" i="9"/>
  <c r="D3339" i="9"/>
  <c r="C3340" i="9"/>
  <c r="D3340" i="9"/>
  <c r="C3341" i="9"/>
  <c r="D3341" i="9"/>
  <c r="C3342" i="9"/>
  <c r="D3342" i="9"/>
  <c r="C3343" i="9"/>
  <c r="D3343" i="9"/>
  <c r="C3344" i="9"/>
  <c r="D3344" i="9"/>
  <c r="C3345" i="9"/>
  <c r="D3345" i="9"/>
  <c r="C3346" i="9"/>
  <c r="D3346" i="9"/>
  <c r="C3347" i="9"/>
  <c r="D3347" i="9"/>
  <c r="C3348" i="9"/>
  <c r="D3348" i="9"/>
  <c r="C3349" i="9"/>
  <c r="D3349" i="9"/>
  <c r="C3350" i="9"/>
  <c r="D3350" i="9"/>
  <c r="C3351" i="9"/>
  <c r="D3351" i="9"/>
  <c r="C3352" i="9"/>
  <c r="D3352" i="9"/>
  <c r="C3353" i="9"/>
  <c r="D3353" i="9"/>
  <c r="C3354" i="9"/>
  <c r="D3354" i="9"/>
  <c r="C3355" i="9"/>
  <c r="D3355" i="9"/>
  <c r="C3356" i="9"/>
  <c r="D3356" i="9"/>
  <c r="C3357" i="9"/>
  <c r="D3357" i="9"/>
  <c r="C3358" i="9"/>
  <c r="D3358" i="9"/>
  <c r="C3359" i="9"/>
  <c r="D3359" i="9"/>
  <c r="C3360" i="9"/>
  <c r="D3360" i="9"/>
  <c r="C3361" i="9"/>
  <c r="D3361" i="9"/>
  <c r="C3362" i="9"/>
  <c r="D3362" i="9"/>
  <c r="C3363" i="9"/>
  <c r="D3363" i="9"/>
  <c r="C3364" i="9"/>
  <c r="D3364" i="9"/>
  <c r="C3365" i="9"/>
  <c r="D3365" i="9"/>
  <c r="C3366" i="9"/>
  <c r="D3366" i="9"/>
  <c r="C3367" i="9"/>
  <c r="D3367" i="9"/>
  <c r="C3368" i="9"/>
  <c r="D3368" i="9"/>
  <c r="C3369" i="9"/>
  <c r="D3369" i="9"/>
  <c r="C3370" i="9"/>
  <c r="D3370" i="9"/>
  <c r="C3371" i="9"/>
  <c r="D3371" i="9"/>
  <c r="C3372" i="9"/>
  <c r="D3372" i="9"/>
  <c r="C3373" i="9"/>
  <c r="D3373" i="9"/>
  <c r="C3374" i="9"/>
  <c r="D3374" i="9"/>
  <c r="C3375" i="9"/>
  <c r="D3375" i="9"/>
  <c r="C3376" i="9"/>
  <c r="D3376" i="9"/>
  <c r="C3377" i="9"/>
  <c r="D3377" i="9"/>
  <c r="C3378" i="9"/>
  <c r="D3378" i="9"/>
  <c r="C3379" i="9"/>
  <c r="D3379" i="9"/>
  <c r="C3380" i="9"/>
  <c r="D3380" i="9"/>
  <c r="C3381" i="9"/>
  <c r="D3381" i="9"/>
  <c r="C3382" i="9"/>
  <c r="D3382" i="9"/>
  <c r="C3383" i="9"/>
  <c r="D3383" i="9"/>
  <c r="C3384" i="9"/>
  <c r="D3384" i="9"/>
  <c r="C3385" i="9"/>
  <c r="D3385" i="9"/>
  <c r="C3386" i="9"/>
  <c r="D3386" i="9"/>
  <c r="C3387" i="9"/>
  <c r="D3387" i="9"/>
  <c r="C3388" i="9"/>
  <c r="D3388" i="9"/>
  <c r="C3389" i="9"/>
  <c r="D3389" i="9"/>
  <c r="C3390" i="9"/>
  <c r="D3390" i="9"/>
  <c r="C3391" i="9"/>
  <c r="D3391" i="9"/>
  <c r="C3392" i="9"/>
  <c r="D3392" i="9"/>
  <c r="C3393" i="9"/>
  <c r="D3393" i="9"/>
  <c r="C3394" i="9"/>
  <c r="D3394" i="9"/>
  <c r="C3395" i="9"/>
  <c r="D3395" i="9"/>
  <c r="C3396" i="9"/>
  <c r="D3396" i="9"/>
  <c r="C3397" i="9"/>
  <c r="D3397" i="9"/>
  <c r="C3398" i="9"/>
  <c r="D3398" i="9"/>
  <c r="C3399" i="9"/>
  <c r="D3399" i="9"/>
  <c r="C3400" i="9"/>
  <c r="D3400" i="9"/>
  <c r="C3401" i="9"/>
  <c r="D3401" i="9"/>
  <c r="C3402" i="9"/>
  <c r="D3402" i="9"/>
  <c r="C3403" i="9"/>
  <c r="D3403" i="9"/>
  <c r="C3404" i="9"/>
  <c r="D3404" i="9"/>
  <c r="C3405" i="9"/>
  <c r="D3405" i="9"/>
  <c r="C3406" i="9"/>
  <c r="D3406" i="9"/>
  <c r="C3407" i="9"/>
  <c r="D3407" i="9"/>
  <c r="C3408" i="9"/>
  <c r="D3408" i="9"/>
  <c r="C3409" i="9"/>
  <c r="D3409" i="9"/>
  <c r="C3410" i="9"/>
  <c r="D3410" i="9"/>
  <c r="C3411" i="9"/>
  <c r="D3411" i="9"/>
  <c r="C3412" i="9"/>
  <c r="D3412" i="9"/>
  <c r="C3413" i="9"/>
  <c r="D3413" i="9"/>
  <c r="C3414" i="9"/>
  <c r="D3414" i="9"/>
  <c r="C3415" i="9"/>
  <c r="D3415" i="9"/>
  <c r="C3416" i="9"/>
  <c r="D3416" i="9"/>
  <c r="C3417" i="9"/>
  <c r="D3417" i="9"/>
  <c r="C3418" i="9"/>
  <c r="D3418" i="9"/>
  <c r="C3419" i="9"/>
  <c r="D3419" i="9"/>
  <c r="C3420" i="9"/>
  <c r="D3420" i="9"/>
  <c r="C3421" i="9"/>
  <c r="D3421" i="9"/>
  <c r="C3422" i="9"/>
  <c r="D3422" i="9"/>
  <c r="C3423" i="9"/>
  <c r="D3423" i="9"/>
  <c r="C3424" i="9"/>
  <c r="D3424" i="9"/>
  <c r="C3425" i="9"/>
  <c r="D3425" i="9"/>
  <c r="C3426" i="9"/>
  <c r="D3426" i="9"/>
  <c r="C3427" i="9"/>
  <c r="D3427" i="9"/>
  <c r="C3428" i="9"/>
  <c r="D3428" i="9"/>
  <c r="C3429" i="9"/>
  <c r="D3429" i="9"/>
  <c r="C3430" i="9"/>
  <c r="D3430" i="9"/>
  <c r="C3431" i="9"/>
  <c r="D3431" i="9"/>
  <c r="C3432" i="9"/>
  <c r="D3432" i="9"/>
  <c r="C3433" i="9"/>
  <c r="D3433" i="9"/>
  <c r="C3434" i="9"/>
  <c r="D3434" i="9"/>
  <c r="C3435" i="9"/>
  <c r="D3435" i="9"/>
  <c r="C3436" i="9"/>
  <c r="D3436" i="9"/>
  <c r="C3437" i="9"/>
  <c r="D3437" i="9"/>
  <c r="C3438" i="9"/>
  <c r="D3438" i="9"/>
  <c r="C3439" i="9"/>
  <c r="D3439" i="9"/>
  <c r="C3440" i="9"/>
  <c r="D3440" i="9"/>
  <c r="C3441" i="9"/>
  <c r="D3441" i="9"/>
  <c r="C3442" i="9"/>
  <c r="D3442" i="9"/>
  <c r="C3443" i="9"/>
  <c r="D3443" i="9"/>
  <c r="C3444" i="9"/>
  <c r="D3444" i="9"/>
  <c r="C3445" i="9"/>
  <c r="D3445" i="9"/>
  <c r="C3446" i="9"/>
  <c r="D3446" i="9"/>
  <c r="C3447" i="9"/>
  <c r="D3447" i="9"/>
  <c r="C3448" i="9"/>
  <c r="D3448" i="9"/>
  <c r="C3449" i="9"/>
  <c r="D3449" i="9"/>
  <c r="C3450" i="9"/>
  <c r="D3450" i="9"/>
  <c r="C3451" i="9"/>
  <c r="D3451" i="9"/>
  <c r="C3452" i="9"/>
  <c r="D3452" i="9"/>
  <c r="C3453" i="9"/>
  <c r="D3453" i="9"/>
  <c r="C3454" i="9"/>
  <c r="D3454" i="9"/>
  <c r="C3455" i="9"/>
  <c r="D3455" i="9"/>
  <c r="C3456" i="9"/>
  <c r="D3456" i="9"/>
  <c r="C3457" i="9"/>
  <c r="D3457" i="9"/>
  <c r="C3458" i="9"/>
  <c r="D3458" i="9"/>
  <c r="C3459" i="9"/>
  <c r="D3459" i="9"/>
  <c r="C3460" i="9"/>
  <c r="D3460" i="9"/>
  <c r="C3461" i="9"/>
  <c r="D3461" i="9"/>
  <c r="C3462" i="9"/>
  <c r="D3462" i="9"/>
  <c r="C3463" i="9"/>
  <c r="D3463" i="9"/>
  <c r="C3464" i="9"/>
  <c r="D3464" i="9"/>
  <c r="C3465" i="9"/>
  <c r="D3465" i="9"/>
  <c r="C3466" i="9"/>
  <c r="D3466" i="9"/>
  <c r="C3467" i="9"/>
  <c r="D3467" i="9"/>
  <c r="C3468" i="9"/>
  <c r="D3468" i="9"/>
  <c r="C3469" i="9"/>
  <c r="D3469" i="9"/>
  <c r="C3470" i="9"/>
  <c r="D3470" i="9"/>
  <c r="C3471" i="9"/>
  <c r="D3471" i="9"/>
  <c r="C3472" i="9"/>
  <c r="D3472" i="9"/>
  <c r="C3473" i="9"/>
  <c r="D3473" i="9"/>
  <c r="C3474" i="9"/>
  <c r="D3474" i="9"/>
  <c r="C3475" i="9"/>
  <c r="D3475" i="9"/>
  <c r="C3476" i="9"/>
  <c r="D3476" i="9"/>
  <c r="C3477" i="9"/>
  <c r="D3477" i="9"/>
  <c r="C3478" i="9"/>
  <c r="D3478" i="9"/>
  <c r="C3479" i="9"/>
  <c r="D3479" i="9"/>
  <c r="C3480" i="9"/>
  <c r="D3480" i="9"/>
  <c r="C3481" i="9"/>
  <c r="D3481" i="9"/>
  <c r="C3482" i="9"/>
  <c r="D3482" i="9"/>
  <c r="C3483" i="9"/>
  <c r="D3483" i="9"/>
  <c r="C3484" i="9"/>
  <c r="D3484" i="9"/>
  <c r="C3485" i="9"/>
  <c r="D3485" i="9"/>
  <c r="C3486" i="9"/>
  <c r="D3486" i="9"/>
  <c r="C3487" i="9"/>
  <c r="D3487" i="9"/>
  <c r="C3488" i="9"/>
  <c r="D3488" i="9"/>
  <c r="C3489" i="9"/>
  <c r="D3489" i="9"/>
  <c r="C3490" i="9"/>
  <c r="D3490" i="9"/>
  <c r="C3491" i="9"/>
  <c r="D3491" i="9"/>
  <c r="C3492" i="9"/>
  <c r="D3492" i="9"/>
  <c r="C3493" i="9"/>
  <c r="D3493" i="9"/>
  <c r="C3494" i="9"/>
  <c r="D3494" i="9"/>
  <c r="C3495" i="9"/>
  <c r="D3495" i="9"/>
  <c r="C3496" i="9"/>
  <c r="D3496" i="9"/>
  <c r="C3497" i="9"/>
  <c r="D3497" i="9"/>
  <c r="C3498" i="9"/>
  <c r="D3498" i="9"/>
  <c r="C3499" i="9"/>
  <c r="D3499" i="9"/>
  <c r="C3500" i="9"/>
  <c r="D3500" i="9"/>
  <c r="C3501" i="9"/>
  <c r="D3501" i="9"/>
  <c r="C3502" i="9"/>
  <c r="D3502" i="9"/>
  <c r="C3503" i="9"/>
  <c r="D3503" i="9"/>
  <c r="C3504" i="9"/>
  <c r="D3504" i="9"/>
  <c r="C3505" i="9"/>
  <c r="D3505" i="9"/>
  <c r="C3506" i="9"/>
  <c r="D3506" i="9"/>
  <c r="C3507" i="9"/>
  <c r="D3507" i="9"/>
  <c r="C3508" i="9"/>
  <c r="D3508" i="9"/>
  <c r="C3509" i="9"/>
  <c r="D3509" i="9"/>
  <c r="C3510" i="9"/>
  <c r="D3510" i="9"/>
  <c r="C3511" i="9"/>
  <c r="D3511" i="9"/>
  <c r="C3512" i="9"/>
  <c r="D3512" i="9"/>
  <c r="C3513" i="9"/>
  <c r="D3513" i="9"/>
  <c r="C3514" i="9"/>
  <c r="D3514" i="9"/>
  <c r="C3515" i="9"/>
  <c r="D3515" i="9"/>
  <c r="C3516" i="9"/>
  <c r="D3516" i="9"/>
  <c r="C3517" i="9"/>
  <c r="D3517" i="9"/>
  <c r="C3518" i="9"/>
  <c r="D3518" i="9"/>
  <c r="C3519" i="9"/>
  <c r="D3519" i="9"/>
  <c r="C3520" i="9"/>
  <c r="D3520" i="9"/>
  <c r="C3521" i="9"/>
  <c r="D3521" i="9"/>
  <c r="C3522" i="9"/>
  <c r="D3522" i="9"/>
  <c r="C3523" i="9"/>
  <c r="D3523" i="9"/>
  <c r="C3524" i="9"/>
  <c r="D3524" i="9"/>
  <c r="C3525" i="9"/>
  <c r="D3525" i="9"/>
  <c r="C3526" i="9"/>
  <c r="D3526" i="9"/>
  <c r="C3527" i="9"/>
  <c r="D3527" i="9"/>
  <c r="C3528" i="9"/>
  <c r="D3528" i="9"/>
  <c r="C3529" i="9"/>
  <c r="D3529" i="9"/>
  <c r="C3530" i="9"/>
  <c r="D3530" i="9"/>
  <c r="C3531" i="9"/>
  <c r="D3531" i="9"/>
  <c r="C3532" i="9"/>
  <c r="D3532" i="9"/>
  <c r="C3533" i="9"/>
  <c r="D3533" i="9"/>
  <c r="C3534" i="9"/>
  <c r="D3534" i="9"/>
  <c r="C3535" i="9"/>
  <c r="D3535" i="9"/>
  <c r="C3536" i="9"/>
  <c r="D3536" i="9"/>
  <c r="C3537" i="9"/>
  <c r="D3537" i="9"/>
  <c r="C3538" i="9"/>
  <c r="D3538" i="9"/>
  <c r="C3539" i="9"/>
  <c r="D3539" i="9"/>
  <c r="C3540" i="9"/>
  <c r="D3540" i="9"/>
  <c r="C3541" i="9"/>
  <c r="D3541" i="9"/>
  <c r="C3542" i="9"/>
  <c r="D3542" i="9"/>
  <c r="C3543" i="9"/>
  <c r="D3543" i="9"/>
  <c r="C3544" i="9"/>
  <c r="D3544" i="9"/>
  <c r="C3545" i="9"/>
  <c r="D3545" i="9"/>
  <c r="C3546" i="9"/>
  <c r="D3546" i="9"/>
  <c r="C3547" i="9"/>
  <c r="D3547" i="9"/>
  <c r="C3548" i="9"/>
  <c r="D3548" i="9"/>
  <c r="C3549" i="9"/>
  <c r="D3549" i="9"/>
  <c r="C3550" i="9"/>
  <c r="D3550" i="9"/>
  <c r="C3551" i="9"/>
  <c r="D3551" i="9"/>
  <c r="C3552" i="9"/>
  <c r="D3552" i="9"/>
  <c r="C3553" i="9"/>
  <c r="D3553" i="9"/>
  <c r="C3554" i="9"/>
  <c r="D3554" i="9"/>
  <c r="C3555" i="9"/>
  <c r="D3555" i="9"/>
  <c r="C3556" i="9"/>
  <c r="D3556" i="9"/>
  <c r="C3557" i="9"/>
  <c r="D3557" i="9"/>
  <c r="C3558" i="9"/>
  <c r="D3558" i="9"/>
  <c r="C3559" i="9"/>
  <c r="D3559" i="9"/>
  <c r="C3560" i="9"/>
  <c r="D3560" i="9"/>
  <c r="C3561" i="9"/>
  <c r="D3561" i="9"/>
  <c r="C3562" i="9"/>
  <c r="D3562" i="9"/>
  <c r="C3563" i="9"/>
  <c r="D3563" i="9"/>
  <c r="C3564" i="9"/>
  <c r="D3564" i="9"/>
  <c r="C3565" i="9"/>
  <c r="D3565" i="9"/>
  <c r="C3566" i="9"/>
  <c r="D3566" i="9"/>
  <c r="C3567" i="9"/>
  <c r="D3567" i="9"/>
  <c r="C3568" i="9"/>
  <c r="D3568" i="9"/>
  <c r="C3569" i="9"/>
  <c r="D3569" i="9"/>
  <c r="C3570" i="9"/>
  <c r="D3570" i="9"/>
  <c r="C3571" i="9"/>
  <c r="D3571" i="9"/>
  <c r="C3572" i="9"/>
  <c r="D3572" i="9"/>
  <c r="C3573" i="9"/>
  <c r="D3573" i="9"/>
  <c r="C3574" i="9"/>
  <c r="D3574" i="9"/>
  <c r="C63" i="3"/>
  <c r="C64" i="3"/>
  <c r="C65" i="3"/>
  <c r="C66" i="3"/>
  <c r="C67" i="3"/>
  <c r="C68" i="3"/>
  <c r="C71" i="3"/>
  <c r="C72" i="3"/>
  <c r="C75" i="3"/>
  <c r="C76" i="3"/>
  <c r="C77" i="3"/>
  <c r="C78" i="3"/>
  <c r="C79" i="3"/>
  <c r="C80" i="3"/>
  <c r="C5" i="3"/>
  <c r="D5" i="3"/>
  <c r="E5" i="3"/>
  <c r="F5" i="3"/>
  <c r="G5" i="3"/>
  <c r="H5" i="3"/>
  <c r="I5" i="3"/>
  <c r="C6" i="3"/>
  <c r="D6" i="3"/>
  <c r="E6" i="3"/>
  <c r="F6" i="3"/>
  <c r="G6" i="3"/>
  <c r="H6" i="3"/>
  <c r="I6" i="3"/>
  <c r="C7" i="3"/>
  <c r="D7" i="3"/>
  <c r="E7" i="3"/>
  <c r="F7" i="3"/>
  <c r="G7" i="3"/>
  <c r="H7" i="3"/>
  <c r="I7" i="3"/>
  <c r="C8" i="3"/>
  <c r="D8" i="3"/>
  <c r="E8" i="3"/>
  <c r="F8" i="3"/>
  <c r="G8" i="3"/>
  <c r="H8" i="3"/>
  <c r="I8" i="3"/>
  <c r="C9" i="3"/>
  <c r="D9" i="3"/>
  <c r="E9" i="3"/>
  <c r="F9" i="3"/>
  <c r="G9" i="3"/>
  <c r="H9" i="3"/>
  <c r="I9" i="3"/>
  <c r="C10" i="3"/>
  <c r="D10" i="3"/>
  <c r="E10" i="3"/>
  <c r="F10" i="3"/>
  <c r="G10" i="3"/>
  <c r="H10" i="3"/>
  <c r="I10" i="3"/>
  <c r="C11" i="3"/>
  <c r="D11" i="3"/>
  <c r="E11" i="3"/>
  <c r="F11" i="3"/>
  <c r="G11" i="3"/>
  <c r="H11" i="3"/>
  <c r="I11" i="3"/>
  <c r="C12" i="3"/>
  <c r="D12" i="3"/>
  <c r="E12" i="3"/>
  <c r="F12" i="3"/>
  <c r="G12" i="3"/>
  <c r="H12" i="3"/>
  <c r="I12" i="3"/>
  <c r="C13" i="3"/>
  <c r="D13" i="3"/>
  <c r="E13" i="3"/>
  <c r="F13" i="3"/>
  <c r="G13" i="3"/>
  <c r="H13" i="3"/>
  <c r="I13" i="3"/>
  <c r="C16" i="3"/>
  <c r="D16" i="3"/>
  <c r="E16" i="3"/>
  <c r="F16" i="3"/>
  <c r="G16" i="3"/>
  <c r="H16" i="3"/>
  <c r="I16" i="3"/>
  <c r="C17" i="3"/>
  <c r="D17" i="3"/>
  <c r="E17" i="3"/>
  <c r="F17" i="3"/>
  <c r="G17" i="3"/>
  <c r="H17" i="3"/>
  <c r="I17" i="3"/>
  <c r="C18" i="3"/>
  <c r="D18" i="3"/>
  <c r="E18" i="3"/>
  <c r="F18" i="3"/>
  <c r="G18" i="3"/>
  <c r="H18" i="3"/>
  <c r="I18" i="3"/>
  <c r="C19" i="3"/>
  <c r="D19" i="3"/>
  <c r="E19" i="3"/>
  <c r="F19" i="3"/>
  <c r="G19" i="3"/>
  <c r="H19" i="3"/>
  <c r="I19" i="3"/>
  <c r="C22" i="3"/>
  <c r="D22" i="3"/>
  <c r="E22" i="3"/>
  <c r="F22" i="3"/>
  <c r="G22" i="3"/>
  <c r="H22" i="3"/>
  <c r="I22" i="3"/>
  <c r="C23" i="3"/>
  <c r="D23" i="3"/>
  <c r="E23" i="3"/>
  <c r="F23" i="3"/>
  <c r="G23" i="3"/>
  <c r="H23" i="3"/>
  <c r="I23" i="3"/>
  <c r="C24" i="3"/>
  <c r="D24" i="3"/>
  <c r="E24" i="3"/>
  <c r="F24" i="3"/>
  <c r="G24" i="3"/>
  <c r="H24" i="3"/>
  <c r="I24" i="3"/>
  <c r="C25" i="3"/>
  <c r="D25" i="3"/>
  <c r="E25" i="3"/>
  <c r="F25" i="3"/>
  <c r="G25" i="3"/>
  <c r="H25" i="3"/>
  <c r="I25" i="3"/>
  <c r="C26" i="3"/>
  <c r="D26" i="3"/>
  <c r="E26" i="3"/>
  <c r="F26" i="3"/>
  <c r="G26" i="3"/>
  <c r="H26" i="3"/>
  <c r="I26" i="3"/>
  <c r="C27" i="3"/>
  <c r="D27" i="3"/>
  <c r="E27" i="3"/>
  <c r="F27" i="3"/>
  <c r="G27" i="3"/>
  <c r="H27" i="3"/>
  <c r="I27" i="3"/>
  <c r="C28" i="3"/>
  <c r="D28" i="3"/>
  <c r="E28" i="3"/>
  <c r="F28" i="3"/>
  <c r="G28" i="3"/>
  <c r="H28" i="3"/>
  <c r="I28" i="3"/>
  <c r="C31" i="3"/>
  <c r="D31" i="3"/>
  <c r="E31" i="3"/>
  <c r="F31" i="3"/>
  <c r="G31" i="3"/>
  <c r="H31" i="3"/>
  <c r="I31" i="3"/>
  <c r="C32" i="3"/>
  <c r="D32" i="3"/>
  <c r="E32" i="3"/>
  <c r="F32" i="3"/>
  <c r="G32" i="3"/>
  <c r="H32" i="3"/>
  <c r="I32" i="3"/>
  <c r="C33" i="3"/>
  <c r="D33" i="3"/>
  <c r="E33" i="3"/>
  <c r="F33" i="3"/>
  <c r="G33" i="3"/>
  <c r="H33" i="3"/>
  <c r="I33" i="3"/>
  <c r="C34" i="3"/>
  <c r="D34" i="3"/>
  <c r="E34" i="3"/>
  <c r="F34" i="3"/>
  <c r="G34" i="3"/>
  <c r="H34" i="3"/>
  <c r="I34" i="3"/>
  <c r="C35" i="3"/>
  <c r="D35" i="3"/>
  <c r="E35" i="3"/>
  <c r="F35" i="3"/>
  <c r="G35" i="3"/>
  <c r="H35" i="3"/>
  <c r="I35" i="3"/>
  <c r="C36" i="3"/>
  <c r="D36" i="3"/>
  <c r="E36" i="3"/>
  <c r="F36" i="3"/>
  <c r="G36" i="3"/>
  <c r="H36" i="3"/>
  <c r="I36" i="3"/>
  <c r="C37" i="3"/>
  <c r="D37" i="3"/>
  <c r="E37" i="3"/>
  <c r="F37" i="3"/>
  <c r="G37" i="3"/>
  <c r="H37" i="3"/>
  <c r="I37" i="3"/>
  <c r="C38" i="3"/>
  <c r="D38" i="3"/>
  <c r="E38" i="3"/>
  <c r="F38" i="3"/>
  <c r="G38" i="3"/>
  <c r="H38" i="3"/>
  <c r="I38" i="3"/>
  <c r="C39" i="3"/>
  <c r="D39" i="3"/>
  <c r="E39" i="3"/>
  <c r="F39" i="3"/>
  <c r="G39" i="3"/>
  <c r="H39" i="3"/>
  <c r="I39" i="3"/>
  <c r="C40" i="3"/>
  <c r="D40" i="3"/>
  <c r="E40" i="3"/>
  <c r="F40" i="3"/>
  <c r="G40" i="3"/>
  <c r="H40" i="3"/>
  <c r="I40" i="3"/>
  <c r="C41" i="3"/>
  <c r="D41" i="3"/>
  <c r="E41" i="3"/>
  <c r="F41" i="3"/>
  <c r="G41" i="3"/>
  <c r="H41" i="3"/>
  <c r="I41" i="3"/>
  <c r="C42" i="3"/>
  <c r="D42" i="3"/>
  <c r="E42" i="3"/>
  <c r="F42" i="3"/>
  <c r="G42" i="3"/>
  <c r="H42" i="3"/>
  <c r="I42" i="3"/>
  <c r="C43" i="3"/>
  <c r="D43" i="3"/>
  <c r="E43" i="3"/>
  <c r="F43" i="3"/>
  <c r="G43" i="3"/>
  <c r="H43" i="3"/>
  <c r="I43" i="3"/>
  <c r="C44" i="3"/>
  <c r="D44" i="3"/>
  <c r="E44" i="3"/>
  <c r="F44" i="3"/>
  <c r="G44" i="3"/>
  <c r="H44" i="3"/>
  <c r="I44" i="3"/>
  <c r="C45" i="3"/>
  <c r="D45" i="3"/>
  <c r="E45" i="3"/>
  <c r="F45" i="3"/>
  <c r="G45" i="3"/>
  <c r="H45" i="3"/>
  <c r="I45" i="3"/>
  <c r="C46" i="3"/>
  <c r="D46" i="3"/>
  <c r="E46" i="3"/>
  <c r="F46" i="3"/>
  <c r="G46" i="3"/>
  <c r="H46" i="3"/>
  <c r="I46" i="3"/>
  <c r="C47" i="3"/>
  <c r="D47" i="3"/>
  <c r="E47" i="3"/>
  <c r="F47" i="3"/>
  <c r="G47" i="3"/>
  <c r="H47" i="3"/>
  <c r="I47" i="3"/>
  <c r="C48" i="3"/>
  <c r="D48" i="3"/>
  <c r="E48" i="3"/>
  <c r="F48" i="3"/>
  <c r="G48" i="3"/>
  <c r="H48" i="3"/>
  <c r="I48" i="3"/>
  <c r="C49" i="3"/>
  <c r="D49" i="3"/>
  <c r="E49" i="3"/>
  <c r="F49" i="3"/>
  <c r="G49" i="3"/>
  <c r="H49" i="3"/>
  <c r="I49" i="3"/>
  <c r="C50" i="3"/>
  <c r="D50" i="3"/>
  <c r="E50" i="3"/>
  <c r="F50" i="3"/>
  <c r="G50" i="3"/>
  <c r="H50" i="3"/>
  <c r="I50" i="3"/>
  <c r="C51" i="3"/>
  <c r="D51" i="3"/>
  <c r="E51" i="3"/>
  <c r="F51" i="3"/>
  <c r="G51" i="3"/>
  <c r="H51" i="3"/>
  <c r="I51" i="3"/>
  <c r="C52" i="3"/>
  <c r="D52" i="3"/>
  <c r="E52" i="3"/>
  <c r="F52" i="3"/>
  <c r="G52" i="3"/>
  <c r="H52" i="3"/>
  <c r="I52" i="3"/>
  <c r="C53" i="3"/>
  <c r="D53" i="3"/>
  <c r="E53" i="3"/>
  <c r="F53" i="3"/>
  <c r="G53" i="3"/>
  <c r="H53" i="3"/>
  <c r="I53" i="3"/>
  <c r="C56" i="3"/>
  <c r="D56" i="3"/>
  <c r="E56" i="3"/>
  <c r="F56" i="3"/>
  <c r="G56" i="3"/>
  <c r="H56" i="3"/>
  <c r="I56" i="3"/>
  <c r="C57" i="3"/>
  <c r="D57" i="3"/>
  <c r="E57" i="3"/>
  <c r="F57" i="3"/>
  <c r="G57" i="3"/>
  <c r="H57" i="3"/>
  <c r="I57" i="3"/>
  <c r="C58" i="3"/>
  <c r="D58" i="3"/>
  <c r="E58" i="3"/>
  <c r="F58" i="3"/>
  <c r="G58" i="3"/>
  <c r="H58" i="3"/>
  <c r="I58" i="3"/>
  <c r="C59" i="3"/>
  <c r="D59" i="3"/>
  <c r="E59" i="3"/>
  <c r="F59" i="3"/>
  <c r="G59" i="3"/>
  <c r="H59" i="3"/>
  <c r="I59" i="3"/>
  <c r="C60" i="3"/>
  <c r="D60" i="3"/>
  <c r="E60" i="3"/>
  <c r="F60" i="3"/>
  <c r="G60" i="3"/>
  <c r="H60" i="3"/>
  <c r="I60" i="3"/>
  <c r="F63" i="3"/>
  <c r="G63" i="3"/>
  <c r="H63" i="3"/>
  <c r="I63" i="3"/>
  <c r="F64" i="3"/>
  <c r="G64" i="3"/>
  <c r="H64" i="3"/>
  <c r="I64" i="3"/>
  <c r="F65" i="3"/>
  <c r="G65" i="3"/>
  <c r="H65" i="3"/>
  <c r="I65" i="3"/>
  <c r="F66" i="3"/>
  <c r="G66" i="3"/>
  <c r="H66" i="3"/>
  <c r="I66" i="3"/>
  <c r="F67" i="3"/>
  <c r="G67" i="3"/>
  <c r="H67" i="3"/>
  <c r="I67" i="3"/>
  <c r="F68" i="3"/>
  <c r="G68" i="3"/>
  <c r="H68" i="3"/>
  <c r="I68" i="3"/>
  <c r="F71" i="3"/>
  <c r="G71" i="3"/>
  <c r="H71" i="3"/>
  <c r="I71" i="3"/>
  <c r="F72" i="3"/>
  <c r="G72" i="3"/>
  <c r="H72" i="3"/>
  <c r="I72" i="3"/>
  <c r="F75" i="3"/>
  <c r="G75" i="3"/>
  <c r="H75" i="3"/>
  <c r="I75" i="3"/>
  <c r="F76" i="3"/>
  <c r="G76" i="3"/>
  <c r="H76" i="3"/>
  <c r="I76" i="3"/>
  <c r="F77" i="3"/>
  <c r="G77" i="3"/>
  <c r="H77" i="3"/>
  <c r="I77" i="3"/>
  <c r="F78" i="3"/>
  <c r="G78" i="3"/>
  <c r="H78" i="3"/>
  <c r="I78" i="3"/>
  <c r="F79" i="3"/>
  <c r="G79" i="3"/>
  <c r="H79" i="3"/>
  <c r="I79" i="3"/>
  <c r="F80" i="3"/>
  <c r="G80" i="3"/>
  <c r="H80" i="3"/>
  <c r="I80" i="3"/>
  <c r="M36" i="3"/>
  <c r="M37" i="3"/>
  <c r="M38" i="3"/>
  <c r="M39" i="3"/>
  <c r="M40" i="3"/>
  <c r="M41" i="3"/>
  <c r="M43" i="3"/>
  <c r="M44" i="3"/>
  <c r="M45" i="3"/>
  <c r="M46" i="3"/>
  <c r="M47" i="3"/>
  <c r="M48" i="3"/>
  <c r="M49" i="3"/>
  <c r="M51" i="3"/>
  <c r="M52" i="3"/>
  <c r="M53" i="3"/>
  <c r="M54" i="3"/>
  <c r="M55" i="3"/>
  <c r="M56" i="3"/>
  <c r="M57" i="3"/>
  <c r="M58" i="3"/>
  <c r="M5" i="3"/>
  <c r="N5" i="3"/>
  <c r="O5" i="3"/>
  <c r="P5" i="3"/>
  <c r="Q5" i="3"/>
  <c r="R5" i="3"/>
  <c r="M6" i="3"/>
  <c r="N6" i="3"/>
  <c r="O6" i="3"/>
  <c r="P6" i="3"/>
  <c r="Q6" i="3"/>
  <c r="R6" i="3"/>
  <c r="M7" i="3"/>
  <c r="N7" i="3"/>
  <c r="O7" i="3"/>
  <c r="P7" i="3"/>
  <c r="Q7" i="3"/>
  <c r="R7" i="3"/>
  <c r="M8" i="3"/>
  <c r="N8" i="3"/>
  <c r="O8" i="3"/>
  <c r="P8" i="3"/>
  <c r="Q8" i="3"/>
  <c r="R8" i="3"/>
  <c r="M9" i="3"/>
  <c r="N9" i="3"/>
  <c r="O9" i="3"/>
  <c r="P9" i="3"/>
  <c r="Q9" i="3"/>
  <c r="R9" i="3"/>
  <c r="M10" i="3"/>
  <c r="N10" i="3"/>
  <c r="O10" i="3"/>
  <c r="P10" i="3"/>
  <c r="Q10" i="3"/>
  <c r="R10" i="3"/>
  <c r="M11" i="3"/>
  <c r="N11" i="3"/>
  <c r="O11" i="3"/>
  <c r="P11" i="3"/>
  <c r="Q11" i="3"/>
  <c r="R11" i="3"/>
  <c r="M12" i="3"/>
  <c r="N12" i="3"/>
  <c r="O12" i="3"/>
  <c r="P12" i="3"/>
  <c r="Q12" i="3"/>
  <c r="R12" i="3"/>
  <c r="M13" i="3"/>
  <c r="N13" i="3"/>
  <c r="O13" i="3"/>
  <c r="P13" i="3"/>
  <c r="Q13" i="3"/>
  <c r="R13" i="3"/>
  <c r="M14" i="3"/>
  <c r="N14" i="3"/>
  <c r="O14" i="3"/>
  <c r="P14" i="3"/>
  <c r="Q14" i="3"/>
  <c r="R14" i="3"/>
  <c r="M15" i="3"/>
  <c r="N15" i="3"/>
  <c r="O15" i="3"/>
  <c r="P15" i="3"/>
  <c r="Q15" i="3"/>
  <c r="R15" i="3"/>
  <c r="M31" i="3"/>
  <c r="N31" i="3"/>
  <c r="O31" i="3"/>
  <c r="P31" i="3"/>
  <c r="Q31" i="3"/>
  <c r="R31" i="3"/>
  <c r="O36" i="3"/>
  <c r="P36" i="3"/>
  <c r="Q36" i="3"/>
  <c r="R36" i="3"/>
  <c r="O37" i="3"/>
  <c r="P37" i="3"/>
  <c r="Q37" i="3"/>
  <c r="R37" i="3"/>
  <c r="O38" i="3"/>
  <c r="P38" i="3"/>
  <c r="Q38" i="3"/>
  <c r="R38" i="3"/>
  <c r="O39" i="3"/>
  <c r="P39" i="3"/>
  <c r="Q39" i="3"/>
  <c r="R39" i="3"/>
  <c r="O40" i="3"/>
  <c r="P40" i="3"/>
  <c r="Q40" i="3"/>
  <c r="R40" i="3"/>
  <c r="O41" i="3"/>
  <c r="P41" i="3"/>
  <c r="Q41" i="3"/>
  <c r="R41" i="3"/>
  <c r="O43" i="3"/>
  <c r="P43" i="3"/>
  <c r="Q43" i="3"/>
  <c r="R43" i="3"/>
  <c r="O44" i="3"/>
  <c r="P44" i="3"/>
  <c r="Q44" i="3"/>
  <c r="R44" i="3"/>
  <c r="O45" i="3"/>
  <c r="P45" i="3"/>
  <c r="Q45" i="3"/>
  <c r="R45" i="3"/>
  <c r="O46" i="3"/>
  <c r="P46" i="3"/>
  <c r="Q46" i="3"/>
  <c r="R46" i="3"/>
  <c r="O47" i="3"/>
  <c r="P47" i="3"/>
  <c r="Q47" i="3"/>
  <c r="R47" i="3"/>
  <c r="O48" i="3"/>
  <c r="P48" i="3"/>
  <c r="Q48" i="3"/>
  <c r="R48" i="3"/>
  <c r="O49" i="3"/>
  <c r="P49" i="3"/>
  <c r="Q49" i="3"/>
  <c r="R49" i="3"/>
  <c r="O51" i="3"/>
  <c r="P51" i="3"/>
  <c r="Q51" i="3"/>
  <c r="R51" i="3"/>
  <c r="O52" i="3"/>
  <c r="P52" i="3"/>
  <c r="Q52" i="3"/>
  <c r="R52" i="3"/>
  <c r="O53" i="3"/>
  <c r="P53" i="3"/>
  <c r="Q53" i="3"/>
  <c r="R53" i="3"/>
  <c r="O54" i="3"/>
  <c r="P54" i="3"/>
  <c r="Q54" i="3"/>
  <c r="R54" i="3"/>
  <c r="O55" i="3"/>
  <c r="P55" i="3"/>
  <c r="Q55" i="3"/>
  <c r="R55" i="3"/>
  <c r="O56" i="3"/>
  <c r="P56" i="3"/>
  <c r="Q56" i="3"/>
  <c r="R56" i="3"/>
  <c r="O57" i="3"/>
  <c r="P57" i="3"/>
  <c r="Q57" i="3"/>
  <c r="R57" i="3"/>
  <c r="O58" i="3"/>
  <c r="P58" i="3"/>
  <c r="Q58" i="3"/>
  <c r="R58" i="3"/>
  <c r="G1919" i="9"/>
  <c r="F2031" i="9"/>
  <c r="H286" i="9"/>
  <c r="F1415" i="9"/>
  <c r="H1479" i="9"/>
  <c r="F1639" i="9"/>
  <c r="J1735" i="9"/>
  <c r="J1815" i="9"/>
  <c r="I2207" i="9"/>
  <c r="F2415" i="9"/>
  <c r="H2495" i="9"/>
  <c r="I2583" i="9"/>
  <c r="J2919" i="9"/>
  <c r="F3263" i="9"/>
  <c r="J1490" i="9"/>
  <c r="F1650" i="9"/>
  <c r="I1778" i="9"/>
  <c r="J563" i="9"/>
  <c r="I948" i="9"/>
  <c r="G1076" i="9"/>
  <c r="I875" i="9"/>
  <c r="G603" i="9"/>
  <c r="I860" i="9"/>
  <c r="J1284" i="9"/>
  <c r="G2128" i="9"/>
  <c r="I2384" i="9"/>
  <c r="F2704" i="9"/>
  <c r="H2868" i="9"/>
  <c r="I2748" i="9"/>
  <c r="H2627" i="9"/>
  <c r="J2872" i="9"/>
  <c r="G45" i="9"/>
  <c r="F227" i="9"/>
  <c r="G240" i="9"/>
  <c r="G299" i="9"/>
  <c r="I366" i="9"/>
  <c r="J414" i="9"/>
  <c r="J715" i="9"/>
  <c r="F734" i="9"/>
  <c r="I783" i="9"/>
  <c r="I831" i="9"/>
  <c r="G927" i="9"/>
  <c r="J975" i="9"/>
  <c r="J988" i="9"/>
  <c r="I1021" i="9"/>
  <c r="I1187" i="9"/>
  <c r="H1196" i="9"/>
  <c r="G1207" i="9"/>
  <c r="H1224" i="9"/>
  <c r="J1279" i="9"/>
  <c r="J1287" i="9"/>
  <c r="F1288" i="9"/>
  <c r="J1308" i="9"/>
  <c r="I1343" i="9"/>
  <c r="I1348" i="9"/>
  <c r="F1354" i="9"/>
  <c r="J132" i="9"/>
  <c r="J197" i="9"/>
  <c r="H213" i="9"/>
  <c r="H358" i="9"/>
  <c r="J256" i="9"/>
  <c r="J1401" i="9"/>
  <c r="J1481" i="9"/>
  <c r="H1529" i="9"/>
  <c r="H1665" i="9"/>
  <c r="I1745" i="9"/>
  <c r="I1889" i="9"/>
  <c r="F1913" i="9"/>
  <c r="J658" i="9"/>
  <c r="H755" i="9"/>
  <c r="G787" i="9"/>
  <c r="I915" i="9"/>
  <c r="J981" i="9"/>
  <c r="I1109" i="9"/>
  <c r="F1139" i="9"/>
  <c r="G1174" i="9"/>
  <c r="J1236" i="9"/>
  <c r="F1299" i="9"/>
  <c r="G610" i="9"/>
  <c r="F856" i="9"/>
  <c r="J888" i="9"/>
  <c r="G1048" i="9"/>
  <c r="F1208" i="9"/>
  <c r="H1483" i="9"/>
  <c r="H1534" i="9"/>
  <c r="J1546" i="9"/>
  <c r="G1598" i="9"/>
  <c r="J1612" i="9"/>
  <c r="H1676" i="9"/>
  <c r="H1710" i="9"/>
  <c r="I1715" i="9"/>
  <c r="G1772" i="9"/>
  <c r="I1802" i="9"/>
  <c r="I1866" i="9"/>
  <c r="I1891" i="9"/>
  <c r="H1930" i="9"/>
  <c r="J1982" i="9"/>
  <c r="F2022" i="9"/>
  <c r="G2035" i="9"/>
  <c r="J2070" i="9"/>
  <c r="H2139" i="9"/>
  <c r="J2162" i="9"/>
  <c r="J2310" i="9"/>
  <c r="I2340" i="9"/>
  <c r="J2354" i="9"/>
  <c r="J2459" i="9"/>
  <c r="J2476" i="9"/>
  <c r="J2502" i="9"/>
  <c r="J2531" i="9"/>
  <c r="I2564" i="9"/>
  <c r="J2630" i="9"/>
  <c r="J2646" i="9"/>
  <c r="I2675" i="9"/>
  <c r="G2716" i="9"/>
  <c r="J2724" i="9"/>
  <c r="H2790" i="9"/>
  <c r="F2852" i="9"/>
  <c r="G2942" i="9"/>
  <c r="F2948" i="9"/>
  <c r="J2956" i="9"/>
  <c r="I2979" i="9"/>
  <c r="H3052" i="9"/>
  <c r="G3070" i="9"/>
  <c r="H3182" i="9"/>
  <c r="H3203" i="9"/>
  <c r="H3214" i="9"/>
  <c r="F3324" i="9"/>
  <c r="F3382" i="9"/>
  <c r="F666" i="9"/>
  <c r="J1471" i="9"/>
  <c r="F1535" i="9"/>
  <c r="I1567" i="9"/>
  <c r="G1727" i="9"/>
  <c r="J1427" i="9"/>
  <c r="I1731" i="9"/>
  <c r="F2083" i="9"/>
  <c r="G2131" i="9"/>
  <c r="F2147" i="9"/>
  <c r="J2327" i="9"/>
  <c r="J2435" i="9"/>
  <c r="J2499" i="9"/>
  <c r="I2527" i="9"/>
  <c r="F2623" i="9"/>
  <c r="F2751" i="9"/>
  <c r="G2767" i="9"/>
  <c r="G2863" i="9"/>
  <c r="H2943" i="9"/>
  <c r="H3039" i="9"/>
  <c r="J1564" i="9"/>
  <c r="H1691" i="9"/>
  <c r="I1722" i="9"/>
  <c r="F1820" i="9"/>
  <c r="J2160" i="9"/>
  <c r="G2224" i="9"/>
  <c r="G2288" i="9"/>
  <c r="F2304" i="9"/>
  <c r="I2321" i="9"/>
  <c r="J2465" i="9"/>
  <c r="H2553" i="9"/>
  <c r="J2609" i="9"/>
  <c r="F2809" i="9"/>
  <c r="J2817" i="9"/>
  <c r="H2953" i="9"/>
  <c r="G3040" i="9"/>
  <c r="I3056" i="9"/>
  <c r="G3121" i="9"/>
  <c r="F3305" i="9"/>
  <c r="J140" i="9"/>
  <c r="F1539" i="9"/>
  <c r="I1811" i="9"/>
  <c r="H1876" i="9"/>
  <c r="I2068" i="9"/>
  <c r="F2087" i="9"/>
  <c r="J2227" i="9"/>
  <c r="J2259" i="9"/>
  <c r="J2323" i="9"/>
  <c r="I2636" i="9"/>
  <c r="J2715" i="9"/>
  <c r="H2827" i="9"/>
  <c r="I2875" i="9"/>
  <c r="F2891" i="9"/>
  <c r="H2939" i="9"/>
  <c r="H2964" i="9"/>
  <c r="I3051" i="9"/>
  <c r="G3099" i="9"/>
  <c r="I2040" i="9"/>
  <c r="G1895" i="9"/>
  <c r="H3223" i="9"/>
  <c r="G3271" i="9"/>
  <c r="J1800" i="9"/>
  <c r="F3251" i="9"/>
  <c r="I241" i="9"/>
  <c r="F602" i="9"/>
  <c r="F1607" i="9"/>
  <c r="J2108" i="9"/>
  <c r="G2484" i="9"/>
  <c r="H2796" i="9"/>
  <c r="F3124" i="9"/>
  <c r="J952" i="9"/>
  <c r="H2161" i="9"/>
  <c r="J2401" i="9"/>
  <c r="J2713" i="9"/>
  <c r="G2897" i="9"/>
  <c r="G3097" i="9"/>
  <c r="H1961" i="9"/>
  <c r="I1051" i="9"/>
  <c r="F2032" i="9"/>
  <c r="H1948" i="9"/>
  <c r="G1055" i="9"/>
  <c r="I1629" i="9"/>
  <c r="G621" i="9"/>
  <c r="J1197" i="9"/>
  <c r="H527" i="9"/>
  <c r="I1022" i="9"/>
  <c r="H1190" i="9"/>
  <c r="I1422" i="9"/>
  <c r="I1534" i="9"/>
  <c r="G1646" i="9"/>
  <c r="I1822" i="9"/>
  <c r="H1978" i="9"/>
  <c r="I504" i="9"/>
  <c r="F132" i="9"/>
  <c r="J598" i="9"/>
  <c r="J1695" i="9"/>
  <c r="I2134" i="9"/>
  <c r="H2310" i="9"/>
  <c r="I2510" i="9"/>
  <c r="H2766" i="9"/>
  <c r="I2998" i="9"/>
  <c r="H3238" i="9"/>
  <c r="I1995" i="9"/>
  <c r="J2303" i="9"/>
  <c r="G2431" i="9"/>
  <c r="H2567" i="9"/>
  <c r="J2671" i="9"/>
  <c r="F2823" i="9"/>
  <c r="H2999" i="9"/>
  <c r="I3119" i="9"/>
  <c r="F3399" i="9"/>
  <c r="I1847" i="9"/>
  <c r="G2240" i="9"/>
  <c r="J2424" i="9"/>
  <c r="I2600" i="9"/>
  <c r="H2768" i="9"/>
  <c r="H2968" i="9"/>
  <c r="H3192" i="9"/>
  <c r="I1795" i="9"/>
  <c r="G3185" i="9"/>
  <c r="I602" i="9"/>
  <c r="J1295" i="9"/>
  <c r="J1793" i="9"/>
  <c r="G828" i="9"/>
  <c r="J235" i="9"/>
  <c r="J2559" i="9"/>
  <c r="I1268" i="9"/>
  <c r="J631" i="9"/>
  <c r="J1939" i="9"/>
  <c r="H3166" i="9"/>
  <c r="H1366" i="9"/>
  <c r="H2762" i="9"/>
  <c r="J2329" i="9"/>
  <c r="F1032" i="9"/>
  <c r="I1673" i="9"/>
  <c r="G2346" i="9"/>
  <c r="I1735" i="9"/>
  <c r="G2542" i="9"/>
  <c r="H3027" i="9"/>
  <c r="F2790" i="9"/>
  <c r="G1746" i="9"/>
  <c r="J2568" i="9"/>
  <c r="G3035" i="9"/>
  <c r="F3298" i="9"/>
  <c r="H2214" i="9"/>
  <c r="I2243" i="9"/>
  <c r="J1187" i="9"/>
  <c r="F3388" i="9"/>
  <c r="G2742" i="9"/>
  <c r="H1955" i="9"/>
  <c r="J2267" i="9"/>
  <c r="F3453" i="9"/>
  <c r="I3014" i="9"/>
  <c r="J2984" i="9"/>
  <c r="G126" i="9"/>
  <c r="H964" i="9"/>
  <c r="F1027" i="9"/>
  <c r="G1281" i="9"/>
  <c r="F24" i="9"/>
  <c r="H968" i="9"/>
  <c r="I566" i="9"/>
  <c r="F3415" i="9"/>
  <c r="I1331" i="9"/>
  <c r="F1955" i="9"/>
  <c r="I828" i="9"/>
  <c r="I291" i="9"/>
  <c r="H1729" i="9"/>
  <c r="G2689" i="9"/>
  <c r="I1205" i="9"/>
  <c r="H2538" i="9"/>
  <c r="H2923" i="9"/>
  <c r="G2775" i="9"/>
  <c r="G2144" i="9"/>
  <c r="H2150" i="9"/>
  <c r="J1615" i="9"/>
  <c r="G1636" i="9"/>
  <c r="G1143" i="9"/>
  <c r="I991" i="9"/>
  <c r="H2402" i="9"/>
  <c r="H3153" i="9"/>
  <c r="G3022" i="9"/>
  <c r="I2731" i="9"/>
  <c r="H2634" i="9"/>
  <c r="J2475" i="9"/>
  <c r="I1988" i="9"/>
  <c r="F2030" i="9"/>
  <c r="I1364" i="9"/>
  <c r="G1529" i="9"/>
  <c r="J1529" i="9"/>
  <c r="I2833" i="9"/>
  <c r="H2351" i="9"/>
  <c r="I2266" i="9"/>
  <c r="J2257" i="9"/>
  <c r="H2361" i="9"/>
  <c r="G3243" i="9"/>
  <c r="I3087" i="9"/>
  <c r="H3108" i="9"/>
  <c r="H3195" i="9"/>
  <c r="I2680" i="9"/>
  <c r="H1530" i="9"/>
  <c r="J2012" i="9"/>
  <c r="I1059" i="9"/>
  <c r="H3012" i="9"/>
  <c r="G1521" i="9"/>
  <c r="H3065" i="9"/>
  <c r="F3142" i="9"/>
  <c r="J935" i="9"/>
  <c r="F1718" i="9"/>
  <c r="J2235" i="9"/>
  <c r="F2667" i="9"/>
  <c r="G3067" i="9"/>
  <c r="G2392" i="9"/>
  <c r="J1028" i="9"/>
  <c r="J2319" i="9"/>
  <c r="G2652" i="9"/>
  <c r="I1687" i="9"/>
  <c r="J1548" i="9"/>
  <c r="I2489" i="9"/>
  <c r="H2638" i="9"/>
  <c r="J1810" i="9"/>
  <c r="H2491" i="9"/>
  <c r="H2891" i="9"/>
  <c r="I2120" i="9"/>
  <c r="H3000" i="9"/>
  <c r="G1647" i="9"/>
  <c r="H2524" i="9"/>
  <c r="J2423" i="9"/>
  <c r="F1508" i="9"/>
  <c r="I2689" i="9"/>
  <c r="I2710" i="9"/>
  <c r="I2380" i="9"/>
  <c r="G1011" i="9"/>
  <c r="G3167" i="9"/>
  <c r="J2883" i="9"/>
  <c r="I2591" i="9"/>
  <c r="J2100" i="9"/>
  <c r="G2412" i="9"/>
  <c r="F3216" i="9"/>
  <c r="I2768" i="9"/>
  <c r="I2444" i="9"/>
  <c r="F1895" i="9"/>
  <c r="G1383" i="9"/>
  <c r="J1959" i="9"/>
  <c r="H480" i="9"/>
  <c r="I3047" i="9"/>
  <c r="G2791" i="9"/>
  <c r="G2471" i="9"/>
  <c r="I2559" i="9"/>
  <c r="G700" i="9"/>
  <c r="F2388" i="9"/>
  <c r="H2335" i="9"/>
  <c r="H2111" i="9"/>
  <c r="J1855" i="9"/>
  <c r="F1599" i="9"/>
  <c r="G1311" i="9"/>
  <c r="F1148" i="9"/>
  <c r="G1043" i="9"/>
  <c r="I2036" i="9"/>
  <c r="J1108" i="9"/>
  <c r="H2867" i="9"/>
  <c r="G2515" i="9"/>
  <c r="J2355" i="9"/>
  <c r="I2256" i="9"/>
  <c r="J2163" i="9"/>
  <c r="H2055" i="9"/>
  <c r="H1970" i="9"/>
  <c r="I1907" i="9"/>
  <c r="F1834" i="9"/>
  <c r="J1706" i="9"/>
  <c r="G1578" i="9"/>
  <c r="H1458" i="9"/>
  <c r="G1362" i="9"/>
  <c r="G1291" i="9"/>
  <c r="J1195" i="9"/>
  <c r="I1052" i="9"/>
  <c r="H875" i="9"/>
  <c r="J491" i="9"/>
  <c r="H860" i="9"/>
  <c r="H948" i="9"/>
  <c r="G820" i="9"/>
  <c r="F723" i="9"/>
  <c r="J666" i="9"/>
  <c r="G283" i="9"/>
  <c r="F2755" i="9"/>
  <c r="J3027" i="9"/>
  <c r="I2224" i="9"/>
  <c r="I2784" i="9"/>
  <c r="G207" i="9"/>
  <c r="J594" i="9"/>
  <c r="H677" i="9"/>
  <c r="G2815" i="9"/>
  <c r="G1235" i="9"/>
  <c r="G2836" i="9"/>
  <c r="F2644" i="9"/>
  <c r="H2115" i="9"/>
  <c r="I2403" i="9"/>
  <c r="F2675" i="9"/>
  <c r="F2947" i="9"/>
  <c r="G2016" i="9"/>
  <c r="J2560" i="9"/>
  <c r="I3104" i="9"/>
  <c r="J602" i="9"/>
  <c r="H181" i="9"/>
  <c r="I843" i="9"/>
  <c r="G3199" i="9"/>
  <c r="F1458" i="9"/>
  <c r="G2964" i="9"/>
  <c r="I1160" i="9"/>
  <c r="F1310" i="9"/>
  <c r="I1758" i="9"/>
  <c r="H1427" i="9"/>
  <c r="I1651" i="9"/>
  <c r="I1939" i="9"/>
  <c r="H2307" i="9"/>
  <c r="G2579" i="9"/>
  <c r="F2851" i="9"/>
  <c r="H3139" i="9"/>
  <c r="J2496" i="9"/>
  <c r="F3040" i="9"/>
  <c r="F430" i="9"/>
  <c r="F626" i="9"/>
  <c r="G715" i="9"/>
  <c r="I2879" i="9"/>
  <c r="H1874" i="9"/>
  <c r="G2452" i="9"/>
  <c r="G2388" i="9"/>
  <c r="F3380" i="9"/>
  <c r="H3187" i="9"/>
  <c r="F3367" i="9"/>
  <c r="G3207" i="9"/>
  <c r="H3143" i="9"/>
  <c r="G3143" i="9"/>
  <c r="G3019" i="9"/>
  <c r="J2795" i="9"/>
  <c r="H2439" i="9"/>
  <c r="G2407" i="9"/>
  <c r="I2375" i="9"/>
  <c r="H2339" i="9"/>
  <c r="G2339" i="9"/>
  <c r="G2243" i="9"/>
  <c r="I2151" i="9"/>
  <c r="F3385" i="9"/>
  <c r="F3368" i="9"/>
  <c r="F3353" i="9"/>
  <c r="F3320" i="9"/>
  <c r="F3273" i="9"/>
  <c r="G3209" i="9"/>
  <c r="H3177" i="9"/>
  <c r="H3160" i="9"/>
  <c r="F3145" i="9"/>
  <c r="H3113" i="9"/>
  <c r="I3049" i="9"/>
  <c r="I3032" i="9"/>
  <c r="J3017" i="9"/>
  <c r="H3001" i="9"/>
  <c r="G2937" i="9"/>
  <c r="H2921" i="9"/>
  <c r="G2921" i="9"/>
  <c r="J2889" i="9"/>
  <c r="G2889" i="9"/>
  <c r="I2841" i="9"/>
  <c r="J2793" i="9"/>
  <c r="H2776" i="9"/>
  <c r="G2760" i="9"/>
  <c r="I2681" i="9"/>
  <c r="J2633" i="9"/>
  <c r="I2633" i="9"/>
  <c r="I2632" i="9"/>
  <c r="H2585" i="9"/>
  <c r="F2521" i="9"/>
  <c r="I2440" i="9"/>
  <c r="F2425" i="9"/>
  <c r="H2409" i="9"/>
  <c r="F2409" i="9"/>
  <c r="H2345" i="9"/>
  <c r="H2329" i="9"/>
  <c r="H2328" i="9"/>
  <c r="J2248" i="9"/>
  <c r="G2233" i="9"/>
  <c r="H2200" i="9"/>
  <c r="I2200" i="9"/>
  <c r="I2185" i="9"/>
  <c r="J2153" i="9"/>
  <c r="I2136" i="9"/>
  <c r="F2137" i="9"/>
  <c r="I2137" i="9"/>
  <c r="J2073" i="9"/>
  <c r="I2012" i="9"/>
  <c r="I3071" i="9"/>
  <c r="H3007" i="9"/>
  <c r="G2975" i="9"/>
  <c r="H2815" i="9"/>
  <c r="F2783" i="9"/>
  <c r="J2719" i="9"/>
  <c r="H2687" i="9"/>
  <c r="J2591" i="9"/>
  <c r="F2467" i="9"/>
  <c r="I2371" i="9"/>
  <c r="H2371" i="9"/>
  <c r="J2343" i="9"/>
  <c r="I2311" i="9"/>
  <c r="H2279" i="9"/>
  <c r="I2247" i="9"/>
  <c r="J2247" i="9"/>
  <c r="F2215" i="9"/>
  <c r="H1620" i="9"/>
  <c r="J1492" i="9"/>
  <c r="H1491" i="9"/>
  <c r="F1492" i="9"/>
  <c r="H538" i="9"/>
  <c r="I538" i="9"/>
  <c r="F3412" i="9"/>
  <c r="F3390" i="9"/>
  <c r="F3389" i="9"/>
  <c r="F3374" i="9"/>
  <c r="F3365" i="9"/>
  <c r="F3334" i="9"/>
  <c r="F3318" i="9"/>
  <c r="F3278" i="9"/>
  <c r="G3254" i="9"/>
  <c r="F3246" i="9"/>
  <c r="H3236" i="9"/>
  <c r="H3228" i="9"/>
  <c r="G3222" i="9"/>
  <c r="G3196" i="9"/>
  <c r="F3158" i="9"/>
  <c r="I3116" i="9"/>
  <c r="F3116" i="9"/>
  <c r="H3118" i="9"/>
  <c r="I3108" i="9"/>
  <c r="H3102" i="9"/>
  <c r="G3102" i="9"/>
  <c r="G3094" i="9"/>
  <c r="I3084" i="9"/>
  <c r="I3046" i="9"/>
  <c r="I3038" i="9"/>
  <c r="H3028" i="9"/>
  <c r="G3028" i="9"/>
  <c r="H3022" i="9"/>
  <c r="F2988" i="9"/>
  <c r="J2990" i="9"/>
  <c r="H2990" i="9"/>
  <c r="I2966" i="9"/>
  <c r="H2966" i="9"/>
  <c r="J2934" i="9"/>
  <c r="F2924" i="9"/>
  <c r="J2916" i="9"/>
  <c r="H2917" i="9"/>
  <c r="J2915" i="9"/>
  <c r="F2910" i="9"/>
  <c r="G2900" i="9"/>
  <c r="H2902" i="9"/>
  <c r="H2900" i="9"/>
  <c r="F2878" i="9"/>
  <c r="G2870" i="9"/>
  <c r="G2862" i="9"/>
  <c r="G2860" i="9"/>
  <c r="G2846" i="9"/>
  <c r="J2828" i="9"/>
  <c r="G2822" i="9"/>
  <c r="J2814" i="9"/>
  <c r="I2806" i="9"/>
  <c r="F2798" i="9"/>
  <c r="F2772" i="9"/>
  <c r="F2766" i="9"/>
  <c r="J2742" i="9"/>
  <c r="I2732" i="9"/>
  <c r="I2734" i="9"/>
  <c r="J2708" i="9"/>
  <c r="J2700" i="9"/>
  <c r="G2668" i="9"/>
  <c r="F2660" i="9"/>
  <c r="I2662" i="9"/>
  <c r="F2661" i="9"/>
  <c r="J2638" i="9"/>
  <c r="I2614" i="9"/>
  <c r="J2604" i="9"/>
  <c r="H2606" i="9"/>
  <c r="I2590" i="9"/>
  <c r="I2572" i="9"/>
  <c r="J2574" i="9"/>
  <c r="F2540" i="9"/>
  <c r="H2526" i="9"/>
  <c r="J2526" i="9"/>
  <c r="F2516" i="9"/>
  <c r="H2508" i="9"/>
  <c r="I2508" i="9"/>
  <c r="J2486" i="9"/>
  <c r="H2468" i="9"/>
  <c r="H2452" i="9"/>
  <c r="F2454" i="9"/>
  <c r="H2454" i="9"/>
  <c r="G2444" i="9"/>
  <c r="G2438" i="9"/>
  <c r="H2438" i="9"/>
  <c r="F2422" i="9"/>
  <c r="J2422" i="9"/>
  <c r="G2406" i="9"/>
  <c r="J2390" i="9"/>
  <c r="J2388" i="9"/>
  <c r="J2350" i="9"/>
  <c r="H2348" i="9"/>
  <c r="I2334" i="9"/>
  <c r="H2324" i="9"/>
  <c r="G2316" i="9"/>
  <c r="I2318" i="9"/>
  <c r="I2294" i="9"/>
  <c r="H2286" i="9"/>
  <c r="H2278" i="9"/>
  <c r="J2276" i="9"/>
  <c r="J2270" i="9"/>
  <c r="I2252" i="9"/>
  <c r="I2246" i="9"/>
  <c r="J2230" i="9"/>
  <c r="H2221" i="9"/>
  <c r="J2220" i="9"/>
  <c r="H2220" i="9"/>
  <c r="J2198" i="9"/>
  <c r="I2196" i="9"/>
  <c r="H2190" i="9"/>
  <c r="F2182" i="9"/>
  <c r="H2166" i="9"/>
  <c r="H2164" i="9"/>
  <c r="G2156" i="9"/>
  <c r="J2132" i="9"/>
  <c r="J2133" i="9"/>
  <c r="G2124" i="9"/>
  <c r="I2094" i="9"/>
  <c r="J2078" i="9"/>
  <c r="H2006" i="9"/>
  <c r="I1974" i="9"/>
  <c r="H1878" i="9"/>
  <c r="I1670" i="9"/>
  <c r="I1638" i="9"/>
  <c r="G1526" i="9"/>
  <c r="J1462" i="9"/>
  <c r="I148" i="9"/>
  <c r="F84" i="9"/>
  <c r="I84" i="9"/>
  <c r="I546" i="9"/>
  <c r="F1126" i="9"/>
  <c r="H1256" i="9"/>
  <c r="H1160" i="9"/>
  <c r="H1016" i="9"/>
  <c r="H936" i="9"/>
  <c r="H744" i="9"/>
  <c r="J696" i="9"/>
  <c r="J2036" i="9"/>
  <c r="I2028" i="9"/>
  <c r="I1972" i="9"/>
  <c r="I1956" i="9"/>
  <c r="J1908" i="9"/>
  <c r="J1836" i="9"/>
  <c r="H1828" i="9"/>
  <c r="J1733" i="9"/>
  <c r="I1524" i="9"/>
  <c r="F350" i="9"/>
  <c r="F61" i="9"/>
  <c r="H1363" i="9"/>
  <c r="I1339" i="9"/>
  <c r="H1299" i="9"/>
  <c r="G1267" i="9"/>
  <c r="G1211" i="9"/>
  <c r="H1203" i="9"/>
  <c r="G1163" i="9"/>
  <c r="F1155" i="9"/>
  <c r="H1115" i="9"/>
  <c r="F1099" i="9"/>
  <c r="J1075" i="9"/>
  <c r="H1043" i="9"/>
  <c r="J1011" i="9"/>
  <c r="F1003" i="9"/>
  <c r="I979" i="9"/>
  <c r="G947" i="9"/>
  <c r="H915" i="9"/>
  <c r="G883" i="9"/>
  <c r="J819" i="9"/>
  <c r="H779" i="9"/>
  <c r="J755" i="9"/>
  <c r="I723" i="9"/>
  <c r="J515" i="9"/>
  <c r="H475" i="9"/>
  <c r="I427" i="9"/>
  <c r="H411" i="9"/>
  <c r="F207" i="9"/>
  <c r="H3064" i="9"/>
  <c r="H2152" i="9"/>
  <c r="G3076" i="9"/>
  <c r="I2436" i="9"/>
  <c r="H3036" i="9"/>
  <c r="I2588" i="9"/>
  <c r="F2524" i="9"/>
  <c r="F3396" i="9"/>
  <c r="J2792" i="9"/>
  <c r="G2676" i="9"/>
  <c r="H3120" i="9"/>
  <c r="G2992" i="9"/>
  <c r="G2864" i="9"/>
  <c r="G2736" i="9"/>
  <c r="I2416" i="9"/>
  <c r="F2352" i="9"/>
  <c r="I2288" i="9"/>
  <c r="F2224" i="9"/>
  <c r="G2096" i="9"/>
  <c r="I1028" i="9"/>
  <c r="G988" i="9"/>
  <c r="H732" i="9"/>
  <c r="G956" i="9"/>
  <c r="I1140" i="9"/>
  <c r="I884" i="9"/>
  <c r="F756" i="9"/>
  <c r="J500" i="9"/>
  <c r="I1634" i="9"/>
  <c r="J1570" i="9"/>
  <c r="I1410" i="9"/>
  <c r="H3227" i="9"/>
  <c r="F3195" i="9"/>
  <c r="H3107" i="9"/>
  <c r="G3059" i="9"/>
  <c r="G2963" i="9"/>
  <c r="I2931" i="9"/>
  <c r="I2915" i="9"/>
  <c r="G2883" i="9"/>
  <c r="I2851" i="9"/>
  <c r="J2819" i="9"/>
  <c r="H2787" i="9"/>
  <c r="F2771" i="9"/>
  <c r="J2739" i="9"/>
  <c r="G2691" i="9"/>
  <c r="J2643" i="9"/>
  <c r="H2611" i="9"/>
  <c r="F2563" i="9"/>
  <c r="I2515" i="9"/>
  <c r="I2427" i="9"/>
  <c r="J2379" i="9"/>
  <c r="I2347" i="9"/>
  <c r="H2331" i="9"/>
  <c r="J2123" i="9"/>
  <c r="F2000" i="9"/>
  <c r="I2043" i="9"/>
  <c r="H2035" i="9"/>
  <c r="G2019" i="9"/>
  <c r="F1971" i="9"/>
  <c r="G1962" i="9"/>
  <c r="H1923" i="9"/>
  <c r="F1898" i="9"/>
  <c r="H1875" i="9"/>
  <c r="J1859" i="9"/>
  <c r="I1843" i="9"/>
  <c r="J1818" i="9"/>
  <c r="H1795" i="9"/>
  <c r="J1779" i="9"/>
  <c r="G1770" i="9"/>
  <c r="J1763" i="9"/>
  <c r="H1722" i="9"/>
  <c r="F1707" i="9"/>
  <c r="H1675" i="9"/>
  <c r="I1635" i="9"/>
  <c r="H1603" i="9"/>
  <c r="I1587" i="9"/>
  <c r="F1578" i="9"/>
  <c r="H1546" i="9"/>
  <c r="F1523" i="9"/>
  <c r="I1499" i="9"/>
  <c r="I1483" i="9"/>
  <c r="H1466" i="9"/>
  <c r="J1402" i="9"/>
  <c r="J241" i="9"/>
  <c r="J1386" i="9"/>
  <c r="H1354" i="9"/>
  <c r="G1322" i="9"/>
  <c r="H1049" i="9"/>
  <c r="H737" i="9"/>
  <c r="G348" i="9"/>
  <c r="I172" i="9"/>
  <c r="F3372" i="9"/>
  <c r="H924" i="9"/>
  <c r="J980" i="9"/>
  <c r="I2707" i="9"/>
  <c r="J1539" i="9"/>
  <c r="J1534" i="9"/>
  <c r="I916" i="9"/>
  <c r="H2819" i="9"/>
  <c r="H3156" i="9"/>
  <c r="F971" i="9"/>
  <c r="F1227" i="9"/>
  <c r="F3027" i="9"/>
  <c r="F979" i="9"/>
  <c r="J1276" i="9"/>
  <c r="J2207" i="9"/>
  <c r="H3071" i="9"/>
  <c r="H1020" i="9"/>
  <c r="G2608" i="9"/>
  <c r="J3039" i="9"/>
  <c r="J2520" i="9"/>
  <c r="J2072" i="9"/>
  <c r="I2518" i="9"/>
  <c r="I3048" i="9"/>
  <c r="F3223" i="9"/>
  <c r="J2878" i="9"/>
  <c r="G2404" i="9"/>
  <c r="I240" i="9"/>
  <c r="H2181" i="9"/>
  <c r="J2031" i="9"/>
  <c r="J1804" i="9"/>
  <c r="I2187" i="9"/>
  <c r="I213" i="9"/>
  <c r="I2751" i="9"/>
  <c r="F2254" i="9"/>
  <c r="H1461" i="9"/>
  <c r="I719" i="9"/>
  <c r="G2308" i="9"/>
  <c r="F3283" i="9"/>
  <c r="F3383" i="9"/>
  <c r="G3255" i="9"/>
  <c r="H3191" i="9"/>
  <c r="I3127" i="9"/>
  <c r="F3435" i="9"/>
  <c r="F3371" i="9"/>
  <c r="G3123" i="9"/>
  <c r="G3003" i="9"/>
  <c r="I2971" i="9"/>
  <c r="H2811" i="9"/>
  <c r="J2683" i="9"/>
  <c r="J2651" i="9"/>
  <c r="F2619" i="9"/>
  <c r="H2555" i="9"/>
  <c r="F2423" i="9"/>
  <c r="G2391" i="9"/>
  <c r="J2291" i="9"/>
  <c r="F2195" i="9"/>
  <c r="G2195" i="9"/>
  <c r="G2167" i="9"/>
  <c r="G2135" i="9"/>
  <c r="H2068" i="9"/>
  <c r="F3345" i="9"/>
  <c r="G3249" i="9"/>
  <c r="F3233" i="9"/>
  <c r="G3217" i="9"/>
  <c r="H3216" i="9"/>
  <c r="F3104" i="9"/>
  <c r="H3008" i="9"/>
  <c r="G3009" i="9"/>
  <c r="H2977" i="9"/>
  <c r="J2976" i="9"/>
  <c r="I2976" i="9"/>
  <c r="H2961" i="9"/>
  <c r="F2929" i="9"/>
  <c r="I2913" i="9"/>
  <c r="G2912" i="9"/>
  <c r="F2912" i="9"/>
  <c r="I2912" i="9"/>
  <c r="J2865" i="9"/>
  <c r="F2848" i="9"/>
  <c r="I2769" i="9"/>
  <c r="J2753" i="9"/>
  <c r="F2737" i="9"/>
  <c r="G2737" i="9"/>
  <c r="G2720" i="9"/>
  <c r="J2688" i="9"/>
  <c r="I2657" i="9"/>
  <c r="F2656" i="9"/>
  <c r="H2624" i="9"/>
  <c r="J2624" i="9"/>
  <c r="J2593" i="9"/>
  <c r="I2577" i="9"/>
  <c r="G2560" i="9"/>
  <c r="H2496" i="9"/>
  <c r="I2481" i="9"/>
  <c r="J2432" i="9"/>
  <c r="G2385" i="9"/>
  <c r="H2368" i="9"/>
  <c r="J2353" i="9"/>
  <c r="J2305" i="9"/>
  <c r="H2289" i="9"/>
  <c r="I2289" i="9"/>
  <c r="I2273" i="9"/>
  <c r="J2272" i="9"/>
  <c r="J2176" i="9"/>
  <c r="I2144" i="9"/>
  <c r="H2097" i="9"/>
  <c r="J2080" i="9"/>
  <c r="I2080" i="9"/>
  <c r="J1852" i="9"/>
  <c r="J1468" i="9"/>
  <c r="H1468" i="9"/>
  <c r="F3023" i="9"/>
  <c r="G2991" i="9"/>
  <c r="H2927" i="9"/>
  <c r="H2831" i="9"/>
  <c r="G2831" i="9"/>
  <c r="I2831" i="9"/>
  <c r="H2671" i="9"/>
  <c r="G2607" i="9"/>
  <c r="I2575" i="9"/>
  <c r="H2511" i="9"/>
  <c r="H2483" i="9"/>
  <c r="G2451" i="9"/>
  <c r="J2419" i="9"/>
  <c r="J2387" i="9"/>
  <c r="I2295" i="9"/>
  <c r="H2295" i="9"/>
  <c r="G2231" i="9"/>
  <c r="G2099" i="9"/>
  <c r="H2016" i="9"/>
  <c r="J634" i="9"/>
  <c r="I634" i="9"/>
  <c r="F3394" i="9"/>
  <c r="F3378" i="9"/>
  <c r="F3362" i="9"/>
  <c r="F3354" i="9"/>
  <c r="F3234" i="9"/>
  <c r="F3146" i="9"/>
  <c r="F3114" i="9"/>
  <c r="F3098" i="9"/>
  <c r="I3026" i="9"/>
  <c r="H2922" i="9"/>
  <c r="I2834" i="9"/>
  <c r="F2658" i="9"/>
  <c r="I2578" i="9"/>
  <c r="I2490" i="9"/>
  <c r="I2426" i="9"/>
  <c r="H2370" i="9"/>
  <c r="H2338" i="9"/>
  <c r="J2322" i="9"/>
  <c r="G2218" i="9"/>
  <c r="F2014" i="9"/>
  <c r="G1998" i="9"/>
  <c r="I1966" i="9"/>
  <c r="F1934" i="9"/>
  <c r="F1870" i="9"/>
  <c r="J1742" i="9"/>
  <c r="J1694" i="9"/>
  <c r="I1678" i="9"/>
  <c r="G1662" i="9"/>
  <c r="J1646" i="9"/>
  <c r="G1582" i="9"/>
  <c r="I1566" i="9"/>
  <c r="H1518" i="9"/>
  <c r="J1470" i="9"/>
  <c r="F1422" i="9"/>
  <c r="H1206" i="9"/>
  <c r="I1110" i="9"/>
  <c r="J1046" i="9"/>
  <c r="J630" i="9"/>
  <c r="H1088" i="9"/>
  <c r="G608" i="9"/>
  <c r="G2017" i="9"/>
  <c r="J2009" i="9"/>
  <c r="H1985" i="9"/>
  <c r="F1969" i="9"/>
  <c r="J1953" i="9"/>
  <c r="J1937" i="9"/>
  <c r="J1929" i="9"/>
  <c r="I1921" i="9"/>
  <c r="I1841" i="9"/>
  <c r="G1745" i="9"/>
  <c r="H1737" i="9"/>
  <c r="J1721" i="9"/>
  <c r="H1625" i="9"/>
  <c r="H1617" i="9"/>
  <c r="F1585" i="9"/>
  <c r="I1585" i="9"/>
  <c r="G1473" i="9"/>
  <c r="J1393" i="9"/>
  <c r="H256" i="9"/>
  <c r="F326" i="9"/>
  <c r="I181" i="9"/>
  <c r="F1383" i="9"/>
  <c r="I1375" i="9"/>
  <c r="J1359" i="9"/>
  <c r="F1358" i="9"/>
  <c r="F1351" i="9"/>
  <c r="H1342" i="9"/>
  <c r="I1335" i="9"/>
  <c r="I1327" i="9"/>
  <c r="H1310" i="9"/>
  <c r="I1215" i="9"/>
  <c r="G1166" i="9"/>
  <c r="G1159" i="9"/>
  <c r="H1151" i="9"/>
  <c r="H1150" i="9"/>
  <c r="H1143" i="9"/>
  <c r="I1134" i="9"/>
  <c r="F1103" i="9"/>
  <c r="H1103" i="9"/>
  <c r="J1054" i="9"/>
  <c r="H1039" i="9"/>
  <c r="I1023" i="9"/>
  <c r="J991" i="9"/>
  <c r="H991" i="9"/>
  <c r="J958" i="9"/>
  <c r="H798" i="9"/>
  <c r="G735" i="9"/>
  <c r="J671" i="9"/>
  <c r="F647" i="9"/>
  <c r="G623" i="9"/>
  <c r="F583" i="9"/>
  <c r="G567" i="9"/>
  <c r="F494" i="9"/>
  <c r="J494" i="9"/>
  <c r="F478" i="9"/>
  <c r="J463" i="9"/>
  <c r="J366" i="9"/>
  <c r="J363" i="9"/>
  <c r="J347" i="9"/>
  <c r="G347" i="9"/>
  <c r="G313" i="9"/>
  <c r="J299" i="9"/>
  <c r="J283" i="9"/>
  <c r="F106" i="9"/>
  <c r="I75" i="9"/>
  <c r="G3252" i="9"/>
  <c r="H3188" i="9"/>
  <c r="H2616" i="9"/>
  <c r="G2884" i="9"/>
  <c r="I2756" i="9"/>
  <c r="H2500" i="9"/>
  <c r="G2372" i="9"/>
  <c r="J3004" i="9"/>
  <c r="G2940" i="9"/>
  <c r="F2812" i="9"/>
  <c r="H2748" i="9"/>
  <c r="G2428" i="9"/>
  <c r="I2364" i="9"/>
  <c r="G2172" i="9"/>
  <c r="I2172" i="9"/>
  <c r="H2172" i="9"/>
  <c r="F3364" i="9"/>
  <c r="G3244" i="9"/>
  <c r="G3180" i="9"/>
  <c r="F3112" i="9"/>
  <c r="G2856" i="9"/>
  <c r="H2728" i="9"/>
  <c r="I2488" i="9"/>
  <c r="H2360" i="9"/>
  <c r="F2360" i="9"/>
  <c r="J2232" i="9"/>
  <c r="J2104" i="9"/>
  <c r="H2996" i="9"/>
  <c r="H2740" i="9"/>
  <c r="F2612" i="9"/>
  <c r="H2612" i="9"/>
  <c r="I2356" i="9"/>
  <c r="H2228" i="9"/>
  <c r="H3232" i="9"/>
  <c r="J3024" i="9"/>
  <c r="I2896" i="9"/>
  <c r="F2832" i="9"/>
  <c r="J2768" i="9"/>
  <c r="I2640" i="9"/>
  <c r="G2640" i="9"/>
  <c r="I2576" i="9"/>
  <c r="H2576" i="9"/>
  <c r="F2512" i="9"/>
  <c r="I2320" i="9"/>
  <c r="J2256" i="9"/>
  <c r="I2128" i="9"/>
  <c r="I1372" i="9"/>
  <c r="G380" i="9"/>
  <c r="H380" i="9"/>
  <c r="G1132" i="9"/>
  <c r="I1004" i="9"/>
  <c r="J1052" i="9"/>
  <c r="J828" i="9"/>
  <c r="J1204" i="9"/>
  <c r="J948" i="9"/>
  <c r="H692" i="9"/>
  <c r="F692" i="9"/>
  <c r="I1906" i="9"/>
  <c r="I1874" i="9"/>
  <c r="I1810" i="9"/>
  <c r="H1714" i="9"/>
  <c r="G1618" i="9"/>
  <c r="I1554" i="9"/>
  <c r="I1522" i="9"/>
  <c r="F1394" i="9"/>
  <c r="F3375" i="9"/>
  <c r="F3231" i="9"/>
  <c r="H3215" i="9"/>
  <c r="G3135" i="9"/>
  <c r="G3111" i="9"/>
  <c r="I3111" i="9"/>
  <c r="I3095" i="9"/>
  <c r="F3047" i="9"/>
  <c r="H3015" i="9"/>
  <c r="F3015" i="9"/>
  <c r="F2983" i="9"/>
  <c r="I2983" i="9"/>
  <c r="G2951" i="9"/>
  <c r="I2887" i="9"/>
  <c r="G2871" i="9"/>
  <c r="J2855" i="9"/>
  <c r="H2855" i="9"/>
  <c r="H2775" i="9"/>
  <c r="H2759" i="9"/>
  <c r="J2695" i="9"/>
  <c r="I2695" i="9"/>
  <c r="H2663" i="9"/>
  <c r="I2647" i="9"/>
  <c r="I2631" i="9"/>
  <c r="H2615" i="9"/>
  <c r="H2551" i="9"/>
  <c r="F2535" i="9"/>
  <c r="J2503" i="9"/>
  <c r="J2479" i="9"/>
  <c r="J2463" i="9"/>
  <c r="F2463" i="9"/>
  <c r="I2399" i="9"/>
  <c r="G2367" i="9"/>
  <c r="F2367" i="9"/>
  <c r="G2335" i="9"/>
  <c r="G2319" i="9"/>
  <c r="H2239" i="9"/>
  <c r="F2175" i="9"/>
  <c r="G2143" i="9"/>
  <c r="J2095" i="9"/>
  <c r="I2063" i="9"/>
  <c r="I2047" i="9"/>
  <c r="G2047" i="9"/>
  <c r="H2047" i="9"/>
  <c r="G2039" i="9"/>
  <c r="H2023" i="9"/>
  <c r="J2023" i="9"/>
  <c r="H2015" i="9"/>
  <c r="F2015" i="9"/>
  <c r="G1991" i="9"/>
  <c r="F1983" i="9"/>
  <c r="H1951" i="9"/>
  <c r="I1943" i="9"/>
  <c r="I1927" i="9"/>
  <c r="F1927" i="9"/>
  <c r="I1831" i="9"/>
  <c r="I1823" i="9"/>
  <c r="F1791" i="9"/>
  <c r="H1735" i="9"/>
  <c r="G1679" i="9"/>
  <c r="I1671" i="9"/>
  <c r="H1663" i="9"/>
  <c r="J1655" i="9"/>
  <c r="J1631" i="9"/>
  <c r="J1543" i="9"/>
  <c r="F1511" i="9"/>
  <c r="H1503" i="9"/>
  <c r="J1479" i="9"/>
  <c r="J1431" i="9"/>
  <c r="H1415" i="9"/>
  <c r="I1391" i="9"/>
  <c r="H1362" i="9"/>
  <c r="J626" i="9"/>
  <c r="F1308" i="9"/>
  <c r="I1300" i="9"/>
  <c r="J1292" i="9"/>
  <c r="F1236" i="9"/>
  <c r="H1172" i="9"/>
  <c r="H1157" i="9"/>
  <c r="H1141" i="9"/>
  <c r="G1116" i="9"/>
  <c r="H1108" i="9"/>
  <c r="J1084" i="9"/>
  <c r="I1044" i="9"/>
  <c r="I989" i="9"/>
  <c r="H965" i="9"/>
  <c r="G924" i="9"/>
  <c r="I892" i="9"/>
  <c r="I852" i="9"/>
  <c r="G796" i="9"/>
  <c r="I764" i="9"/>
  <c r="G756" i="9"/>
  <c r="F724" i="9"/>
  <c r="I589" i="9"/>
  <c r="H469" i="9"/>
  <c r="I2804" i="9"/>
  <c r="F2887" i="9"/>
  <c r="F1930" i="9"/>
  <c r="G2768" i="9"/>
  <c r="J2407" i="9"/>
  <c r="G2832" i="9"/>
  <c r="H3091" i="9"/>
  <c r="J2279" i="9"/>
  <c r="G1866" i="9"/>
  <c r="F796" i="9"/>
  <c r="I2496" i="9"/>
  <c r="H2899" i="9"/>
  <c r="F475" i="9"/>
  <c r="J1322" i="9"/>
  <c r="F1962" i="9"/>
  <c r="F2124" i="9"/>
  <c r="G2311" i="9"/>
  <c r="J2015" i="9"/>
  <c r="J956" i="9"/>
  <c r="F2631" i="9"/>
  <c r="G1131" i="9"/>
  <c r="F2023" i="9"/>
  <c r="H2924" i="9"/>
  <c r="H2171" i="9"/>
  <c r="G3023" i="9"/>
  <c r="G2467" i="9"/>
  <c r="G2152" i="9"/>
  <c r="F3110" i="9"/>
  <c r="I2286" i="9"/>
  <c r="I1356" i="9"/>
  <c r="G2734" i="9"/>
  <c r="J3003" i="9"/>
  <c r="J2521" i="9"/>
  <c r="J1585" i="9"/>
  <c r="H2657" i="9"/>
  <c r="G2425" i="9"/>
  <c r="G3272" i="9"/>
  <c r="H691" i="9"/>
  <c r="G1201" i="9"/>
  <c r="I2124" i="9"/>
  <c r="I2888" i="9"/>
  <c r="F2496" i="9"/>
  <c r="F2375" i="9"/>
  <c r="I2870" i="9"/>
  <c r="G2422" i="9"/>
  <c r="G1106" i="9"/>
  <c r="H1163" i="9"/>
  <c r="I2860" i="9"/>
  <c r="H2180" i="9"/>
  <c r="H1350" i="9"/>
  <c r="G1158" i="9"/>
  <c r="H1094" i="9"/>
  <c r="H454" i="9"/>
  <c r="J390" i="9"/>
  <c r="J1304" i="9"/>
  <c r="F1080" i="9"/>
  <c r="I1000" i="9"/>
  <c r="G920" i="9"/>
  <c r="H808" i="9"/>
  <c r="H712" i="9"/>
  <c r="I536" i="9"/>
  <c r="H2060" i="9"/>
  <c r="H1996" i="9"/>
  <c r="G1996" i="9"/>
  <c r="J1868" i="9"/>
  <c r="G1716" i="9"/>
  <c r="J1708" i="9"/>
  <c r="G1700" i="9"/>
  <c r="F1685" i="9"/>
  <c r="I302" i="9"/>
  <c r="J286" i="9"/>
  <c r="I173" i="9"/>
  <c r="H45" i="9"/>
  <c r="I1387" i="9"/>
  <c r="G1259" i="9"/>
  <c r="H1147" i="9"/>
  <c r="J1083" i="9"/>
  <c r="G1067" i="9"/>
  <c r="J1067" i="9"/>
  <c r="I1035" i="9"/>
  <c r="J931" i="9"/>
  <c r="J907" i="9"/>
  <c r="J811" i="9"/>
  <c r="G563" i="9"/>
  <c r="F555" i="9"/>
  <c r="F531" i="9"/>
  <c r="I491" i="9"/>
  <c r="H287" i="9"/>
  <c r="J175" i="9"/>
  <c r="F55" i="9"/>
  <c r="F22" i="9"/>
  <c r="F3356" i="9"/>
  <c r="F3284" i="9"/>
  <c r="I2936" i="9"/>
  <c r="J2936" i="9"/>
  <c r="I2908" i="9"/>
  <c r="G2332" i="9"/>
  <c r="G2536" i="9"/>
  <c r="J2536" i="9"/>
  <c r="H2296" i="9"/>
  <c r="F2804" i="9"/>
  <c r="I2292" i="9"/>
  <c r="G3216" i="9"/>
  <c r="G3184" i="9"/>
  <c r="I2608" i="9"/>
  <c r="H2480" i="9"/>
  <c r="G1244" i="9"/>
  <c r="J1012" i="9"/>
  <c r="J1986" i="9"/>
  <c r="J1858" i="9"/>
  <c r="J3011" i="9"/>
  <c r="I2064" i="9"/>
  <c r="G2051" i="9"/>
  <c r="G2026" i="9"/>
  <c r="I1914" i="9"/>
  <c r="H1907" i="9"/>
  <c r="G1827" i="9"/>
  <c r="J1802" i="9"/>
  <c r="J1699" i="9"/>
  <c r="H1610" i="9"/>
  <c r="J1611" i="9"/>
  <c r="I1594" i="9"/>
  <c r="G1555" i="9"/>
  <c r="J1514" i="9"/>
  <c r="H1475" i="9"/>
  <c r="J1450" i="9"/>
  <c r="F1450" i="9"/>
  <c r="H1419" i="9"/>
  <c r="I1411" i="9"/>
  <c r="H778" i="9"/>
  <c r="F1377" i="9"/>
  <c r="H1369" i="9"/>
  <c r="F1105" i="9"/>
  <c r="F1075" i="9"/>
  <c r="J1172" i="9"/>
  <c r="F175" i="9"/>
  <c r="I2352" i="9"/>
  <c r="J1875" i="9"/>
  <c r="G1363" i="9"/>
  <c r="J1016" i="9"/>
  <c r="J1043" i="9"/>
  <c r="H491" i="9"/>
  <c r="G2611" i="9"/>
  <c r="F819" i="9"/>
  <c r="I1099" i="9"/>
  <c r="I1415" i="9"/>
  <c r="F1610" i="9"/>
  <c r="H1244" i="9"/>
  <c r="H1679" i="9"/>
  <c r="G1523" i="9"/>
  <c r="H1523" i="9"/>
  <c r="H1524" i="9"/>
  <c r="I3036" i="9"/>
  <c r="G1763" i="9"/>
  <c r="G1603" i="9"/>
  <c r="G819" i="9"/>
  <c r="J1971" i="9"/>
  <c r="J2352" i="9"/>
  <c r="J1911" i="9"/>
  <c r="J1903" i="9"/>
  <c r="G1887" i="9"/>
  <c r="J1871" i="9"/>
  <c r="G1863" i="9"/>
  <c r="I1863" i="9"/>
  <c r="I1767" i="9"/>
  <c r="H1759" i="9"/>
  <c r="H1719" i="9"/>
  <c r="F1703" i="9"/>
  <c r="F1663" i="9"/>
  <c r="G1663" i="9"/>
  <c r="H1639" i="9"/>
  <c r="H1599" i="9"/>
  <c r="H1575" i="9"/>
  <c r="I1535" i="9"/>
  <c r="I1527" i="9"/>
  <c r="G1511" i="9"/>
  <c r="J1511" i="9"/>
  <c r="J1447" i="9"/>
  <c r="H1439" i="9"/>
  <c r="F1407" i="9"/>
  <c r="H658" i="9"/>
  <c r="F562" i="9"/>
  <c r="I1253" i="9"/>
  <c r="F1180" i="9"/>
  <c r="H1173" i="9"/>
  <c r="H1149" i="9"/>
  <c r="F844" i="9"/>
  <c r="G629" i="9"/>
  <c r="H613" i="9"/>
  <c r="I477" i="9"/>
  <c r="J68" i="9"/>
  <c r="G1099" i="9"/>
  <c r="G1575" i="9"/>
  <c r="F764" i="9"/>
  <c r="I3011" i="9"/>
  <c r="I2819" i="9"/>
  <c r="I1163" i="9"/>
  <c r="F1671" i="9"/>
  <c r="I2060" i="9"/>
  <c r="G1535" i="9"/>
  <c r="I1575" i="9"/>
  <c r="F1767" i="9"/>
  <c r="I1067" i="9"/>
  <c r="I1377" i="9"/>
  <c r="F1716" i="9"/>
  <c r="G3036" i="9"/>
  <c r="J1475" i="9"/>
  <c r="F1035" i="9"/>
  <c r="G1369" i="9"/>
  <c r="I3124" i="9"/>
  <c r="F2292" i="9"/>
  <c r="F2439" i="9"/>
  <c r="I1490" i="9"/>
  <c r="G2463" i="9"/>
  <c r="G148" i="9"/>
  <c r="H2976" i="9"/>
  <c r="H2704" i="9"/>
  <c r="F2432" i="9"/>
  <c r="F2160" i="9"/>
  <c r="J1080" i="9"/>
  <c r="I808" i="9"/>
  <c r="J302" i="9"/>
  <c r="F2896" i="9"/>
  <c r="F2624" i="9"/>
  <c r="H2080" i="9"/>
  <c r="H2516" i="9"/>
  <c r="F3028" i="9"/>
  <c r="H1618" i="9"/>
  <c r="I2431" i="9"/>
  <c r="H1450" i="9"/>
  <c r="J148" i="9"/>
  <c r="H629" i="9"/>
  <c r="F302" i="9"/>
  <c r="H1322" i="9"/>
  <c r="H1671" i="9"/>
  <c r="H1802" i="9"/>
  <c r="F2247" i="9"/>
  <c r="F613" i="9"/>
  <c r="F1439" i="9"/>
  <c r="I2439" i="9"/>
  <c r="J2759" i="9"/>
  <c r="G1767" i="9"/>
  <c r="I2783" i="9"/>
  <c r="H2640" i="9"/>
  <c r="G3233" i="9"/>
  <c r="G2521" i="9"/>
  <c r="I2232" i="9"/>
  <c r="I2308" i="9"/>
  <c r="G2812" i="9"/>
  <c r="G1995" i="9"/>
  <c r="I2991" i="9"/>
  <c r="H2305" i="9"/>
  <c r="H2350" i="9"/>
  <c r="J2308" i="9"/>
  <c r="J2481" i="9"/>
  <c r="I1173" i="9"/>
  <c r="H1670" i="9"/>
  <c r="J2776" i="9"/>
  <c r="F1859" i="9"/>
  <c r="F2278" i="9"/>
  <c r="G671" i="9"/>
  <c r="I1836" i="9"/>
  <c r="J2888" i="9"/>
  <c r="G1671" i="9"/>
  <c r="G2151" i="9"/>
  <c r="J1703" i="9"/>
  <c r="J2060" i="9"/>
  <c r="F3120" i="9"/>
  <c r="H2560" i="9"/>
  <c r="J2288" i="9"/>
  <c r="I2083" i="9"/>
  <c r="F1802" i="9"/>
  <c r="J562" i="9"/>
  <c r="I1996" i="9"/>
  <c r="G173" i="9"/>
  <c r="H241" i="9"/>
  <c r="H2848" i="9"/>
  <c r="F2064" i="9"/>
  <c r="H1343" i="9"/>
  <c r="G1639" i="9"/>
  <c r="G3158" i="9"/>
  <c r="I3097" i="9"/>
  <c r="G2059" i="9"/>
  <c r="H2059" i="9"/>
  <c r="I2058" i="9"/>
  <c r="F2059" i="9"/>
  <c r="F2058" i="9"/>
  <c r="J2058" i="9"/>
  <c r="J2059" i="9"/>
  <c r="H2057" i="9"/>
  <c r="G2058" i="9"/>
  <c r="F2055" i="9"/>
  <c r="G2057" i="9"/>
  <c r="F2057" i="9"/>
  <c r="I2059" i="9"/>
  <c r="H2058" i="9"/>
  <c r="J2057" i="9"/>
  <c r="I2056" i="9"/>
  <c r="I2057" i="9"/>
  <c r="F3226" i="9"/>
  <c r="G3226" i="9"/>
  <c r="H3226" i="9"/>
  <c r="F3227" i="9"/>
  <c r="G3227" i="9"/>
  <c r="F3225" i="9"/>
  <c r="G2653" i="9"/>
  <c r="F2653" i="9"/>
  <c r="H2653" i="9"/>
  <c r="I2653" i="9"/>
  <c r="J2653" i="9"/>
  <c r="F2654" i="9"/>
  <c r="G2654" i="9"/>
  <c r="I2654" i="9"/>
  <c r="H2654" i="9"/>
  <c r="G2657" i="9"/>
  <c r="F2655" i="9"/>
  <c r="I2655" i="9"/>
  <c r="I2652" i="9"/>
  <c r="F2657" i="9"/>
  <c r="J2654" i="9"/>
  <c r="F2443" i="9"/>
  <c r="J2442" i="9"/>
  <c r="F2442" i="9"/>
  <c r="I2443" i="9"/>
  <c r="H2821" i="9"/>
  <c r="J2821" i="9"/>
  <c r="I2821" i="9"/>
  <c r="F2821" i="9"/>
  <c r="G2818" i="9"/>
  <c r="G2821" i="9"/>
  <c r="H2820" i="9"/>
  <c r="I2820" i="9"/>
  <c r="F2819" i="9"/>
  <c r="F2820" i="9"/>
  <c r="F2817" i="9"/>
  <c r="I2814" i="9"/>
  <c r="F2815" i="9"/>
  <c r="J2816" i="9"/>
  <c r="F2818" i="9"/>
  <c r="G2820" i="9"/>
  <c r="H2814" i="9"/>
  <c r="F3292" i="9"/>
  <c r="F3291" i="9"/>
  <c r="I2434" i="9"/>
  <c r="G2434" i="9"/>
  <c r="J2434" i="9"/>
  <c r="F2434" i="9"/>
  <c r="J2429" i="9"/>
  <c r="F2429" i="9"/>
  <c r="H2429" i="9"/>
  <c r="I2429" i="9"/>
  <c r="F2433" i="9"/>
  <c r="H2436" i="9"/>
  <c r="F2436" i="9"/>
  <c r="G2429" i="9"/>
  <c r="H2432" i="9"/>
  <c r="H2435" i="9"/>
  <c r="J2430" i="9"/>
  <c r="J2436" i="9"/>
  <c r="G2433" i="9"/>
  <c r="I2433" i="9"/>
  <c r="F2430" i="9"/>
  <c r="G2430" i="9"/>
  <c r="H2430" i="9"/>
  <c r="G2435" i="9"/>
  <c r="F2435" i="9"/>
  <c r="H2434" i="9"/>
  <c r="G2436" i="9"/>
  <c r="I2430" i="9"/>
  <c r="F341" i="9"/>
  <c r="I340" i="9"/>
  <c r="J335" i="9"/>
  <c r="J334" i="9"/>
  <c r="I335" i="9"/>
  <c r="I332" i="9"/>
  <c r="G330" i="9"/>
  <c r="G329" i="9"/>
  <c r="H340" i="9"/>
  <c r="J337" i="9"/>
  <c r="G338" i="9"/>
  <c r="J330" i="9"/>
  <c r="F329" i="9"/>
  <c r="J341" i="9"/>
  <c r="I336" i="9"/>
  <c r="H339" i="9"/>
  <c r="G337" i="9"/>
  <c r="I337" i="9"/>
  <c r="G332" i="9"/>
  <c r="F330" i="9"/>
  <c r="F331" i="9"/>
  <c r="J340" i="9"/>
  <c r="I339" i="9"/>
  <c r="J339" i="9"/>
  <c r="F339" i="9"/>
  <c r="I331" i="9"/>
  <c r="F340" i="9"/>
  <c r="F337" i="9"/>
  <c r="H336" i="9"/>
  <c r="H333" i="9"/>
  <c r="H338" i="9"/>
  <c r="G339" i="9"/>
  <c r="H337" i="9"/>
  <c r="G340" i="9"/>
  <c r="F336" i="9"/>
  <c r="F333" i="9"/>
  <c r="H341" i="9"/>
  <c r="G333" i="9"/>
  <c r="J338" i="9"/>
  <c r="J333" i="9"/>
  <c r="F338" i="9"/>
  <c r="G341" i="9"/>
  <c r="H329" i="9"/>
  <c r="I341" i="9"/>
  <c r="G336" i="9"/>
  <c r="I333" i="9"/>
  <c r="G1367" i="9"/>
  <c r="F1367" i="9"/>
  <c r="I1367" i="9"/>
  <c r="J1367" i="9"/>
  <c r="H1367" i="9"/>
  <c r="J661" i="9"/>
  <c r="G661" i="9"/>
  <c r="I661" i="9"/>
  <c r="F661" i="9"/>
  <c r="H661" i="9"/>
  <c r="F1824" i="9"/>
  <c r="J1824" i="9"/>
  <c r="H1825" i="9"/>
  <c r="F1825" i="9"/>
  <c r="J1825" i="9"/>
  <c r="G1825" i="9"/>
  <c r="I1825" i="9"/>
  <c r="H2962" i="9"/>
  <c r="G2962" i="9"/>
  <c r="F2962" i="9"/>
  <c r="J2962" i="9"/>
  <c r="G2961" i="9"/>
  <c r="F2961" i="9"/>
  <c r="I2961" i="9"/>
  <c r="I2962" i="9"/>
  <c r="J2961" i="9"/>
  <c r="H2963" i="9"/>
  <c r="F3338" i="9"/>
  <c r="F3341" i="9"/>
  <c r="F3336" i="9"/>
  <c r="F3337" i="9"/>
  <c r="F3340" i="9"/>
  <c r="F1506" i="9"/>
  <c r="G1504" i="9"/>
  <c r="H1504" i="9"/>
  <c r="J1504" i="9"/>
  <c r="G1505" i="9"/>
  <c r="J1506" i="9"/>
  <c r="J1505" i="9"/>
  <c r="H1505" i="9"/>
  <c r="G1506" i="9"/>
  <c r="H1507" i="9"/>
  <c r="G1507" i="9"/>
  <c r="H1506" i="9"/>
  <c r="I1507" i="9"/>
  <c r="J1507" i="9"/>
  <c r="H1177" i="9"/>
  <c r="G1177" i="9"/>
  <c r="F1177" i="9"/>
  <c r="H1175" i="9"/>
  <c r="J1177" i="9"/>
  <c r="F1175" i="9"/>
  <c r="I1177" i="9"/>
  <c r="H1176" i="9"/>
  <c r="J1174" i="9"/>
  <c r="F1176" i="9"/>
  <c r="H1174" i="9"/>
  <c r="J1175" i="9"/>
  <c r="I1176" i="9"/>
  <c r="F1174" i="9"/>
  <c r="J1176" i="9"/>
  <c r="I1175" i="9"/>
  <c r="F3452" i="9"/>
  <c r="F3451" i="9"/>
  <c r="F3450" i="9"/>
  <c r="F3449" i="9"/>
  <c r="I1859" i="9"/>
  <c r="G1316" i="9"/>
  <c r="I1316" i="9"/>
  <c r="F1316" i="9"/>
  <c r="J1316" i="9"/>
  <c r="H1316" i="9"/>
  <c r="F3238" i="9"/>
  <c r="I3067" i="9"/>
  <c r="H3067" i="9"/>
  <c r="F3066" i="9"/>
  <c r="G3064" i="9"/>
  <c r="J3065" i="9"/>
  <c r="F3063" i="9"/>
  <c r="H3063" i="9"/>
  <c r="J3066" i="9"/>
  <c r="G3062" i="9"/>
  <c r="F3065" i="9"/>
  <c r="G3063" i="9"/>
  <c r="H3062" i="9"/>
  <c r="G3065" i="9"/>
  <c r="J3067" i="9"/>
  <c r="F2897" i="9"/>
  <c r="H2897" i="9"/>
  <c r="I2897" i="9"/>
  <c r="J2897" i="9"/>
  <c r="H2674" i="9"/>
  <c r="I2677" i="9"/>
  <c r="F2677" i="9"/>
  <c r="H2677" i="9"/>
  <c r="J2677" i="9"/>
  <c r="G2677" i="9"/>
  <c r="F2673" i="9"/>
  <c r="I2673" i="9"/>
  <c r="H2673" i="9"/>
  <c r="I2674" i="9"/>
  <c r="G2673" i="9"/>
  <c r="J2673" i="9"/>
  <c r="I2162" i="9"/>
  <c r="H2162" i="9"/>
  <c r="F2162" i="9"/>
  <c r="G2162" i="9"/>
  <c r="H2163" i="9"/>
  <c r="F2161" i="9"/>
  <c r="G2160" i="9"/>
  <c r="H2160" i="9"/>
  <c r="J1280" i="9"/>
  <c r="G1280" i="9"/>
  <c r="H1279" i="9"/>
  <c r="F1280" i="9"/>
  <c r="I1280" i="9"/>
  <c r="H1280" i="9"/>
  <c r="F1279" i="9"/>
  <c r="F1278" i="9"/>
  <c r="I2517" i="9"/>
  <c r="F2517" i="9"/>
  <c r="J2514" i="9"/>
  <c r="G2517" i="9"/>
  <c r="H2517" i="9"/>
  <c r="J2517" i="9"/>
  <c r="G2513" i="9"/>
  <c r="I2511" i="9"/>
  <c r="H2515" i="9"/>
  <c r="J2513" i="9"/>
  <c r="F2513" i="9"/>
  <c r="J2516" i="9"/>
  <c r="F2511" i="9"/>
  <c r="J2511" i="9"/>
  <c r="H2513" i="9"/>
  <c r="I2516" i="9"/>
  <c r="H2512" i="9"/>
  <c r="F1521" i="9"/>
  <c r="J1523" i="9"/>
  <c r="G1524" i="9"/>
  <c r="I1521" i="9"/>
  <c r="H1521" i="9"/>
  <c r="F1524" i="9"/>
  <c r="J1521" i="9"/>
  <c r="F3290" i="9"/>
  <c r="F3288" i="9"/>
  <c r="F3287" i="9"/>
  <c r="F3289" i="9"/>
  <c r="H3058" i="9"/>
  <c r="F3058" i="9"/>
  <c r="G3058" i="9"/>
  <c r="F3061" i="9"/>
  <c r="J3058" i="9"/>
  <c r="H3061" i="9"/>
  <c r="J3061" i="9"/>
  <c r="I3061" i="9"/>
  <c r="G3061" i="9"/>
  <c r="F3059" i="9"/>
  <c r="I3058" i="9"/>
  <c r="F2327" i="9"/>
  <c r="F2326" i="9"/>
  <c r="G2327" i="9"/>
  <c r="G1303" i="9"/>
  <c r="I1301" i="9"/>
  <c r="F1301" i="9"/>
  <c r="I1302" i="9"/>
  <c r="H1301" i="9"/>
  <c r="H1302" i="9"/>
  <c r="F1302" i="9"/>
  <c r="G1301" i="9"/>
  <c r="G1304" i="9"/>
  <c r="G1302" i="9"/>
  <c r="I1304" i="9"/>
  <c r="J1302" i="9"/>
  <c r="H1304" i="9"/>
  <c r="F1300" i="9"/>
  <c r="J1301" i="9"/>
  <c r="F3304" i="9"/>
  <c r="F3302" i="9"/>
  <c r="G2959" i="9"/>
  <c r="H2957" i="9"/>
  <c r="F2959" i="9"/>
  <c r="F2957" i="9"/>
  <c r="I2959" i="9"/>
  <c r="G2957" i="9"/>
  <c r="I2957" i="9"/>
  <c r="G2960" i="9"/>
  <c r="J2957" i="9"/>
  <c r="F2958" i="9"/>
  <c r="I2958" i="9"/>
  <c r="J2959" i="9"/>
  <c r="G2958" i="9"/>
  <c r="H2474" i="9"/>
  <c r="J2474" i="9"/>
  <c r="F2475" i="9"/>
  <c r="I2475" i="9"/>
  <c r="F2474" i="9"/>
  <c r="H2472" i="9"/>
  <c r="I2477" i="9"/>
  <c r="I2474" i="9"/>
  <c r="H2477" i="9"/>
  <c r="F2472" i="9"/>
  <c r="F2473" i="9"/>
  <c r="G2477" i="9"/>
  <c r="G2470" i="9"/>
  <c r="I2470" i="9"/>
  <c r="F2477" i="9"/>
  <c r="J2477" i="9"/>
  <c r="H2473" i="9"/>
  <c r="G2475" i="9"/>
  <c r="I2473" i="9"/>
  <c r="I2472" i="9"/>
  <c r="G2476" i="9"/>
  <c r="F2470" i="9"/>
  <c r="G2473" i="9"/>
  <c r="G2474" i="9"/>
  <c r="H188" i="9"/>
  <c r="J188" i="9"/>
  <c r="F190" i="9"/>
  <c r="F189" i="9"/>
  <c r="I188" i="9"/>
  <c r="F188" i="9"/>
  <c r="G190" i="9"/>
  <c r="H190" i="9"/>
  <c r="J190" i="9"/>
  <c r="H189" i="9"/>
  <c r="G189" i="9"/>
  <c r="H191" i="9"/>
  <c r="J189" i="9"/>
  <c r="J191" i="9"/>
  <c r="F191" i="9"/>
  <c r="G188" i="9"/>
  <c r="G191" i="9"/>
  <c r="I191" i="9"/>
  <c r="I190" i="9"/>
  <c r="F608" i="9"/>
  <c r="I609" i="9"/>
  <c r="J605" i="9"/>
  <c r="I606" i="9"/>
  <c r="F606" i="9"/>
  <c r="F609" i="9"/>
  <c r="J608" i="9"/>
  <c r="H609" i="9"/>
  <c r="H608" i="9"/>
  <c r="I608" i="9"/>
  <c r="J609" i="9"/>
  <c r="G609" i="9"/>
  <c r="G604" i="9"/>
  <c r="J607" i="9"/>
  <c r="H607" i="9"/>
  <c r="J604" i="9"/>
  <c r="I607" i="9"/>
  <c r="G607" i="9"/>
  <c r="G445" i="9"/>
  <c r="J443" i="9"/>
  <c r="H445" i="9"/>
  <c r="J445" i="9"/>
  <c r="F445" i="9"/>
  <c r="I445" i="9"/>
  <c r="I443" i="9"/>
  <c r="G444" i="9"/>
  <c r="J444" i="9"/>
  <c r="H443" i="9"/>
  <c r="I444" i="9"/>
  <c r="G443" i="9"/>
  <c r="F444" i="9"/>
  <c r="H444" i="9"/>
  <c r="F1885" i="9"/>
  <c r="H1885" i="9"/>
  <c r="J1885" i="9"/>
  <c r="I1885" i="9"/>
  <c r="G1885" i="9"/>
  <c r="F1886" i="9"/>
  <c r="G1886" i="9"/>
  <c r="H1886" i="9"/>
  <c r="J1887" i="9"/>
  <c r="J306" i="9"/>
  <c r="H306" i="9"/>
  <c r="F306" i="9"/>
  <c r="I306" i="9"/>
  <c r="G306" i="9"/>
  <c r="H2098" i="9"/>
  <c r="F2098" i="9"/>
  <c r="G2098" i="9"/>
  <c r="H2093" i="9"/>
  <c r="I2098" i="9"/>
  <c r="J2093" i="9"/>
  <c r="F2088" i="9"/>
  <c r="G2090" i="9"/>
  <c r="I2090" i="9"/>
  <c r="F2090" i="9"/>
  <c r="J2090" i="9"/>
  <c r="H2090" i="9"/>
  <c r="G2088" i="9"/>
  <c r="I2091" i="9"/>
  <c r="G2091" i="9"/>
  <c r="H2091" i="9"/>
  <c r="F2094" i="9"/>
  <c r="F2089" i="9"/>
  <c r="F2097" i="9"/>
  <c r="H2088" i="9"/>
  <c r="F2091" i="9"/>
  <c r="H2094" i="9"/>
  <c r="H2089" i="9"/>
  <c r="G2097" i="9"/>
  <c r="I2097" i="9"/>
  <c r="J2098" i="9"/>
  <c r="J2097" i="9"/>
  <c r="J2089" i="9"/>
  <c r="J2094" i="9"/>
  <c r="G2089" i="9"/>
  <c r="F2096" i="9"/>
  <c r="J2088" i="9"/>
  <c r="J2091" i="9"/>
  <c r="G244" i="9"/>
  <c r="F244" i="9"/>
  <c r="I244" i="9"/>
  <c r="H244" i="9"/>
  <c r="J244" i="9"/>
  <c r="G1508" i="9"/>
  <c r="I1508" i="9"/>
  <c r="H1508" i="9"/>
  <c r="J1508" i="9"/>
  <c r="H2537" i="9"/>
  <c r="I2537" i="9"/>
  <c r="J2537" i="9"/>
  <c r="F2537" i="9"/>
  <c r="F2376" i="9"/>
  <c r="I2376" i="9"/>
  <c r="F2377" i="9"/>
  <c r="H2377" i="9"/>
  <c r="H2376" i="9"/>
  <c r="G2377" i="9"/>
  <c r="I2377" i="9"/>
  <c r="J2377" i="9"/>
  <c r="J2882" i="9"/>
  <c r="I2880" i="9"/>
  <c r="G2881" i="9"/>
  <c r="I2883" i="9"/>
  <c r="F2882" i="9"/>
  <c r="I2878" i="9"/>
  <c r="H2880" i="9"/>
  <c r="H2879" i="9"/>
  <c r="G2878" i="9"/>
  <c r="J2881" i="9"/>
  <c r="F3286" i="9"/>
  <c r="F3201" i="9"/>
  <c r="H3201" i="9"/>
  <c r="G3200" i="9"/>
  <c r="G3201" i="9"/>
  <c r="I3115" i="9"/>
  <c r="H3115" i="9"/>
  <c r="J3030" i="9"/>
  <c r="G3030" i="9"/>
  <c r="H3030" i="9"/>
  <c r="F3030" i="9"/>
  <c r="I3030" i="9"/>
  <c r="J2945" i="9"/>
  <c r="F2945" i="9"/>
  <c r="H2945" i="9"/>
  <c r="G2945" i="9"/>
  <c r="G2944" i="9"/>
  <c r="G2859" i="9"/>
  <c r="F2859" i="9"/>
  <c r="H2859" i="9"/>
  <c r="F2584" i="9"/>
  <c r="G2584" i="9"/>
  <c r="I2584" i="9"/>
  <c r="H2584" i="9"/>
  <c r="G2282" i="9"/>
  <c r="I2282" i="9"/>
  <c r="J2282" i="9"/>
  <c r="F2283" i="9"/>
  <c r="G2283" i="9"/>
  <c r="F2281" i="9"/>
  <c r="F2282" i="9"/>
  <c r="H2283" i="9"/>
  <c r="H2282" i="9"/>
  <c r="G2281" i="9"/>
  <c r="H2281" i="9"/>
  <c r="I2281" i="9"/>
  <c r="J2281" i="9"/>
  <c r="H2284" i="9"/>
  <c r="J2284" i="9"/>
  <c r="F2050" i="9"/>
  <c r="I2050" i="9"/>
  <c r="H2050" i="9"/>
  <c r="G2050" i="9"/>
  <c r="J2049" i="9"/>
  <c r="J2050" i="9"/>
  <c r="F2049" i="9"/>
  <c r="G2049" i="9"/>
  <c r="I2048" i="9"/>
  <c r="H2049" i="9"/>
  <c r="J2051" i="9"/>
  <c r="I2049" i="9"/>
  <c r="J1515" i="9"/>
  <c r="G1515" i="9"/>
  <c r="H1515" i="9"/>
  <c r="I1513" i="9"/>
  <c r="I1515" i="9"/>
  <c r="G1513" i="9"/>
  <c r="F1515" i="9"/>
  <c r="H1513" i="9"/>
  <c r="F1513" i="9"/>
  <c r="F1030" i="9"/>
  <c r="H1030" i="9"/>
  <c r="G1030" i="9"/>
  <c r="G1031" i="9"/>
  <c r="F1031" i="9"/>
  <c r="H1031" i="9"/>
  <c r="I1030" i="9"/>
  <c r="I1031" i="9"/>
  <c r="G2714" i="9"/>
  <c r="I2714" i="9"/>
  <c r="H2706" i="9"/>
  <c r="F2714" i="9"/>
  <c r="G2711" i="9"/>
  <c r="H2714" i="9"/>
  <c r="G2703" i="9"/>
  <c r="H2709" i="9"/>
  <c r="H2701" i="9"/>
  <c r="G2709" i="9"/>
  <c r="G2701" i="9"/>
  <c r="F2703" i="9"/>
  <c r="I2709" i="9"/>
  <c r="F2709" i="9"/>
  <c r="F2701" i="9"/>
  <c r="G2713" i="9"/>
  <c r="I2701" i="9"/>
  <c r="F2713" i="9"/>
  <c r="G2705" i="9"/>
  <c r="G2708" i="9"/>
  <c r="F2702" i="9"/>
  <c r="J2701" i="9"/>
  <c r="F2710" i="9"/>
  <c r="F2705" i="9"/>
  <c r="G2700" i="9"/>
  <c r="J2702" i="9"/>
  <c r="J2712" i="9"/>
  <c r="J2714" i="9"/>
  <c r="H2711" i="9"/>
  <c r="H2710" i="9"/>
  <c r="G2710" i="9"/>
  <c r="G2702" i="9"/>
  <c r="H2702" i="9"/>
  <c r="I2713" i="9"/>
  <c r="I2705" i="9"/>
  <c r="H2707" i="9"/>
  <c r="J2709" i="9"/>
  <c r="G2704" i="9"/>
  <c r="H2705" i="9"/>
  <c r="I2711" i="9"/>
  <c r="F2354" i="9"/>
  <c r="H2354" i="9"/>
  <c r="G2354" i="9"/>
  <c r="I2354" i="9"/>
  <c r="H2353" i="9"/>
  <c r="I2351" i="9"/>
  <c r="F2353" i="9"/>
  <c r="F2355" i="9"/>
  <c r="I1265" i="9"/>
  <c r="G1265" i="9"/>
  <c r="H1265" i="9"/>
  <c r="J1264" i="9"/>
  <c r="J1265" i="9"/>
  <c r="H1264" i="9"/>
  <c r="G1264" i="9"/>
  <c r="F1264" i="9"/>
  <c r="F1265" i="9"/>
  <c r="F2840" i="9"/>
  <c r="H2840" i="9"/>
  <c r="H2834" i="9"/>
  <c r="G2837" i="9"/>
  <c r="F2834" i="9"/>
  <c r="J2837" i="9"/>
  <c r="G2834" i="9"/>
  <c r="F2837" i="9"/>
  <c r="J2834" i="9"/>
  <c r="H2837" i="9"/>
  <c r="I2837" i="9"/>
  <c r="F2838" i="9"/>
  <c r="F2833" i="9"/>
  <c r="J2835" i="9"/>
  <c r="H2833" i="9"/>
  <c r="J2840" i="9"/>
  <c r="G2838" i="9"/>
  <c r="I2838" i="9"/>
  <c r="G2833" i="9"/>
  <c r="J2838" i="9"/>
  <c r="G2839" i="9"/>
  <c r="I2840" i="9"/>
  <c r="F3467" i="9"/>
  <c r="F3293" i="9"/>
  <c r="F3295" i="9"/>
  <c r="F3294" i="9"/>
  <c r="F3297" i="9"/>
  <c r="F3126" i="9"/>
  <c r="H3126" i="9"/>
  <c r="I3126" i="9"/>
  <c r="G2955" i="9"/>
  <c r="J2955" i="9"/>
  <c r="J2954" i="9"/>
  <c r="F2955" i="9"/>
  <c r="I2954" i="9"/>
  <c r="G2954" i="9"/>
  <c r="F2954" i="9"/>
  <c r="I2955" i="9"/>
  <c r="H2954" i="9"/>
  <c r="G2785" i="9"/>
  <c r="H2785" i="9"/>
  <c r="J2785" i="9"/>
  <c r="J2784" i="9"/>
  <c r="J2074" i="9"/>
  <c r="F2072" i="9"/>
  <c r="J2075" i="9"/>
  <c r="G2069" i="9"/>
  <c r="I2069" i="9"/>
  <c r="G2072" i="9"/>
  <c r="H2071" i="9"/>
  <c r="F2071" i="9"/>
  <c r="H2069" i="9"/>
  <c r="G2075" i="9"/>
  <c r="I2066" i="9"/>
  <c r="G2071" i="9"/>
  <c r="F2074" i="9"/>
  <c r="G2074" i="9"/>
  <c r="F2075" i="9"/>
  <c r="F2066" i="9"/>
  <c r="F2070" i="9"/>
  <c r="H2072" i="9"/>
  <c r="H2074" i="9"/>
  <c r="F2069" i="9"/>
  <c r="F2065" i="9"/>
  <c r="G2073" i="9"/>
  <c r="H2066" i="9"/>
  <c r="H2070" i="9"/>
  <c r="H2075" i="9"/>
  <c r="G2065" i="9"/>
  <c r="H2073" i="9"/>
  <c r="J2067" i="9"/>
  <c r="I2071" i="9"/>
  <c r="I2072" i="9"/>
  <c r="J2071" i="9"/>
  <c r="G2066" i="9"/>
  <c r="G2068" i="9"/>
  <c r="I2065" i="9"/>
  <c r="J2066" i="9"/>
  <c r="J2065" i="9"/>
  <c r="J2069" i="9"/>
  <c r="G2070" i="9"/>
  <c r="J1173" i="9"/>
  <c r="F1173" i="9"/>
  <c r="I2413" i="9"/>
  <c r="J2413" i="9"/>
  <c r="I2415" i="9"/>
  <c r="J2414" i="9"/>
  <c r="J2415" i="9"/>
  <c r="H2414" i="9"/>
  <c r="F2414" i="9"/>
  <c r="I2414" i="9"/>
  <c r="G249" i="9"/>
  <c r="J252" i="9"/>
  <c r="I252" i="9"/>
  <c r="H249" i="9"/>
  <c r="F252" i="9"/>
  <c r="H247" i="9"/>
  <c r="J249" i="9"/>
  <c r="G250" i="9"/>
  <c r="I251" i="9"/>
  <c r="G253" i="9"/>
  <c r="G247" i="9"/>
  <c r="F249" i="9"/>
  <c r="H252" i="9"/>
  <c r="G251" i="9"/>
  <c r="G252" i="9"/>
  <c r="H253" i="9"/>
  <c r="I247" i="9"/>
  <c r="J251" i="9"/>
  <c r="F253" i="9"/>
  <c r="H251" i="9"/>
  <c r="J247" i="9"/>
  <c r="J250" i="9"/>
  <c r="J248" i="9"/>
  <c r="I253" i="9"/>
  <c r="F247" i="9"/>
  <c r="I249" i="9"/>
  <c r="F251" i="9"/>
  <c r="F248" i="9"/>
  <c r="F250" i="9"/>
  <c r="H250" i="9"/>
  <c r="I248" i="9"/>
  <c r="I250" i="9"/>
  <c r="J253" i="9"/>
  <c r="H248" i="9"/>
  <c r="G248" i="9"/>
  <c r="G3141" i="9"/>
  <c r="H3141" i="9"/>
  <c r="F3133" i="9"/>
  <c r="F3141" i="9"/>
  <c r="I3134" i="9"/>
  <c r="F3140" i="9"/>
  <c r="G3134" i="9"/>
  <c r="G3139" i="9"/>
  <c r="F3137" i="9"/>
  <c r="H3137" i="9"/>
  <c r="F3138" i="9"/>
  <c r="G3137" i="9"/>
  <c r="G3140" i="9"/>
  <c r="F3136" i="9"/>
  <c r="F3134" i="9"/>
  <c r="I3136" i="9"/>
  <c r="H3134" i="9"/>
  <c r="F2799" i="9"/>
  <c r="H2797" i="9"/>
  <c r="G2797" i="9"/>
  <c r="F2794" i="9"/>
  <c r="F2795" i="9"/>
  <c r="I2794" i="9"/>
  <c r="G2795" i="9"/>
  <c r="J2794" i="9"/>
  <c r="I2798" i="9"/>
  <c r="I2795" i="9"/>
  <c r="G2798" i="9"/>
  <c r="F2793" i="9"/>
  <c r="I2799" i="9"/>
  <c r="G2794" i="9"/>
  <c r="G2796" i="9"/>
  <c r="J2798" i="9"/>
  <c r="H2793" i="9"/>
  <c r="I2793" i="9"/>
  <c r="G2229" i="9"/>
  <c r="I2235" i="9"/>
  <c r="J2234" i="9"/>
  <c r="H2232" i="9"/>
  <c r="H2236" i="9"/>
  <c r="I2231" i="9"/>
  <c r="G2230" i="9"/>
  <c r="F2230" i="9"/>
  <c r="F2232" i="9"/>
  <c r="F2236" i="9"/>
  <c r="H2230" i="9"/>
  <c r="I2236" i="9"/>
  <c r="F2231" i="9"/>
  <c r="H2233" i="9"/>
  <c r="G2232" i="9"/>
  <c r="F2233" i="9"/>
  <c r="I2233" i="9"/>
  <c r="I2230" i="9"/>
  <c r="J2236" i="9"/>
  <c r="G2236" i="9"/>
  <c r="F969" i="9"/>
  <c r="H969" i="9"/>
  <c r="J969" i="9"/>
  <c r="I969" i="9"/>
  <c r="I968" i="9"/>
  <c r="G968" i="9"/>
  <c r="G969" i="9"/>
  <c r="F3446" i="9"/>
  <c r="F3441" i="9"/>
  <c r="F3444" i="9"/>
  <c r="F3447" i="9"/>
  <c r="F3442" i="9"/>
  <c r="F3443" i="9"/>
  <c r="G3275" i="9"/>
  <c r="F3276" i="9"/>
  <c r="F3101" i="9"/>
  <c r="G3103" i="9"/>
  <c r="F3103" i="9"/>
  <c r="H3103" i="9"/>
  <c r="H2845" i="9"/>
  <c r="F2845" i="9"/>
  <c r="J2845" i="9"/>
  <c r="G2845" i="9"/>
  <c r="F2842" i="9"/>
  <c r="F2843" i="9"/>
  <c r="I2845" i="9"/>
  <c r="F2846" i="9"/>
  <c r="I2844" i="9"/>
  <c r="F2844" i="9"/>
  <c r="J2842" i="9"/>
  <c r="I2846" i="9"/>
  <c r="J2844" i="9"/>
  <c r="J2847" i="9"/>
  <c r="G2843" i="9"/>
  <c r="J2846" i="9"/>
  <c r="J2669" i="9"/>
  <c r="F2669" i="9"/>
  <c r="F2671" i="9"/>
  <c r="H2669" i="9"/>
  <c r="I2669" i="9"/>
  <c r="I2671" i="9"/>
  <c r="I2670" i="9"/>
  <c r="H2672" i="9"/>
  <c r="F2670" i="9"/>
  <c r="H2063" i="9"/>
  <c r="G2063" i="9"/>
  <c r="F2063" i="9"/>
  <c r="J2063" i="9"/>
  <c r="J1565" i="9"/>
  <c r="G1565" i="9"/>
  <c r="I1565" i="9"/>
  <c r="F1565" i="9"/>
  <c r="H1565" i="9"/>
  <c r="G2577" i="9"/>
  <c r="J2577" i="9"/>
  <c r="H2577" i="9"/>
  <c r="G1847" i="9"/>
  <c r="G1846" i="9"/>
  <c r="G1839" i="9"/>
  <c r="J1839" i="9"/>
  <c r="J1846" i="9"/>
  <c r="H1845" i="9"/>
  <c r="I1840" i="9"/>
  <c r="F1840" i="9"/>
  <c r="F1847" i="9"/>
  <c r="I1845" i="9"/>
  <c r="I1839" i="9"/>
  <c r="G1840" i="9"/>
  <c r="H1847" i="9"/>
  <c r="H1846" i="9"/>
  <c r="H1840" i="9"/>
  <c r="I1848" i="9"/>
  <c r="F1848" i="9"/>
  <c r="G1848" i="9"/>
  <c r="H1848" i="9"/>
  <c r="F1846" i="9"/>
  <c r="J1848" i="9"/>
  <c r="J1840" i="9"/>
  <c r="G1844" i="9"/>
  <c r="I1838" i="9"/>
  <c r="F1841" i="9"/>
  <c r="H1844" i="9"/>
  <c r="G1849" i="9"/>
  <c r="F1844" i="9"/>
  <c r="F1849" i="9"/>
  <c r="G1838" i="9"/>
  <c r="G1841" i="9"/>
  <c r="H1849" i="9"/>
  <c r="G1843" i="9"/>
  <c r="H1841" i="9"/>
  <c r="I1844" i="9"/>
  <c r="J1838" i="9"/>
  <c r="I1849" i="9"/>
  <c r="J1841" i="9"/>
  <c r="H2639" i="9"/>
  <c r="J2639" i="9"/>
  <c r="I2639" i="9"/>
  <c r="F1467" i="9"/>
  <c r="H1467" i="9"/>
  <c r="G1467" i="9"/>
  <c r="J1467" i="9"/>
  <c r="I1467" i="9"/>
  <c r="G1637" i="9"/>
  <c r="I1637" i="9"/>
  <c r="F1637" i="9"/>
  <c r="J1637" i="9"/>
  <c r="H1637" i="9"/>
  <c r="F2184" i="9"/>
  <c r="J2185" i="9"/>
  <c r="I2183" i="9"/>
  <c r="G2185" i="9"/>
  <c r="G2184" i="9"/>
  <c r="H2184" i="9"/>
  <c r="J2184" i="9"/>
  <c r="J2183" i="9"/>
  <c r="F2183" i="9"/>
  <c r="I1260" i="9"/>
  <c r="H1260" i="9"/>
  <c r="F1260" i="9"/>
  <c r="G1260" i="9"/>
  <c r="J1260" i="9"/>
  <c r="I1257" i="9"/>
  <c r="I1262" i="9"/>
  <c r="H1257" i="9"/>
  <c r="F1258" i="9"/>
  <c r="G1258" i="9"/>
  <c r="J1258" i="9"/>
  <c r="F1257" i="9"/>
  <c r="F1261" i="9"/>
  <c r="G1262" i="9"/>
  <c r="F1263" i="9"/>
  <c r="H1261" i="9"/>
  <c r="F1262" i="9"/>
  <c r="I1263" i="9"/>
  <c r="I1256" i="9"/>
  <c r="G1257" i="9"/>
  <c r="I1258" i="9"/>
  <c r="J1261" i="9"/>
  <c r="I1261" i="9"/>
  <c r="J1262" i="9"/>
  <c r="J1263" i="9"/>
  <c r="H1262" i="9"/>
  <c r="J1256" i="9"/>
  <c r="G1261" i="9"/>
  <c r="H1263" i="9"/>
  <c r="G1263" i="9"/>
  <c r="H1744" i="9"/>
  <c r="F1744" i="9"/>
  <c r="G1744" i="9"/>
  <c r="J1744" i="9"/>
  <c r="H1743" i="9"/>
  <c r="I1744" i="9"/>
  <c r="G1743" i="9"/>
  <c r="I1743" i="9"/>
  <c r="J1743" i="9"/>
  <c r="J1745" i="9"/>
  <c r="H1745" i="9"/>
  <c r="F1743" i="9"/>
  <c r="F1745" i="9"/>
  <c r="F1029" i="9"/>
  <c r="H1029" i="9"/>
  <c r="G1029" i="9"/>
  <c r="J1029" i="9"/>
  <c r="I1029" i="9"/>
  <c r="I804" i="9"/>
  <c r="F804" i="9"/>
  <c r="G804" i="9"/>
  <c r="H804" i="9"/>
  <c r="F803" i="9"/>
  <c r="J804" i="9"/>
  <c r="J802" i="9"/>
  <c r="G802" i="9"/>
  <c r="F802" i="9"/>
  <c r="I802" i="9"/>
  <c r="H802" i="9"/>
  <c r="G2450" i="9"/>
  <c r="H2450" i="9"/>
  <c r="F2450" i="9"/>
  <c r="I2450" i="9"/>
  <c r="F2449" i="9"/>
  <c r="G2449" i="9"/>
  <c r="H2449" i="9"/>
  <c r="H2448" i="9"/>
  <c r="J2450" i="9"/>
  <c r="H308" i="9"/>
  <c r="F308" i="9"/>
  <c r="G309" i="9"/>
  <c r="G307" i="9"/>
  <c r="J308" i="9"/>
  <c r="I309" i="9"/>
  <c r="J307" i="9"/>
  <c r="H307" i="9"/>
  <c r="G308" i="9"/>
  <c r="F309" i="9"/>
  <c r="I308" i="9"/>
  <c r="I307" i="9"/>
  <c r="F310" i="9"/>
  <c r="H310" i="9"/>
  <c r="J310" i="9"/>
  <c r="I310" i="9"/>
  <c r="F307" i="9"/>
  <c r="G310" i="9"/>
  <c r="J309" i="9"/>
  <c r="H309" i="9"/>
  <c r="I2746" i="9"/>
  <c r="F2746" i="9"/>
  <c r="G2746" i="9"/>
  <c r="H2746" i="9"/>
  <c r="J2746" i="9"/>
  <c r="J1698" i="9"/>
  <c r="F1698" i="9"/>
  <c r="F1699" i="9"/>
  <c r="G1699" i="9"/>
  <c r="H1698" i="9"/>
  <c r="I1699" i="9"/>
  <c r="I1698" i="9"/>
  <c r="J1371" i="9"/>
  <c r="G1371" i="9"/>
  <c r="I1371" i="9"/>
  <c r="F1371" i="9"/>
  <c r="H1371" i="9"/>
  <c r="F3285" i="9"/>
  <c r="F3282" i="9"/>
  <c r="F3281" i="9"/>
  <c r="H3114" i="9"/>
  <c r="G3114" i="9"/>
  <c r="I3114" i="9"/>
  <c r="F3113" i="9"/>
  <c r="G3113" i="9"/>
  <c r="J2853" i="9"/>
  <c r="I2858" i="9"/>
  <c r="J2858" i="9"/>
  <c r="F2858" i="9"/>
  <c r="H2856" i="9"/>
  <c r="H2854" i="9"/>
  <c r="I2854" i="9"/>
  <c r="G2857" i="9"/>
  <c r="G2858" i="9"/>
  <c r="F2854" i="9"/>
  <c r="I2857" i="9"/>
  <c r="I2856" i="9"/>
  <c r="F2857" i="9"/>
  <c r="J2854" i="9"/>
  <c r="F2581" i="9"/>
  <c r="I2581" i="9"/>
  <c r="H2581" i="9"/>
  <c r="J2583" i="9"/>
  <c r="F2583" i="9"/>
  <c r="G2581" i="9"/>
  <c r="G2583" i="9"/>
  <c r="J2581" i="9"/>
  <c r="F2582" i="9"/>
  <c r="I2582" i="9"/>
  <c r="G2582" i="9"/>
  <c r="H2582" i="9"/>
  <c r="F3428" i="9"/>
  <c r="F3425" i="9"/>
  <c r="F3424" i="9"/>
  <c r="F3423" i="9"/>
  <c r="F3427" i="9"/>
  <c r="F3422" i="9"/>
  <c r="F3300" i="9"/>
  <c r="G3042" i="9"/>
  <c r="J3044" i="9"/>
  <c r="J3042" i="9"/>
  <c r="F3044" i="9"/>
  <c r="H3044" i="9"/>
  <c r="I3044" i="9"/>
  <c r="G3044" i="9"/>
  <c r="I2788" i="9"/>
  <c r="F2787" i="9"/>
  <c r="H2788" i="9"/>
  <c r="F2788" i="9"/>
  <c r="G2788" i="9"/>
  <c r="H1816" i="9"/>
  <c r="J1821" i="9"/>
  <c r="H1819" i="9"/>
  <c r="G1818" i="9"/>
  <c r="G1821" i="9"/>
  <c r="F1816" i="9"/>
  <c r="H1821" i="9"/>
  <c r="I1819" i="9"/>
  <c r="H1818" i="9"/>
  <c r="I1821" i="9"/>
  <c r="J1816" i="9"/>
  <c r="J1819" i="9"/>
  <c r="F1819" i="9"/>
  <c r="G1819" i="9"/>
  <c r="I1816" i="9"/>
  <c r="G1817" i="9"/>
  <c r="I1820" i="9"/>
  <c r="F1821" i="9"/>
  <c r="I1818" i="9"/>
  <c r="H1820" i="9"/>
  <c r="G1820" i="9"/>
  <c r="H1817" i="9"/>
  <c r="J1820" i="9"/>
  <c r="F1818" i="9"/>
  <c r="G2194" i="9"/>
  <c r="J2191" i="9"/>
  <c r="I2193" i="9"/>
  <c r="F2191" i="9"/>
  <c r="J2194" i="9"/>
  <c r="H2192" i="9"/>
  <c r="H2195" i="9"/>
  <c r="G2191" i="9"/>
  <c r="F2193" i="9"/>
  <c r="F2255" i="9"/>
  <c r="H2255" i="9"/>
  <c r="G2255" i="9"/>
  <c r="I2255" i="9"/>
  <c r="H1232" i="9"/>
  <c r="G1232" i="9"/>
  <c r="J1232" i="9"/>
  <c r="F1232" i="9"/>
  <c r="I1232" i="9"/>
  <c r="H1231" i="9"/>
  <c r="J1231" i="9"/>
  <c r="G1231" i="9"/>
  <c r="G762" i="9"/>
  <c r="J762" i="9"/>
  <c r="F762" i="9"/>
  <c r="I762" i="9"/>
  <c r="F761" i="9"/>
  <c r="H761" i="9"/>
  <c r="I761" i="9"/>
  <c r="J761" i="9"/>
  <c r="H762" i="9"/>
  <c r="G761" i="9"/>
  <c r="H760" i="9"/>
  <c r="I760" i="9"/>
  <c r="F760" i="9"/>
  <c r="H1447" i="9"/>
  <c r="F1098" i="9"/>
  <c r="J1098" i="9"/>
  <c r="F1094" i="9"/>
  <c r="J1097" i="9"/>
  <c r="G1097" i="9"/>
  <c r="G1098" i="9"/>
  <c r="I1098" i="9"/>
  <c r="H1095" i="9"/>
  <c r="I1097" i="9"/>
  <c r="H1098" i="9"/>
  <c r="F1095" i="9"/>
  <c r="H1097" i="9"/>
  <c r="G1095" i="9"/>
  <c r="F1093" i="9"/>
  <c r="G1096" i="9"/>
  <c r="F1097" i="9"/>
  <c r="I1095" i="9"/>
  <c r="J1095" i="9"/>
  <c r="F1096" i="9"/>
  <c r="J1092" i="9"/>
  <c r="J1096" i="9"/>
  <c r="H1093" i="9"/>
  <c r="H1092" i="9"/>
  <c r="I1092" i="9"/>
  <c r="G1093" i="9"/>
  <c r="J1094" i="9"/>
  <c r="I1093" i="9"/>
  <c r="H579" i="9"/>
  <c r="I579" i="9"/>
  <c r="F578" i="9"/>
  <c r="H578" i="9"/>
  <c r="H577" i="9"/>
  <c r="I578" i="9"/>
  <c r="F577" i="9"/>
  <c r="J577" i="9"/>
  <c r="I577" i="9"/>
  <c r="J578" i="9"/>
  <c r="F576" i="9"/>
  <c r="G578" i="9"/>
  <c r="H576" i="9"/>
  <c r="J576" i="9"/>
  <c r="I576" i="9"/>
  <c r="J575" i="9"/>
  <c r="G576" i="9"/>
  <c r="G577" i="9"/>
  <c r="F575" i="9"/>
  <c r="J579" i="9"/>
  <c r="G579" i="9"/>
  <c r="F579" i="9"/>
  <c r="H575" i="9"/>
  <c r="I575" i="9"/>
  <c r="F2263" i="9"/>
  <c r="H2258" i="9"/>
  <c r="H2263" i="9"/>
  <c r="G2263" i="9"/>
  <c r="I2261" i="9"/>
  <c r="G2258" i="9"/>
  <c r="G2261" i="9"/>
  <c r="G2264" i="9"/>
  <c r="H2261" i="9"/>
  <c r="F2261" i="9"/>
  <c r="F2264" i="9"/>
  <c r="J2261" i="9"/>
  <c r="J2262" i="9"/>
  <c r="F2262" i="9"/>
  <c r="H2257" i="9"/>
  <c r="J2264" i="9"/>
  <c r="H2262" i="9"/>
  <c r="G2262" i="9"/>
  <c r="G2257" i="9"/>
  <c r="H2259" i="9"/>
  <c r="H2264" i="9"/>
  <c r="I2262" i="9"/>
  <c r="H2265" i="9"/>
  <c r="F2265" i="9"/>
  <c r="G2265" i="9"/>
  <c r="F2259" i="9"/>
  <c r="F2257" i="9"/>
  <c r="J2263" i="9"/>
  <c r="I2263" i="9"/>
  <c r="J2265" i="9"/>
  <c r="J2045" i="9"/>
  <c r="I2045" i="9"/>
  <c r="G2045" i="9"/>
  <c r="H2045" i="9"/>
  <c r="F2045" i="9"/>
  <c r="I2044" i="9"/>
  <c r="F2044" i="9"/>
  <c r="I1781" i="9"/>
  <c r="J1781" i="9"/>
  <c r="H1781" i="9"/>
  <c r="G1781" i="9"/>
  <c r="F1780" i="9"/>
  <c r="J1780" i="9"/>
  <c r="F1781" i="9"/>
  <c r="I1780" i="9"/>
  <c r="H1780" i="9"/>
  <c r="H1517" i="9"/>
  <c r="I1517" i="9"/>
  <c r="G1517" i="9"/>
  <c r="J1517" i="9"/>
  <c r="F1517" i="9"/>
  <c r="I1519" i="9"/>
  <c r="G1516" i="9"/>
  <c r="H1519" i="9"/>
  <c r="J1516" i="9"/>
  <c r="F1516" i="9"/>
  <c r="F1519" i="9"/>
  <c r="J1518" i="9"/>
  <c r="H1516" i="9"/>
  <c r="I1518" i="9"/>
  <c r="I1516" i="9"/>
  <c r="H1248" i="9"/>
  <c r="G1248" i="9"/>
  <c r="I1248" i="9"/>
  <c r="F1248" i="9"/>
  <c r="J1248" i="9"/>
  <c r="H687" i="9"/>
  <c r="F687" i="9"/>
  <c r="J687" i="9"/>
  <c r="I687" i="9"/>
  <c r="G687" i="9"/>
  <c r="G2053" i="9"/>
  <c r="J2053" i="9"/>
  <c r="F2052" i="9"/>
  <c r="F2053" i="9"/>
  <c r="H2052" i="9"/>
  <c r="G2052" i="9"/>
  <c r="I2053" i="9"/>
  <c r="F1883" i="9"/>
  <c r="I1883" i="9"/>
  <c r="G1883" i="9"/>
  <c r="G1884" i="9"/>
  <c r="F1884" i="9"/>
  <c r="J1883" i="9"/>
  <c r="J1884" i="9"/>
  <c r="H1712" i="9"/>
  <c r="G1712" i="9"/>
  <c r="J1712" i="9"/>
  <c r="F1712" i="9"/>
  <c r="H1713" i="9"/>
  <c r="F1714" i="9"/>
  <c r="F1715" i="9"/>
  <c r="I1712" i="9"/>
  <c r="G1713" i="9"/>
  <c r="J1715" i="9"/>
  <c r="I1713" i="9"/>
  <c r="F1541" i="9"/>
  <c r="I1541" i="9"/>
  <c r="H1541" i="9"/>
  <c r="F1540" i="9"/>
  <c r="G1541" i="9"/>
  <c r="G1540" i="9"/>
  <c r="H1540" i="9"/>
  <c r="J1540" i="9"/>
  <c r="J1541" i="9"/>
  <c r="H1372" i="9"/>
  <c r="G1372" i="9"/>
  <c r="F1372" i="9"/>
  <c r="J1168" i="9"/>
  <c r="G1169" i="9"/>
  <c r="I1168" i="9"/>
  <c r="J1169" i="9"/>
  <c r="H1169" i="9"/>
  <c r="G1168" i="9"/>
  <c r="I1169" i="9"/>
  <c r="G1165" i="9"/>
  <c r="F1169" i="9"/>
  <c r="F1168" i="9"/>
  <c r="H1167" i="9"/>
  <c r="H1168" i="9"/>
  <c r="I1165" i="9"/>
  <c r="H1165" i="9"/>
  <c r="I1167" i="9"/>
  <c r="F1165" i="9"/>
  <c r="F1166" i="9"/>
  <c r="G1164" i="9"/>
  <c r="J1164" i="9"/>
  <c r="J1165" i="9"/>
  <c r="J1166" i="9"/>
  <c r="J917" i="9"/>
  <c r="F917" i="9"/>
  <c r="J919" i="9"/>
  <c r="I918" i="9"/>
  <c r="I917" i="9"/>
  <c r="G919" i="9"/>
  <c r="G918" i="9"/>
  <c r="G917" i="9"/>
  <c r="H919" i="9"/>
  <c r="H918" i="9"/>
  <c r="F918" i="9"/>
  <c r="J918" i="9"/>
  <c r="I919" i="9"/>
  <c r="H917" i="9"/>
  <c r="H378" i="9"/>
  <c r="H377" i="9"/>
  <c r="G376" i="9"/>
  <c r="I377" i="9"/>
  <c r="I381" i="9"/>
  <c r="G381" i="9"/>
  <c r="G378" i="9"/>
  <c r="J377" i="9"/>
  <c r="J375" i="9"/>
  <c r="F374" i="9"/>
  <c r="F381" i="9"/>
  <c r="G375" i="9"/>
  <c r="G377" i="9"/>
  <c r="H381" i="9"/>
  <c r="H379" i="9"/>
  <c r="F378" i="9"/>
  <c r="F377" i="9"/>
  <c r="F379" i="9"/>
  <c r="H374" i="9"/>
  <c r="J381" i="9"/>
  <c r="F375" i="9"/>
  <c r="I379" i="9"/>
  <c r="J378" i="9"/>
  <c r="I378" i="9"/>
  <c r="G374" i="9"/>
  <c r="J374" i="9"/>
  <c r="J379" i="9"/>
  <c r="I374" i="9"/>
  <c r="G379" i="9"/>
  <c r="F2152" i="9"/>
  <c r="F2153" i="9"/>
  <c r="J2152" i="9"/>
  <c r="H2153" i="9"/>
  <c r="I2153" i="9"/>
  <c r="G2153" i="9"/>
  <c r="G1976" i="9"/>
  <c r="F1974" i="9"/>
  <c r="J1976" i="9"/>
  <c r="H1976" i="9"/>
  <c r="I1976" i="9"/>
  <c r="F1976" i="9"/>
  <c r="F1975" i="9"/>
  <c r="H1974" i="9"/>
  <c r="G1975" i="9"/>
  <c r="H1981" i="9"/>
  <c r="F1978" i="9"/>
  <c r="J1981" i="9"/>
  <c r="F1979" i="9"/>
  <c r="J1978" i="9"/>
  <c r="F1981" i="9"/>
  <c r="G1974" i="9"/>
  <c r="I1981" i="9"/>
  <c r="I1979" i="9"/>
  <c r="G1981" i="9"/>
  <c r="G1979" i="9"/>
  <c r="H1979" i="9"/>
  <c r="I1984" i="9"/>
  <c r="G1984" i="9"/>
  <c r="J1974" i="9"/>
  <c r="G1978" i="9"/>
  <c r="H1984" i="9"/>
  <c r="F1982" i="9"/>
  <c r="F1977" i="9"/>
  <c r="F1984" i="9"/>
  <c r="F1980" i="9"/>
  <c r="I1982" i="9"/>
  <c r="J1980" i="9"/>
  <c r="G1977" i="9"/>
  <c r="I1977" i="9"/>
  <c r="I1980" i="9"/>
  <c r="J1979" i="9"/>
  <c r="I1983" i="9"/>
  <c r="J1975" i="9"/>
  <c r="J1984" i="9"/>
  <c r="G1980" i="9"/>
  <c r="H1982" i="9"/>
  <c r="I1975" i="9"/>
  <c r="G1815" i="9"/>
  <c r="F1814" i="9"/>
  <c r="H1814" i="9"/>
  <c r="I1814" i="9"/>
  <c r="F1815" i="9"/>
  <c r="I1815" i="9"/>
  <c r="G1814" i="9"/>
  <c r="H1815" i="9"/>
  <c r="J1814" i="9"/>
  <c r="J1641" i="9"/>
  <c r="G1641" i="9"/>
  <c r="F1641" i="9"/>
  <c r="I1641" i="9"/>
  <c r="G1472" i="9"/>
  <c r="F1472" i="9"/>
  <c r="G1469" i="9"/>
  <c r="F1469" i="9"/>
  <c r="I1469" i="9"/>
  <c r="J1472" i="9"/>
  <c r="H1472" i="9"/>
  <c r="J1469" i="9"/>
  <c r="G1468" i="9"/>
  <c r="I1472" i="9"/>
  <c r="F1468" i="9"/>
  <c r="H1470" i="9"/>
  <c r="F1470" i="9"/>
  <c r="I1470" i="9"/>
  <c r="J1273" i="9"/>
  <c r="G1273" i="9"/>
  <c r="F1273" i="9"/>
  <c r="H1273" i="9"/>
  <c r="I1273" i="9"/>
  <c r="H1063" i="9"/>
  <c r="F1063" i="9"/>
  <c r="J1057" i="9"/>
  <c r="G1063" i="9"/>
  <c r="H1058" i="9"/>
  <c r="G1059" i="9"/>
  <c r="H1060" i="9"/>
  <c r="G1061" i="9"/>
  <c r="H1061" i="9"/>
  <c r="G1062" i="9"/>
  <c r="F1061" i="9"/>
  <c r="H1062" i="9"/>
  <c r="J1062" i="9"/>
  <c r="J1061" i="9"/>
  <c r="F1062" i="9"/>
  <c r="I768" i="9"/>
  <c r="I769" i="9"/>
  <c r="G769" i="9"/>
  <c r="F768" i="9"/>
  <c r="J769" i="9"/>
  <c r="H770" i="9"/>
  <c r="H769" i="9"/>
  <c r="F769" i="9"/>
  <c r="H768" i="9"/>
  <c r="J768" i="9"/>
  <c r="G763" i="9"/>
  <c r="G768" i="9"/>
  <c r="F765" i="9"/>
  <c r="H763" i="9"/>
  <c r="G770" i="9"/>
  <c r="F770" i="9"/>
  <c r="J766" i="9"/>
  <c r="I770" i="9"/>
  <c r="H765" i="9"/>
  <c r="G766" i="9"/>
  <c r="I766" i="9"/>
  <c r="G767" i="9"/>
  <c r="J770" i="9"/>
  <c r="F766" i="9"/>
  <c r="H767" i="9"/>
  <c r="H766" i="9"/>
  <c r="F767" i="9"/>
  <c r="F208" i="9"/>
  <c r="J208" i="9"/>
  <c r="F210" i="9"/>
  <c r="J210" i="9"/>
  <c r="H210" i="9"/>
  <c r="J209" i="9"/>
  <c r="G210" i="9"/>
  <c r="I210" i="9"/>
  <c r="H209" i="9"/>
  <c r="I209" i="9"/>
  <c r="F209" i="9"/>
  <c r="G1992" i="9"/>
  <c r="I1992" i="9"/>
  <c r="H1992" i="9"/>
  <c r="J1992" i="9"/>
  <c r="F1992" i="9"/>
  <c r="G1822" i="9"/>
  <c r="F1822" i="9"/>
  <c r="H1822" i="9"/>
  <c r="J1822" i="9"/>
  <c r="J1648" i="9"/>
  <c r="F1648" i="9"/>
  <c r="I1645" i="9"/>
  <c r="G1648" i="9"/>
  <c r="I1648" i="9"/>
  <c r="J1647" i="9"/>
  <c r="H1648" i="9"/>
  <c r="F1644" i="9"/>
  <c r="F1646" i="9"/>
  <c r="F1649" i="9"/>
  <c r="F1645" i="9"/>
  <c r="F1647" i="9"/>
  <c r="H1647" i="9"/>
  <c r="J1642" i="9"/>
  <c r="I1649" i="9"/>
  <c r="J1649" i="9"/>
  <c r="H1644" i="9"/>
  <c r="H1646" i="9"/>
  <c r="I1647" i="9"/>
  <c r="G1643" i="9"/>
  <c r="I1646" i="9"/>
  <c r="I1643" i="9"/>
  <c r="G1644" i="9"/>
  <c r="I1644" i="9"/>
  <c r="J1480" i="9"/>
  <c r="H1480" i="9"/>
  <c r="G1480" i="9"/>
  <c r="I1480" i="9"/>
  <c r="F1480" i="9"/>
  <c r="I1277" i="9"/>
  <c r="G1277" i="9"/>
  <c r="H1277" i="9"/>
  <c r="F1277" i="9"/>
  <c r="J1277" i="9"/>
  <c r="H1074" i="9"/>
  <c r="F1072" i="9"/>
  <c r="I1072" i="9"/>
  <c r="G1072" i="9"/>
  <c r="I1073" i="9"/>
  <c r="H1072" i="9"/>
  <c r="F1074" i="9"/>
  <c r="J1074" i="9"/>
  <c r="G1074" i="9"/>
  <c r="G1073" i="9"/>
  <c r="I1074" i="9"/>
  <c r="H1073" i="9"/>
  <c r="J1072" i="9"/>
  <c r="F1073" i="9"/>
  <c r="J1073" i="9"/>
  <c r="H800" i="9"/>
  <c r="H801" i="9"/>
  <c r="F800" i="9"/>
  <c r="G800" i="9"/>
  <c r="J800" i="9"/>
  <c r="J801" i="9"/>
  <c r="I800" i="9"/>
  <c r="I801" i="9"/>
  <c r="F801" i="9"/>
  <c r="G801" i="9"/>
  <c r="G798" i="9"/>
  <c r="J798" i="9"/>
  <c r="I799" i="9"/>
  <c r="F799" i="9"/>
  <c r="I798" i="9"/>
  <c r="H799" i="9"/>
  <c r="J799" i="9"/>
  <c r="F798" i="9"/>
  <c r="J325" i="9"/>
  <c r="G325" i="9"/>
  <c r="I325" i="9"/>
  <c r="F322" i="9"/>
  <c r="J324" i="9"/>
  <c r="G322" i="9"/>
  <c r="J321" i="9"/>
  <c r="I322" i="9"/>
  <c r="F325" i="9"/>
  <c r="F321" i="9"/>
  <c r="H321" i="9"/>
  <c r="H325" i="9"/>
  <c r="I321" i="9"/>
  <c r="H324" i="9"/>
  <c r="J323" i="9"/>
  <c r="I324" i="9"/>
  <c r="I323" i="9"/>
  <c r="G323" i="9"/>
  <c r="H323" i="9"/>
  <c r="J1079" i="9"/>
  <c r="H1079" i="9"/>
  <c r="F1079" i="9"/>
  <c r="F1077" i="9"/>
  <c r="I1079" i="9"/>
  <c r="F1078" i="9"/>
  <c r="H1078" i="9"/>
  <c r="H1077" i="9"/>
  <c r="G1079" i="9"/>
  <c r="G1080" i="9"/>
  <c r="I1077" i="9"/>
  <c r="G1078" i="9"/>
  <c r="H1080" i="9"/>
  <c r="J1077" i="9"/>
  <c r="I1078" i="9"/>
  <c r="F908" i="9"/>
  <c r="J908" i="9"/>
  <c r="H908" i="9"/>
  <c r="G908" i="9"/>
  <c r="I908" i="9"/>
  <c r="H685" i="9"/>
  <c r="J685" i="9"/>
  <c r="F685" i="9"/>
  <c r="G685" i="9"/>
  <c r="J354" i="9"/>
  <c r="F354" i="9"/>
  <c r="H354" i="9"/>
  <c r="I354" i="9"/>
  <c r="J353" i="9"/>
  <c r="F352" i="9"/>
  <c r="G352" i="9"/>
  <c r="G354" i="9"/>
  <c r="H353" i="9"/>
  <c r="H351" i="9"/>
  <c r="H352" i="9"/>
  <c r="I353" i="9"/>
  <c r="J351" i="9"/>
  <c r="I351" i="9"/>
  <c r="F353" i="9"/>
  <c r="F351" i="9"/>
  <c r="G351" i="9"/>
  <c r="I352" i="9"/>
  <c r="J352" i="9"/>
  <c r="H350" i="9"/>
  <c r="G353" i="9"/>
  <c r="F1107" i="9"/>
  <c r="F923" i="9"/>
  <c r="H923" i="9"/>
  <c r="I923" i="9"/>
  <c r="G923" i="9"/>
  <c r="J923" i="9"/>
  <c r="F727" i="9"/>
  <c r="J727" i="9"/>
  <c r="H727" i="9"/>
  <c r="G726" i="9"/>
  <c r="G727" i="9"/>
  <c r="I725" i="9"/>
  <c r="I726" i="9"/>
  <c r="F726" i="9"/>
  <c r="H726" i="9"/>
  <c r="H725" i="9"/>
  <c r="J726" i="9"/>
  <c r="I727" i="9"/>
  <c r="J725" i="9"/>
  <c r="J728" i="9"/>
  <c r="F725" i="9"/>
  <c r="G725" i="9"/>
  <c r="I728" i="9"/>
  <c r="G724" i="9"/>
  <c r="F728" i="9"/>
  <c r="H728" i="9"/>
  <c r="I408" i="9"/>
  <c r="I410" i="9"/>
  <c r="G408" i="9"/>
  <c r="F408" i="9"/>
  <c r="H408" i="9"/>
  <c r="J408" i="9"/>
  <c r="J410" i="9"/>
  <c r="H409" i="9"/>
  <c r="H410" i="9"/>
  <c r="F409" i="9"/>
  <c r="G409" i="9"/>
  <c r="G410" i="9"/>
  <c r="F410" i="9"/>
  <c r="J409" i="9"/>
  <c r="I409" i="9"/>
  <c r="G1145" i="9"/>
  <c r="F1147" i="9"/>
  <c r="J1146" i="9"/>
  <c r="G1146" i="9"/>
  <c r="F1143" i="9"/>
  <c r="I1145" i="9"/>
  <c r="J1147" i="9"/>
  <c r="H1146" i="9"/>
  <c r="F1146" i="9"/>
  <c r="F1142" i="9"/>
  <c r="J1143" i="9"/>
  <c r="I1143" i="9"/>
  <c r="G1144" i="9"/>
  <c r="J1141" i="9"/>
  <c r="J1142" i="9"/>
  <c r="I1144" i="9"/>
  <c r="G1142" i="9"/>
  <c r="J1144" i="9"/>
  <c r="G1141" i="9"/>
  <c r="I1142" i="9"/>
  <c r="G1147" i="9"/>
  <c r="I1146" i="9"/>
  <c r="F1141" i="9"/>
  <c r="F1144" i="9"/>
  <c r="I972" i="9"/>
  <c r="F972" i="9"/>
  <c r="H970" i="9"/>
  <c r="G970" i="9"/>
  <c r="J970" i="9"/>
  <c r="I970" i="9"/>
  <c r="G972" i="9"/>
  <c r="H972" i="9"/>
  <c r="I973" i="9"/>
  <c r="F973" i="9"/>
  <c r="F970" i="9"/>
  <c r="G973" i="9"/>
  <c r="H973" i="9"/>
  <c r="I971" i="9"/>
  <c r="J972" i="9"/>
  <c r="J973" i="9"/>
  <c r="I793" i="9"/>
  <c r="F793" i="9"/>
  <c r="H793" i="9"/>
  <c r="G793" i="9"/>
  <c r="J793" i="9"/>
  <c r="J792" i="9"/>
  <c r="G792" i="9"/>
  <c r="H792" i="9"/>
  <c r="F792" i="9"/>
  <c r="G447" i="9"/>
  <c r="H447" i="9"/>
  <c r="J447" i="9"/>
  <c r="F447" i="9"/>
  <c r="I447" i="9"/>
  <c r="I935" i="9"/>
  <c r="F935" i="9"/>
  <c r="H935" i="9"/>
  <c r="H934" i="9"/>
  <c r="G935" i="9"/>
  <c r="G934" i="9"/>
  <c r="I934" i="9"/>
  <c r="J934" i="9"/>
  <c r="F934" i="9"/>
  <c r="G676" i="9"/>
  <c r="F675" i="9"/>
  <c r="I676" i="9"/>
  <c r="J676" i="9"/>
  <c r="I675" i="9"/>
  <c r="F676" i="9"/>
  <c r="H676" i="9"/>
  <c r="J675" i="9"/>
  <c r="G675" i="9"/>
  <c r="H675" i="9"/>
  <c r="G369" i="9"/>
  <c r="J369" i="9"/>
  <c r="H369" i="9"/>
  <c r="I368" i="9"/>
  <c r="I369" i="9"/>
  <c r="G368" i="9"/>
  <c r="J368" i="9"/>
  <c r="F368" i="9"/>
  <c r="H368" i="9"/>
  <c r="J817" i="9"/>
  <c r="J818" i="9"/>
  <c r="F816" i="9"/>
  <c r="F817" i="9"/>
  <c r="G816" i="9"/>
  <c r="F818" i="9"/>
  <c r="H816" i="9"/>
  <c r="G818" i="9"/>
  <c r="G817" i="9"/>
  <c r="I818" i="9"/>
  <c r="H817" i="9"/>
  <c r="I817" i="9"/>
  <c r="H818" i="9"/>
  <c r="J816" i="9"/>
  <c r="I816" i="9"/>
  <c r="I597" i="9"/>
  <c r="G597" i="9"/>
  <c r="H597" i="9"/>
  <c r="J597" i="9"/>
  <c r="F581" i="9"/>
  <c r="J591" i="9"/>
  <c r="F597" i="9"/>
  <c r="I592" i="9"/>
  <c r="H586" i="9"/>
  <c r="I586" i="9"/>
  <c r="I585" i="9"/>
  <c r="F595" i="9"/>
  <c r="F586" i="9"/>
  <c r="J584" i="9"/>
  <c r="I588" i="9"/>
  <c r="I590" i="9"/>
  <c r="H593" i="9"/>
  <c r="I595" i="9"/>
  <c r="I587" i="9"/>
  <c r="H584" i="9"/>
  <c r="F590" i="9"/>
  <c r="G590" i="9"/>
  <c r="J595" i="9"/>
  <c r="H580" i="9"/>
  <c r="I596" i="9"/>
  <c r="I584" i="9"/>
  <c r="G588" i="9"/>
  <c r="H590" i="9"/>
  <c r="G584" i="9"/>
  <c r="J592" i="9"/>
  <c r="H592" i="9"/>
  <c r="F593" i="9"/>
  <c r="J588" i="9"/>
  <c r="G596" i="9"/>
  <c r="J593" i="9"/>
  <c r="H596" i="9"/>
  <c r="J585" i="9"/>
  <c r="G580" i="9"/>
  <c r="F596" i="9"/>
  <c r="H595" i="9"/>
  <c r="I593" i="9"/>
  <c r="F588" i="9"/>
  <c r="H585" i="9"/>
  <c r="F589" i="9"/>
  <c r="H582" i="9"/>
  <c r="F587" i="9"/>
  <c r="F584" i="9"/>
  <c r="F580" i="9"/>
  <c r="G592" i="9"/>
  <c r="F592" i="9"/>
  <c r="H588" i="9"/>
  <c r="F585" i="9"/>
  <c r="J590" i="9"/>
  <c r="H589" i="9"/>
  <c r="I582" i="9"/>
  <c r="J589" i="9"/>
  <c r="G582" i="9"/>
  <c r="F594" i="9"/>
  <c r="G589" i="9"/>
  <c r="F582" i="9"/>
  <c r="H46" i="9"/>
  <c r="G46" i="9"/>
  <c r="J46" i="9"/>
  <c r="F46" i="9"/>
  <c r="I46" i="9"/>
  <c r="H44" i="9"/>
  <c r="I44" i="9"/>
  <c r="F44" i="9"/>
  <c r="J44" i="9"/>
  <c r="G44" i="9"/>
  <c r="H476" i="9"/>
  <c r="J476" i="9"/>
  <c r="G476" i="9"/>
  <c r="F476" i="9"/>
  <c r="I476" i="9"/>
  <c r="I475" i="9"/>
  <c r="J2634" i="9"/>
  <c r="F2634" i="9"/>
  <c r="I2634" i="9"/>
  <c r="G2634" i="9"/>
  <c r="F2506" i="9"/>
  <c r="H2504" i="9"/>
  <c r="I2506" i="9"/>
  <c r="J2506" i="9"/>
  <c r="F2505" i="9"/>
  <c r="I2505" i="9"/>
  <c r="G2506" i="9"/>
  <c r="F2504" i="9"/>
  <c r="G2504" i="9"/>
  <c r="H2506" i="9"/>
  <c r="J2378" i="9"/>
  <c r="H2378" i="9"/>
  <c r="I2378" i="9"/>
  <c r="F2378" i="9"/>
  <c r="G2378" i="9"/>
  <c r="G2122" i="9"/>
  <c r="F2122" i="9"/>
  <c r="I2122" i="9"/>
  <c r="H2122" i="9"/>
  <c r="J2122" i="9"/>
  <c r="H1994" i="9"/>
  <c r="J1994" i="9"/>
  <c r="I1994" i="9"/>
  <c r="F1994" i="9"/>
  <c r="G1993" i="9"/>
  <c r="G1994" i="9"/>
  <c r="H1993" i="9"/>
  <c r="I1993" i="9"/>
  <c r="F1864" i="9"/>
  <c r="I1864" i="9"/>
  <c r="J1864" i="9"/>
  <c r="G1864" i="9"/>
  <c r="F1865" i="9"/>
  <c r="G1865" i="9"/>
  <c r="H1865" i="9"/>
  <c r="I1865" i="9"/>
  <c r="H1864" i="9"/>
  <c r="G1738" i="9"/>
  <c r="G1608" i="9"/>
  <c r="I1608" i="9"/>
  <c r="F1608" i="9"/>
  <c r="H1608" i="9"/>
  <c r="G1609" i="9"/>
  <c r="F1609" i="9"/>
  <c r="J1609" i="9"/>
  <c r="H1609" i="9"/>
  <c r="I1609" i="9"/>
  <c r="H1445" i="9"/>
  <c r="F1442" i="9"/>
  <c r="F1444" i="9"/>
  <c r="I1446" i="9"/>
  <c r="G1444" i="9"/>
  <c r="H1446" i="9"/>
  <c r="G1443" i="9"/>
  <c r="G1441" i="9"/>
  <c r="G1446" i="9"/>
  <c r="F1441" i="9"/>
  <c r="F1446" i="9"/>
  <c r="J1441" i="9"/>
  <c r="I1442" i="9"/>
  <c r="J1444" i="9"/>
  <c r="I1441" i="9"/>
  <c r="H1441" i="9"/>
  <c r="H1443" i="9"/>
  <c r="H1444" i="9"/>
  <c r="I1443" i="9"/>
  <c r="I1444" i="9"/>
  <c r="J1221" i="9"/>
  <c r="G1221" i="9"/>
  <c r="I1221" i="9"/>
  <c r="H1221" i="9"/>
  <c r="F1221" i="9"/>
  <c r="H1222" i="9"/>
  <c r="I1222" i="9"/>
  <c r="J1220" i="9"/>
  <c r="G1220" i="9"/>
  <c r="G1222" i="9"/>
  <c r="I1220" i="9"/>
  <c r="F1220" i="9"/>
  <c r="J1222" i="9"/>
  <c r="H1220" i="9"/>
  <c r="F1222" i="9"/>
  <c r="F966" i="9"/>
  <c r="G966" i="9"/>
  <c r="I966" i="9"/>
  <c r="J966" i="9"/>
  <c r="F429" i="9"/>
  <c r="I429" i="9"/>
  <c r="H429" i="9"/>
  <c r="J429" i="9"/>
  <c r="G429" i="9"/>
  <c r="F424" i="9"/>
  <c r="H426" i="9"/>
  <c r="J425" i="9"/>
  <c r="H423" i="9"/>
  <c r="I426" i="9"/>
  <c r="H425" i="9"/>
  <c r="I424" i="9"/>
  <c r="H431" i="9"/>
  <c r="F423" i="9"/>
  <c r="F431" i="9"/>
  <c r="I431" i="9"/>
  <c r="I428" i="9"/>
  <c r="J431" i="9"/>
  <c r="G431" i="9"/>
  <c r="H428" i="9"/>
  <c r="H430" i="9"/>
  <c r="G428" i="9"/>
  <c r="F428" i="9"/>
  <c r="G220" i="9"/>
  <c r="F219" i="9"/>
  <c r="G221" i="9"/>
  <c r="H218" i="9"/>
  <c r="H219" i="9"/>
  <c r="F217" i="9"/>
  <c r="H220" i="9"/>
  <c r="G219" i="9"/>
  <c r="I221" i="9"/>
  <c r="F221" i="9"/>
  <c r="J217" i="9"/>
  <c r="G217" i="9"/>
  <c r="H215" i="9"/>
  <c r="G218" i="9"/>
  <c r="F220" i="9"/>
  <c r="J220" i="9"/>
  <c r="G214" i="9"/>
  <c r="J215" i="9"/>
  <c r="H221" i="9"/>
  <c r="I215" i="9"/>
  <c r="I214" i="9"/>
  <c r="J218" i="9"/>
  <c r="I220" i="9"/>
  <c r="I219" i="9"/>
  <c r="H217" i="9"/>
  <c r="I216" i="9"/>
  <c r="G215" i="9"/>
  <c r="J214" i="9"/>
  <c r="H214" i="9"/>
  <c r="I218" i="9"/>
  <c r="J216" i="9"/>
  <c r="J219" i="9"/>
  <c r="J221" i="9"/>
  <c r="I217" i="9"/>
  <c r="F218" i="9"/>
  <c r="G216" i="9"/>
  <c r="H216" i="9"/>
  <c r="I416" i="9"/>
  <c r="J416" i="9"/>
  <c r="I415" i="9"/>
  <c r="G415" i="9"/>
  <c r="G416" i="9"/>
  <c r="F416" i="9"/>
  <c r="H416" i="9"/>
  <c r="F415" i="9"/>
  <c r="H415" i="9"/>
  <c r="G414" i="9"/>
  <c r="J415" i="9"/>
  <c r="J1672" i="9"/>
  <c r="G1672" i="9"/>
  <c r="F1672" i="9"/>
  <c r="H1672" i="9"/>
  <c r="I1672" i="9"/>
  <c r="I1500" i="9"/>
  <c r="H1501" i="9"/>
  <c r="J1501" i="9"/>
  <c r="I1501" i="9"/>
  <c r="G1501" i="9"/>
  <c r="F1500" i="9"/>
  <c r="J1502" i="9"/>
  <c r="F1502" i="9"/>
  <c r="H1502" i="9"/>
  <c r="F1501" i="9"/>
  <c r="G1502" i="9"/>
  <c r="J1500" i="9"/>
  <c r="H1318" i="9"/>
  <c r="J1317" i="9"/>
  <c r="H1317" i="9"/>
  <c r="G1317" i="9"/>
  <c r="I1317" i="9"/>
  <c r="I1318" i="9"/>
  <c r="G1318" i="9"/>
  <c r="F1317" i="9"/>
  <c r="H1319" i="9"/>
  <c r="F1318" i="9"/>
  <c r="J1318" i="9"/>
  <c r="F1117" i="9"/>
  <c r="F1118" i="9"/>
  <c r="G1118" i="9"/>
  <c r="G1117" i="9"/>
  <c r="G1119" i="9"/>
  <c r="J1117" i="9"/>
  <c r="I1119" i="9"/>
  <c r="J1118" i="9"/>
  <c r="F1119" i="9"/>
  <c r="H1117" i="9"/>
  <c r="I1117" i="9"/>
  <c r="J1119" i="9"/>
  <c r="H1118" i="9"/>
  <c r="H1119" i="9"/>
  <c r="F853" i="9"/>
  <c r="G854" i="9"/>
  <c r="J855" i="9"/>
  <c r="I854" i="9"/>
  <c r="H854" i="9"/>
  <c r="J854" i="9"/>
  <c r="G855" i="9"/>
  <c r="J853" i="9"/>
  <c r="I853" i="9"/>
  <c r="F854" i="9"/>
  <c r="I855" i="9"/>
  <c r="H855" i="9"/>
  <c r="G853" i="9"/>
  <c r="H853" i="9"/>
  <c r="F855" i="9"/>
  <c r="F852" i="9"/>
  <c r="F373" i="9"/>
  <c r="I373" i="9"/>
  <c r="G373" i="9"/>
  <c r="H373" i="9"/>
  <c r="J373" i="9"/>
  <c r="G1103" i="9"/>
  <c r="J1103" i="9"/>
  <c r="H938" i="9"/>
  <c r="J938" i="9"/>
  <c r="G938" i="9"/>
  <c r="F938" i="9"/>
  <c r="I938" i="9"/>
  <c r="I939" i="9"/>
  <c r="I707" i="9"/>
  <c r="G706" i="9"/>
  <c r="G707" i="9"/>
  <c r="I706" i="9"/>
  <c r="F706" i="9"/>
  <c r="H706" i="9"/>
  <c r="H707" i="9"/>
  <c r="J707" i="9"/>
  <c r="F707" i="9"/>
  <c r="J382" i="9"/>
  <c r="H382" i="9"/>
  <c r="I382" i="9"/>
  <c r="F382" i="9"/>
  <c r="I383" i="9"/>
  <c r="J383" i="9"/>
  <c r="H383" i="9"/>
  <c r="G382" i="9"/>
  <c r="F383" i="9"/>
  <c r="G383" i="9"/>
  <c r="F1122" i="9"/>
  <c r="J1122" i="9"/>
  <c r="H1121" i="9"/>
  <c r="I1122" i="9"/>
  <c r="H1120" i="9"/>
  <c r="F1125" i="9"/>
  <c r="J1120" i="9"/>
  <c r="F1123" i="9"/>
  <c r="F1120" i="9"/>
  <c r="G1120" i="9"/>
  <c r="I1121" i="9"/>
  <c r="I1124" i="9"/>
  <c r="G1121" i="9"/>
  <c r="H1122" i="9"/>
  <c r="G1122" i="9"/>
  <c r="J1121" i="9"/>
  <c r="I1123" i="9"/>
  <c r="I1120" i="9"/>
  <c r="I1125" i="9"/>
  <c r="J1123" i="9"/>
  <c r="H1123" i="9"/>
  <c r="G1123" i="9"/>
  <c r="F1124" i="9"/>
  <c r="G1125" i="9"/>
  <c r="J1124" i="9"/>
  <c r="J1125" i="9"/>
  <c r="J745" i="9"/>
  <c r="G745" i="9"/>
  <c r="I748" i="9"/>
  <c r="H748" i="9"/>
  <c r="I745" i="9"/>
  <c r="H745" i="9"/>
  <c r="F748" i="9"/>
  <c r="H749" i="9"/>
  <c r="H750" i="9"/>
  <c r="J750" i="9"/>
  <c r="F745" i="9"/>
  <c r="J748" i="9"/>
  <c r="G750" i="9"/>
  <c r="F750" i="9"/>
  <c r="G749" i="9"/>
  <c r="F749" i="9"/>
  <c r="J749" i="9"/>
  <c r="I749" i="9"/>
  <c r="G748" i="9"/>
  <c r="I750" i="9"/>
  <c r="I14" i="9"/>
  <c r="F14" i="9"/>
  <c r="G13" i="9"/>
  <c r="F15" i="9"/>
  <c r="H14" i="9"/>
  <c r="I15" i="9"/>
  <c r="I13" i="9"/>
  <c r="G15" i="9"/>
  <c r="H15" i="9"/>
  <c r="H13" i="9"/>
  <c r="J13" i="9"/>
  <c r="J15" i="9"/>
  <c r="J14" i="9"/>
  <c r="F13" i="9"/>
  <c r="I512" i="9"/>
  <c r="F512" i="9"/>
  <c r="H513" i="9"/>
  <c r="J512" i="9"/>
  <c r="G512" i="9"/>
  <c r="J513" i="9"/>
  <c r="H512" i="9"/>
  <c r="I513" i="9"/>
  <c r="G513" i="9"/>
  <c r="J699" i="9"/>
  <c r="J698" i="9"/>
  <c r="H699" i="9"/>
  <c r="G699" i="9"/>
  <c r="I699" i="9"/>
  <c r="F701" i="9"/>
  <c r="I698" i="9"/>
  <c r="G705" i="9"/>
  <c r="J701" i="9"/>
  <c r="I701" i="9"/>
  <c r="F699" i="9"/>
  <c r="G697" i="9"/>
  <c r="H701" i="9"/>
  <c r="G701" i="9"/>
  <c r="F697" i="9"/>
  <c r="H704" i="9"/>
  <c r="J705" i="9"/>
  <c r="J704" i="9"/>
  <c r="I702" i="9"/>
  <c r="H697" i="9"/>
  <c r="I705" i="9"/>
  <c r="F705" i="9"/>
  <c r="F698" i="9"/>
  <c r="J702" i="9"/>
  <c r="H698" i="9"/>
  <c r="G698" i="9"/>
  <c r="G704" i="9"/>
  <c r="H705" i="9"/>
  <c r="F704" i="9"/>
  <c r="G702" i="9"/>
  <c r="J703" i="9"/>
  <c r="I697" i="9"/>
  <c r="I704" i="9"/>
  <c r="F702" i="9"/>
  <c r="F703" i="9"/>
  <c r="G703" i="9"/>
  <c r="H702" i="9"/>
  <c r="H703" i="9"/>
  <c r="F35" i="9"/>
  <c r="G35" i="9"/>
  <c r="I34" i="9"/>
  <c r="H35" i="9"/>
  <c r="H34" i="9"/>
  <c r="I35" i="9"/>
  <c r="F34" i="9"/>
  <c r="J35" i="9"/>
  <c r="J34" i="9"/>
  <c r="G34" i="9"/>
  <c r="G617" i="9"/>
  <c r="F618" i="9"/>
  <c r="H617" i="9"/>
  <c r="F617" i="9"/>
  <c r="H618" i="9"/>
  <c r="H616" i="9"/>
  <c r="J618" i="9"/>
  <c r="I617" i="9"/>
  <c r="J617" i="9"/>
  <c r="I618" i="9"/>
  <c r="H615" i="9"/>
  <c r="G615" i="9"/>
  <c r="J615" i="9"/>
  <c r="F615" i="9"/>
  <c r="F612" i="9"/>
  <c r="G611" i="9"/>
  <c r="J611" i="9"/>
  <c r="G616" i="9"/>
  <c r="G618" i="9"/>
  <c r="H612" i="9"/>
  <c r="H611" i="9"/>
  <c r="I610" i="9"/>
  <c r="H610" i="9"/>
  <c r="F616" i="9"/>
  <c r="J612" i="9"/>
  <c r="I612" i="9"/>
  <c r="I611" i="9"/>
  <c r="I616" i="9"/>
  <c r="F610" i="9"/>
  <c r="J616" i="9"/>
  <c r="F611" i="9"/>
  <c r="J614" i="9"/>
  <c r="I615" i="9"/>
  <c r="J610" i="9"/>
  <c r="I614" i="9"/>
  <c r="F614" i="9"/>
  <c r="G612" i="9"/>
  <c r="H614" i="9"/>
  <c r="I521" i="9"/>
  <c r="H522" i="9"/>
  <c r="G521" i="9"/>
  <c r="H524" i="9"/>
  <c r="F525" i="9"/>
  <c r="I525" i="9"/>
  <c r="J525" i="9"/>
  <c r="F524" i="9"/>
  <c r="G525" i="9"/>
  <c r="H525" i="9"/>
  <c r="I522" i="9"/>
  <c r="G2650" i="9"/>
  <c r="F2648" i="9"/>
  <c r="I2650" i="9"/>
  <c r="H2650" i="9"/>
  <c r="F2649" i="9"/>
  <c r="F2650" i="9"/>
  <c r="I2648" i="9"/>
  <c r="J2649" i="9"/>
  <c r="I2649" i="9"/>
  <c r="J2650" i="9"/>
  <c r="G2649" i="9"/>
  <c r="H2648" i="9"/>
  <c r="J2648" i="9"/>
  <c r="H2394" i="9"/>
  <c r="J2394" i="9"/>
  <c r="F2394" i="9"/>
  <c r="G2389" i="9"/>
  <c r="G2394" i="9"/>
  <c r="F2391" i="9"/>
  <c r="J2392" i="9"/>
  <c r="F2390" i="9"/>
  <c r="I2388" i="9"/>
  <c r="F2392" i="9"/>
  <c r="F2393" i="9"/>
  <c r="J2393" i="9"/>
  <c r="I2392" i="9"/>
  <c r="J2391" i="9"/>
  <c r="I2394" i="9"/>
  <c r="G2390" i="9"/>
  <c r="G2393" i="9"/>
  <c r="I2391" i="9"/>
  <c r="I2390" i="9"/>
  <c r="H2390" i="9"/>
  <c r="J2138" i="9"/>
  <c r="H2138" i="9"/>
  <c r="F2138" i="9"/>
  <c r="G2138" i="9"/>
  <c r="F2136" i="9"/>
  <c r="J2137" i="9"/>
  <c r="I2138" i="9"/>
  <c r="G2137" i="9"/>
  <c r="H2137" i="9"/>
  <c r="G1882" i="9"/>
  <c r="F1882" i="9"/>
  <c r="H1882" i="9"/>
  <c r="F1879" i="9"/>
  <c r="H1877" i="9"/>
  <c r="G1880" i="9"/>
  <c r="G1877" i="9"/>
  <c r="G1878" i="9"/>
  <c r="J1880" i="9"/>
  <c r="H1879" i="9"/>
  <c r="F1880" i="9"/>
  <c r="F1877" i="9"/>
  <c r="J1877" i="9"/>
  <c r="I1878" i="9"/>
  <c r="I1880" i="9"/>
  <c r="G1879" i="9"/>
  <c r="I1875" i="9"/>
  <c r="F1881" i="9"/>
  <c r="I1877" i="9"/>
  <c r="F1875" i="9"/>
  <c r="F1876" i="9"/>
  <c r="I1881" i="9"/>
  <c r="I1882" i="9"/>
  <c r="J1878" i="9"/>
  <c r="I1876" i="9"/>
  <c r="J1879" i="9"/>
  <c r="H1880" i="9"/>
  <c r="F1878" i="9"/>
  <c r="G1881" i="9"/>
  <c r="G1876" i="9"/>
  <c r="I1879" i="9"/>
  <c r="G1875" i="9"/>
  <c r="H1881" i="9"/>
  <c r="J1876" i="9"/>
  <c r="F1626" i="9"/>
  <c r="J1626" i="9"/>
  <c r="G1626" i="9"/>
  <c r="I1626" i="9"/>
  <c r="J1251" i="9"/>
  <c r="G1250" i="9"/>
  <c r="F1250" i="9"/>
  <c r="H1250" i="9"/>
  <c r="J1250" i="9"/>
  <c r="F1251" i="9"/>
  <c r="G1251" i="9"/>
  <c r="G1249" i="9"/>
  <c r="H1252" i="9"/>
  <c r="H1249" i="9"/>
  <c r="I1249" i="9"/>
  <c r="J1254" i="9"/>
  <c r="H1251" i="9"/>
  <c r="I1252" i="9"/>
  <c r="G1254" i="9"/>
  <c r="F1252" i="9"/>
  <c r="G1252" i="9"/>
  <c r="F1249" i="9"/>
  <c r="I1254" i="9"/>
  <c r="F1253" i="9"/>
  <c r="H1254" i="9"/>
  <c r="F1254" i="9"/>
  <c r="G1253" i="9"/>
  <c r="J1252" i="9"/>
  <c r="J1249" i="9"/>
  <c r="H1253" i="9"/>
  <c r="J1253" i="9"/>
  <c r="F439" i="9"/>
  <c r="I441" i="9"/>
  <c r="H441" i="9"/>
  <c r="H440" i="9"/>
  <c r="H439" i="9"/>
  <c r="J440" i="9"/>
  <c r="H442" i="9"/>
  <c r="I442" i="9"/>
  <c r="H438" i="9"/>
  <c r="G437" i="9"/>
  <c r="J439" i="9"/>
  <c r="G439" i="9"/>
  <c r="J442" i="9"/>
  <c r="G438" i="9"/>
  <c r="G440" i="9"/>
  <c r="J438" i="9"/>
  <c r="I437" i="9"/>
  <c r="F441" i="9"/>
  <c r="J437" i="9"/>
  <c r="G442" i="9"/>
  <c r="I439" i="9"/>
  <c r="J441" i="9"/>
  <c r="F442" i="9"/>
  <c r="I438" i="9"/>
  <c r="I440" i="9"/>
  <c r="F437" i="9"/>
  <c r="G441" i="9"/>
  <c r="H437" i="9"/>
  <c r="F440" i="9"/>
  <c r="F600" i="9"/>
  <c r="G600" i="9"/>
  <c r="J599" i="9"/>
  <c r="G599" i="9"/>
  <c r="J600" i="9"/>
  <c r="H599" i="9"/>
  <c r="I599" i="9"/>
  <c r="F599" i="9"/>
  <c r="H600" i="9"/>
  <c r="I600" i="9"/>
  <c r="F598" i="9"/>
  <c r="I598" i="9"/>
  <c r="G598" i="9"/>
  <c r="H598" i="9"/>
  <c r="H910" i="9"/>
  <c r="J912" i="9"/>
  <c r="H912" i="9"/>
  <c r="I912" i="9"/>
  <c r="F912" i="9"/>
  <c r="H909" i="9"/>
  <c r="I911" i="9"/>
  <c r="G912" i="9"/>
  <c r="F909" i="9"/>
  <c r="G911" i="9"/>
  <c r="G909" i="9"/>
  <c r="H911" i="9"/>
  <c r="J909" i="9"/>
  <c r="F911" i="9"/>
  <c r="J551" i="9"/>
  <c r="J552" i="9"/>
  <c r="F552" i="9"/>
  <c r="G552" i="9"/>
  <c r="F551" i="9"/>
  <c r="G551" i="9"/>
  <c r="H551" i="9"/>
  <c r="I551" i="9"/>
  <c r="I552" i="9"/>
  <c r="J550" i="9"/>
  <c r="F550" i="9"/>
  <c r="I550" i="9"/>
  <c r="G550" i="9"/>
  <c r="I797" i="9"/>
  <c r="G797" i="9"/>
  <c r="H797" i="9"/>
  <c r="F797" i="9"/>
  <c r="J797" i="9"/>
  <c r="F493" i="9"/>
  <c r="H493" i="9"/>
  <c r="J493" i="9"/>
  <c r="G493" i="9"/>
  <c r="I493" i="9"/>
  <c r="G448" i="9"/>
  <c r="H448" i="9"/>
  <c r="I448" i="9"/>
  <c r="J448" i="9"/>
  <c r="F448" i="9"/>
  <c r="G411" i="9"/>
  <c r="H573" i="9"/>
  <c r="I571" i="9"/>
  <c r="H569" i="9"/>
  <c r="J571" i="9"/>
  <c r="G571" i="9"/>
  <c r="J574" i="9"/>
  <c r="H571" i="9"/>
  <c r="J568" i="9"/>
  <c r="H572" i="9"/>
  <c r="G569" i="9"/>
  <c r="G573" i="9"/>
  <c r="I568" i="9"/>
  <c r="F568" i="9"/>
  <c r="J569" i="9"/>
  <c r="F573" i="9"/>
  <c r="G568" i="9"/>
  <c r="F571" i="9"/>
  <c r="G572" i="9"/>
  <c r="I573" i="9"/>
  <c r="F569" i="9"/>
  <c r="G565" i="9"/>
  <c r="I569" i="9"/>
  <c r="I574" i="9"/>
  <c r="H565" i="9"/>
  <c r="F572" i="9"/>
  <c r="F574" i="9"/>
  <c r="H568" i="9"/>
  <c r="J573" i="9"/>
  <c r="I572" i="9"/>
  <c r="F567" i="9"/>
  <c r="H566" i="9"/>
  <c r="I565" i="9"/>
  <c r="H574" i="9"/>
  <c r="J565" i="9"/>
  <c r="J572" i="9"/>
  <c r="F565" i="9"/>
  <c r="F566" i="9"/>
  <c r="G574" i="9"/>
  <c r="J566" i="9"/>
  <c r="G566" i="9"/>
  <c r="I570" i="9"/>
  <c r="I262" i="9"/>
  <c r="F262" i="9"/>
  <c r="J262" i="9"/>
  <c r="H259" i="9"/>
  <c r="J260" i="9"/>
  <c r="G259" i="9"/>
  <c r="I259" i="9"/>
  <c r="F259" i="9"/>
  <c r="H262" i="9"/>
  <c r="J259" i="9"/>
  <c r="F260" i="9"/>
  <c r="J261" i="9"/>
  <c r="H261" i="9"/>
  <c r="H260" i="9"/>
  <c r="G262" i="9"/>
  <c r="G260" i="9"/>
  <c r="I261" i="9"/>
  <c r="G261" i="9"/>
  <c r="H535" i="9"/>
  <c r="F535" i="9"/>
  <c r="I535" i="9"/>
  <c r="J535" i="9"/>
  <c r="G534" i="9"/>
  <c r="F534" i="9"/>
  <c r="G535" i="9"/>
  <c r="I534" i="9"/>
  <c r="J534" i="9"/>
  <c r="F143" i="9"/>
  <c r="J144" i="9"/>
  <c r="H145" i="9"/>
  <c r="J146" i="9"/>
  <c r="H146" i="9"/>
  <c r="H143" i="9"/>
  <c r="F147" i="9"/>
  <c r="F145" i="9"/>
  <c r="F146" i="9"/>
  <c r="I146" i="9"/>
  <c r="G141" i="9"/>
  <c r="G142" i="9"/>
  <c r="G147" i="9"/>
  <c r="G145" i="9"/>
  <c r="H147" i="9"/>
  <c r="J147" i="9"/>
  <c r="H141" i="9"/>
  <c r="I142" i="9"/>
  <c r="G146" i="9"/>
  <c r="J141" i="9"/>
  <c r="F142" i="9"/>
  <c r="I141" i="9"/>
  <c r="F140" i="9"/>
  <c r="I147" i="9"/>
  <c r="F141" i="9"/>
  <c r="H142" i="9"/>
  <c r="I145" i="9"/>
  <c r="I140" i="9"/>
  <c r="J142" i="9"/>
  <c r="G140" i="9"/>
  <c r="H140" i="9"/>
  <c r="J30" i="9"/>
  <c r="F31" i="9"/>
  <c r="F29" i="9"/>
  <c r="G29" i="9"/>
  <c r="I32" i="9"/>
  <c r="H32" i="9"/>
  <c r="F32" i="9"/>
  <c r="H27" i="9"/>
  <c r="G32" i="9"/>
  <c r="I28" i="9"/>
  <c r="J32" i="9"/>
  <c r="G28" i="9"/>
  <c r="G27" i="9"/>
  <c r="F28" i="9"/>
  <c r="F27" i="9"/>
  <c r="I29" i="9"/>
  <c r="J28" i="9"/>
  <c r="H28" i="9"/>
  <c r="G26" i="9"/>
  <c r="H26" i="9"/>
  <c r="I26" i="9"/>
  <c r="J26" i="9"/>
  <c r="F26" i="9"/>
  <c r="G186" i="9"/>
  <c r="J187" i="9"/>
  <c r="I186" i="9"/>
  <c r="H187" i="9"/>
  <c r="F186" i="9"/>
  <c r="I187" i="9"/>
  <c r="F187" i="9"/>
  <c r="G187" i="9"/>
  <c r="J185" i="9"/>
  <c r="H182" i="9"/>
  <c r="I185" i="9"/>
  <c r="I182" i="9"/>
  <c r="F182" i="9"/>
  <c r="G185" i="9"/>
  <c r="F183" i="9"/>
  <c r="J186" i="9"/>
  <c r="H185" i="9"/>
  <c r="I183" i="9"/>
  <c r="I184" i="9"/>
  <c r="J182" i="9"/>
  <c r="F185" i="9"/>
  <c r="J183" i="9"/>
  <c r="H186" i="9"/>
  <c r="G182" i="9"/>
  <c r="G184" i="9"/>
  <c r="G183" i="9"/>
  <c r="J184" i="9"/>
  <c r="H183" i="9"/>
  <c r="F184" i="9"/>
  <c r="J154" i="9"/>
  <c r="J155" i="9"/>
  <c r="H154" i="9"/>
  <c r="H153" i="9"/>
  <c r="H155" i="9"/>
  <c r="F154" i="9"/>
  <c r="G154" i="9"/>
  <c r="I155" i="9"/>
  <c r="F155" i="9"/>
  <c r="G151" i="9"/>
  <c r="H158" i="9"/>
  <c r="F158" i="9"/>
  <c r="I154" i="9"/>
  <c r="J151" i="9"/>
  <c r="J158" i="9"/>
  <c r="I158" i="9"/>
  <c r="H157" i="9"/>
  <c r="G155" i="9"/>
  <c r="F151" i="9"/>
  <c r="J157" i="9"/>
  <c r="H151" i="9"/>
  <c r="I156" i="9"/>
  <c r="J152" i="9"/>
  <c r="G157" i="9"/>
  <c r="G156" i="9"/>
  <c r="F156" i="9"/>
  <c r="G153" i="9"/>
  <c r="G158" i="9"/>
  <c r="I157" i="9"/>
  <c r="H156" i="9"/>
  <c r="I153" i="9"/>
  <c r="I152" i="9"/>
  <c r="I151" i="9"/>
  <c r="J153" i="9"/>
  <c r="G152" i="9"/>
  <c r="F152" i="9"/>
  <c r="F153" i="9"/>
  <c r="J156" i="9"/>
  <c r="F157" i="9"/>
  <c r="H152" i="9"/>
  <c r="G3060" i="9"/>
  <c r="H3092" i="9"/>
  <c r="I2676" i="9"/>
  <c r="H2388" i="9"/>
  <c r="F2164" i="9"/>
  <c r="F3392" i="9"/>
  <c r="G3239" i="9"/>
  <c r="I1511" i="9"/>
  <c r="F2348" i="9"/>
  <c r="G3231" i="9"/>
  <c r="F1418" i="9"/>
  <c r="G613" i="9"/>
  <c r="I562" i="9"/>
  <c r="I3088" i="9"/>
  <c r="H2960" i="9"/>
  <c r="F2816" i="9"/>
  <c r="G2752" i="9"/>
  <c r="I2336" i="9"/>
  <c r="G2208" i="9"/>
  <c r="F2144" i="9"/>
  <c r="G3107" i="9"/>
  <c r="I2691" i="9"/>
  <c r="J2211" i="9"/>
  <c r="H2067" i="9"/>
  <c r="I1683" i="9"/>
  <c r="I1459" i="9"/>
  <c r="G1982" i="9"/>
  <c r="I1630" i="9"/>
  <c r="G1534" i="9"/>
  <c r="G1470" i="9"/>
  <c r="F1295" i="9"/>
  <c r="H1199" i="9"/>
  <c r="G991" i="9"/>
  <c r="G799" i="9"/>
  <c r="F3366" i="9"/>
  <c r="G2324" i="9"/>
  <c r="F2759" i="9"/>
  <c r="J2636" i="9"/>
  <c r="F2220" i="9"/>
  <c r="F3071" i="9"/>
  <c r="I1407" i="9"/>
  <c r="J1268" i="9"/>
  <c r="G852" i="9"/>
  <c r="I700" i="9"/>
  <c r="G2932" i="9"/>
  <c r="F3363" i="9"/>
  <c r="I3060" i="9"/>
  <c r="F2868" i="9"/>
  <c r="H2644" i="9"/>
  <c r="J2356" i="9"/>
  <c r="I2260" i="9"/>
  <c r="F3079" i="9"/>
  <c r="H1831" i="9"/>
  <c r="J1682" i="9"/>
  <c r="J1439" i="9"/>
  <c r="F1322" i="9"/>
  <c r="G570" i="9"/>
  <c r="H563" i="9"/>
  <c r="I192" i="9"/>
  <c r="J2864" i="9"/>
  <c r="H2736" i="9"/>
  <c r="J2528" i="9"/>
  <c r="G2464" i="9"/>
  <c r="F2400" i="9"/>
  <c r="I2112" i="9"/>
  <c r="I3091" i="9"/>
  <c r="H2755" i="9"/>
  <c r="J2467" i="9"/>
  <c r="F2403" i="9"/>
  <c r="J2195" i="9"/>
  <c r="H2051" i="9"/>
  <c r="F1987" i="9"/>
  <c r="H1843" i="9"/>
  <c r="F1683" i="9"/>
  <c r="I1395" i="9"/>
  <c r="J1790" i="9"/>
  <c r="H1454" i="9"/>
  <c r="I895" i="9"/>
  <c r="J1128" i="9"/>
  <c r="G3188" i="9"/>
  <c r="H3047" i="9"/>
  <c r="J1799" i="9"/>
  <c r="G1650" i="9"/>
  <c r="G2559" i="9"/>
  <c r="F2143" i="9"/>
  <c r="J747" i="9"/>
  <c r="H1012" i="9"/>
  <c r="I658" i="9"/>
  <c r="I171" i="9"/>
  <c r="J583" i="9"/>
  <c r="G531" i="9"/>
  <c r="I3008" i="9"/>
  <c r="I2736" i="9"/>
  <c r="J2384" i="9"/>
  <c r="I2176" i="9"/>
  <c r="H2048" i="9"/>
  <c r="I3043" i="9"/>
  <c r="I2771" i="9"/>
  <c r="I1987" i="9"/>
  <c r="G1859" i="9"/>
  <c r="H1763" i="9"/>
  <c r="I2580" i="9"/>
  <c r="I2836" i="9"/>
  <c r="J2260" i="9"/>
  <c r="F3370" i="9"/>
  <c r="H2471" i="9"/>
  <c r="F1842" i="9"/>
  <c r="I1011" i="9"/>
  <c r="F3148" i="9"/>
  <c r="H2316" i="9"/>
  <c r="F3039" i="9"/>
  <c r="G2207" i="9"/>
  <c r="J779" i="9"/>
  <c r="H1044" i="9"/>
  <c r="J567" i="9"/>
  <c r="G523" i="9"/>
  <c r="J3008" i="9"/>
  <c r="I2816" i="9"/>
  <c r="I2464" i="9"/>
  <c r="G2336" i="9"/>
  <c r="F2272" i="9"/>
  <c r="H2128" i="9"/>
  <c r="F3267" i="9"/>
  <c r="H3155" i="9"/>
  <c r="I2579" i="9"/>
  <c r="F283" i="9"/>
  <c r="J538" i="9"/>
  <c r="J723" i="9"/>
  <c r="I819" i="9"/>
  <c r="H852" i="9"/>
  <c r="F948" i="9"/>
  <c r="J171" i="9"/>
  <c r="H302" i="9"/>
  <c r="G860" i="9"/>
  <c r="J430" i="9"/>
  <c r="G494" i="9"/>
  <c r="G647" i="9"/>
  <c r="J892" i="9"/>
  <c r="G1003" i="9"/>
  <c r="G1052" i="9"/>
  <c r="H1099" i="9"/>
  <c r="G1139" i="9"/>
  <c r="H1171" i="9"/>
  <c r="F1195" i="9"/>
  <c r="H1227" i="9"/>
  <c r="J1291" i="9"/>
  <c r="G1330" i="9"/>
  <c r="I1394" i="9"/>
  <c r="I1426" i="9"/>
  <c r="I1543" i="9"/>
  <c r="F1543" i="9"/>
  <c r="H1543" i="9"/>
  <c r="H1586" i="9"/>
  <c r="I1650" i="9"/>
  <c r="I1682" i="9"/>
  <c r="H1738" i="9"/>
  <c r="F1778" i="9"/>
  <c r="J1834" i="9"/>
  <c r="F1874" i="9"/>
  <c r="J1930" i="9"/>
  <c r="J1962" i="9"/>
  <c r="H2096" i="9"/>
  <c r="I2131" i="9"/>
  <c r="F2192" i="9"/>
  <c r="I2220" i="9"/>
  <c r="I2348" i="9"/>
  <c r="J2375" i="9"/>
  <c r="G2483" i="9"/>
  <c r="H2739" i="9"/>
  <c r="I3059" i="9"/>
  <c r="G1172" i="9"/>
  <c r="F2004" i="9"/>
  <c r="F2132" i="9"/>
  <c r="F1044" i="9"/>
  <c r="I1075" i="9"/>
  <c r="I1308" i="9"/>
  <c r="F3357" i="9"/>
  <c r="I1471" i="9"/>
  <c r="F1503" i="9"/>
  <c r="I1631" i="9"/>
  <c r="J1791" i="9"/>
  <c r="H1855" i="9"/>
  <c r="F1887" i="9"/>
  <c r="J1951" i="9"/>
  <c r="G1983" i="9"/>
  <c r="J2047" i="9"/>
  <c r="H2079" i="9"/>
  <c r="G2111" i="9"/>
  <c r="F2111" i="9"/>
  <c r="I2143" i="9"/>
  <c r="G2176" i="9"/>
  <c r="F2207" i="9"/>
  <c r="I2239" i="9"/>
  <c r="J2271" i="9"/>
  <c r="H2271" i="9"/>
  <c r="G2303" i="9"/>
  <c r="J2336" i="9"/>
  <c r="H2367" i="9"/>
  <c r="G2399" i="9"/>
  <c r="J530" i="9"/>
  <c r="I594" i="9"/>
  <c r="I626" i="9"/>
  <c r="F2260" i="9"/>
  <c r="J2452" i="9"/>
  <c r="F2580" i="9"/>
  <c r="F2708" i="9"/>
  <c r="F2836" i="9"/>
  <c r="F2964" i="9"/>
  <c r="G3092" i="9"/>
  <c r="F828" i="9"/>
  <c r="F956" i="9"/>
  <c r="F1084" i="9"/>
  <c r="J2431" i="9"/>
  <c r="I2687" i="9"/>
  <c r="I2815" i="9"/>
  <c r="I2943" i="9"/>
  <c r="H3199" i="9"/>
  <c r="H2211" i="9"/>
  <c r="J2439" i="9"/>
  <c r="F2471" i="9"/>
  <c r="H2503" i="9"/>
  <c r="G2535" i="9"/>
  <c r="I2567" i="9"/>
  <c r="I2599" i="9"/>
  <c r="J2631" i="9"/>
  <c r="G2663" i="9"/>
  <c r="F2695" i="9"/>
  <c r="I2791" i="9"/>
  <c r="J2823" i="9"/>
  <c r="G2855" i="9"/>
  <c r="F2919" i="9"/>
  <c r="H2951" i="9"/>
  <c r="J3015" i="9"/>
  <c r="G3047" i="9"/>
  <c r="H3079" i="9"/>
  <c r="H3175" i="9"/>
  <c r="H3239" i="9"/>
  <c r="F3335" i="9"/>
  <c r="J350" i="9"/>
  <c r="J480" i="9"/>
  <c r="G732" i="9"/>
  <c r="G1035" i="9"/>
  <c r="J1319" i="9"/>
  <c r="F1447" i="9"/>
  <c r="G1955" i="9"/>
  <c r="H2083" i="9"/>
  <c r="G2215" i="9"/>
  <c r="F3369" i="9"/>
  <c r="F1131" i="9"/>
  <c r="F1259" i="9"/>
  <c r="H1386" i="9"/>
  <c r="J1383" i="9"/>
  <c r="H1514" i="9"/>
  <c r="H1642" i="9"/>
  <c r="J1639" i="9"/>
  <c r="H1770" i="9"/>
  <c r="J1767" i="9"/>
  <c r="H1898" i="9"/>
  <c r="F2028" i="9"/>
  <c r="H2028" i="9"/>
  <c r="H2147" i="9"/>
  <c r="G2356" i="9"/>
  <c r="I2448" i="9"/>
  <c r="F2508" i="9"/>
  <c r="J2576" i="9"/>
  <c r="G2636" i="9"/>
  <c r="F2636" i="9"/>
  <c r="J2704" i="9"/>
  <c r="G2764" i="9"/>
  <c r="F2764" i="9"/>
  <c r="J2832" i="9"/>
  <c r="G2892" i="9"/>
  <c r="F2892" i="9"/>
  <c r="J2960" i="9"/>
  <c r="G3020" i="9"/>
  <c r="H3084" i="9"/>
  <c r="H3148" i="9"/>
  <c r="G3276" i="9"/>
  <c r="G427" i="9"/>
  <c r="J939" i="9"/>
  <c r="H2288" i="9"/>
  <c r="H2407" i="9"/>
  <c r="I2540" i="9"/>
  <c r="I2668" i="9"/>
  <c r="I2796" i="9"/>
  <c r="I2924" i="9"/>
  <c r="G3056" i="9"/>
  <c r="F3180" i="9"/>
  <c r="I1204" i="9"/>
  <c r="I2463" i="9"/>
  <c r="G2496" i="9"/>
  <c r="G2527" i="9"/>
  <c r="H2655" i="9"/>
  <c r="J2691" i="9"/>
  <c r="F2720" i="9"/>
  <c r="H2752" i="9"/>
  <c r="F2784" i="9"/>
  <c r="G2847" i="9"/>
  <c r="F2879" i="9"/>
  <c r="I2911" i="9"/>
  <c r="G2911" i="9"/>
  <c r="F2976" i="9"/>
  <c r="G3043" i="9"/>
  <c r="I3103" i="9"/>
  <c r="I3135" i="9"/>
  <c r="H3167" i="9"/>
  <c r="G3235" i="9"/>
  <c r="F3395" i="9"/>
  <c r="I756" i="9"/>
  <c r="F883" i="9"/>
  <c r="F2284" i="9"/>
  <c r="F2279" i="9"/>
  <c r="G2604" i="9"/>
  <c r="F2732" i="9"/>
  <c r="J2860" i="9"/>
  <c r="F3232" i="9"/>
  <c r="G2771" i="9"/>
  <c r="J1443" i="9"/>
  <c r="G1135" i="9"/>
  <c r="H3198" i="9"/>
  <c r="H3054" i="9"/>
  <c r="G2918" i="9"/>
  <c r="H2670" i="9"/>
  <c r="H2534" i="9"/>
  <c r="J2358" i="9"/>
  <c r="F3105" i="9"/>
  <c r="J2953" i="9"/>
  <c r="I2753" i="9"/>
  <c r="H2617" i="9"/>
  <c r="G2481" i="9"/>
  <c r="G2353" i="9"/>
  <c r="J1977" i="9"/>
  <c r="F1713" i="9"/>
  <c r="G1489" i="9"/>
  <c r="I1924" i="9"/>
  <c r="H1692" i="9"/>
  <c r="I1436" i="9"/>
  <c r="J1085" i="9"/>
  <c r="I1174" i="9"/>
  <c r="J2967" i="9"/>
  <c r="H2103" i="9"/>
  <c r="I1431" i="9"/>
  <c r="I1155" i="9"/>
  <c r="I3100" i="9"/>
  <c r="J2908" i="9"/>
  <c r="F2684" i="9"/>
  <c r="H2428" i="9"/>
  <c r="J2172" i="9"/>
  <c r="G2639" i="9"/>
  <c r="H2415" i="9"/>
  <c r="I2191" i="9"/>
  <c r="J1999" i="9"/>
  <c r="H1487" i="9"/>
  <c r="F1690" i="9"/>
  <c r="F1179" i="9"/>
  <c r="G1156" i="9"/>
  <c r="G3176" i="9"/>
  <c r="G3048" i="9"/>
  <c r="H2936" i="9"/>
  <c r="J2824" i="9"/>
  <c r="G2664" i="9"/>
  <c r="G2472" i="9"/>
  <c r="J2376" i="9"/>
  <c r="J2296" i="9"/>
  <c r="I2152" i="9"/>
  <c r="G2008" i="9"/>
  <c r="G3179" i="9"/>
  <c r="G2939" i="9"/>
  <c r="I2843" i="9"/>
  <c r="I2747" i="9"/>
  <c r="J2667" i="9"/>
  <c r="G2539" i="9"/>
  <c r="G2427" i="9"/>
  <c r="G2139" i="9"/>
  <c r="H1995" i="9"/>
  <c r="G2976" i="9"/>
  <c r="H2979" i="9"/>
  <c r="H1635" i="9"/>
  <c r="J1486" i="9"/>
  <c r="H1128" i="9"/>
  <c r="G3046" i="9"/>
  <c r="J2710" i="9"/>
  <c r="G2414" i="9"/>
  <c r="H2174" i="9"/>
  <c r="H3193" i="9"/>
  <c r="F3049" i="9"/>
  <c r="J2857" i="9"/>
  <c r="H2713" i="9"/>
  <c r="I2593" i="9"/>
  <c r="F2185" i="9"/>
  <c r="F2025" i="9"/>
  <c r="F1681" i="9"/>
  <c r="J1313" i="9"/>
  <c r="J1644" i="9"/>
  <c r="G1532" i="9"/>
  <c r="I1181" i="9"/>
  <c r="F1190" i="9"/>
  <c r="H3172" i="9"/>
  <c r="J2532" i="9"/>
  <c r="G3191" i="9"/>
  <c r="I2679" i="9"/>
  <c r="H1463" i="9"/>
  <c r="J1442" i="9"/>
  <c r="H1132" i="9"/>
  <c r="F2940" i="9"/>
  <c r="F2556" i="9"/>
  <c r="F2364" i="9"/>
  <c r="I2076" i="9"/>
  <c r="G3151" i="9"/>
  <c r="G2927" i="9"/>
  <c r="I2735" i="9"/>
  <c r="H2575" i="9"/>
  <c r="G2415" i="9"/>
  <c r="H2127" i="9"/>
  <c r="G1487" i="9"/>
  <c r="J1882" i="9"/>
  <c r="I1434" i="9"/>
  <c r="H1188" i="9"/>
  <c r="I3096" i="9"/>
  <c r="I3016" i="9"/>
  <c r="G2792" i="9"/>
  <c r="H2680" i="9"/>
  <c r="H2600" i="9"/>
  <c r="G2424" i="9"/>
  <c r="G2344" i="9"/>
  <c r="J2200" i="9"/>
  <c r="I2104" i="9"/>
  <c r="F2024" i="9"/>
  <c r="G3115" i="9"/>
  <c r="H3019" i="9"/>
  <c r="J2843" i="9"/>
  <c r="F2747" i="9"/>
  <c r="G2603" i="9"/>
  <c r="I2523" i="9"/>
  <c r="F2411" i="9"/>
  <c r="I2299" i="9"/>
  <c r="G2187" i="9"/>
  <c r="H2027" i="9"/>
  <c r="J1803" i="9"/>
  <c r="G1659" i="9"/>
  <c r="F1531" i="9"/>
  <c r="I1435" i="9"/>
  <c r="H1958" i="9"/>
  <c r="I1382" i="9"/>
  <c r="G1175" i="9"/>
  <c r="I1063" i="9"/>
  <c r="J2899" i="9"/>
  <c r="G1987" i="9"/>
  <c r="J3062" i="9"/>
  <c r="H2958" i="9"/>
  <c r="F2814" i="9"/>
  <c r="J2454" i="9"/>
  <c r="J2326" i="9"/>
  <c r="I2038" i="9"/>
  <c r="G3177" i="9"/>
  <c r="I2945" i="9"/>
  <c r="H2809" i="9"/>
  <c r="J2697" i="9"/>
  <c r="I2513" i="9"/>
  <c r="J2177" i="9"/>
  <c r="J1849" i="9"/>
  <c r="G1649" i="9"/>
  <c r="H1465" i="9"/>
  <c r="I1404" i="9"/>
  <c r="J1053" i="9"/>
  <c r="I1206" i="9"/>
  <c r="J1110" i="9"/>
  <c r="J2820" i="9"/>
  <c r="I2052" i="9"/>
  <c r="H1975" i="9"/>
  <c r="J1591" i="9"/>
  <c r="G1698" i="9"/>
  <c r="J1036" i="9"/>
  <c r="H2844" i="9"/>
  <c r="H2652" i="9"/>
  <c r="F2492" i="9"/>
  <c r="J2300" i="9"/>
  <c r="G3087" i="9"/>
  <c r="J2735" i="9"/>
  <c r="J2255" i="9"/>
  <c r="J1967" i="9"/>
  <c r="J1583" i="9"/>
  <c r="H1211" i="9"/>
  <c r="J1156" i="9"/>
  <c r="G3240" i="9"/>
  <c r="H3096" i="9"/>
  <c r="H2904" i="9"/>
  <c r="H2808" i="9"/>
  <c r="J2632" i="9"/>
  <c r="F2536" i="9"/>
  <c r="F3355" i="9"/>
  <c r="F3131" i="9"/>
  <c r="J1151" i="9"/>
  <c r="H1112" i="9"/>
  <c r="G3248" i="9"/>
  <c r="H3089" i="9"/>
  <c r="I3102" i="9"/>
  <c r="I3113" i="9"/>
  <c r="G3080" i="9"/>
  <c r="H3095" i="9"/>
  <c r="G3086" i="9"/>
  <c r="G3091" i="9"/>
  <c r="G3116" i="9"/>
  <c r="G3225" i="9"/>
  <c r="G3228" i="9"/>
  <c r="F3241" i="9"/>
  <c r="I2212" i="9"/>
  <c r="I2241" i="9"/>
  <c r="I2305" i="9"/>
  <c r="J2345" i="9"/>
  <c r="F2350" i="9"/>
  <c r="J2231" i="9"/>
  <c r="I2244" i="9"/>
  <c r="I2217" i="9"/>
  <c r="J2289" i="9"/>
  <c r="G2337" i="9"/>
  <c r="J2214" i="9"/>
  <c r="G2334" i="9"/>
  <c r="I2275" i="9"/>
  <c r="I2234" i="9"/>
  <c r="I2298" i="9"/>
  <c r="J2283" i="9"/>
  <c r="J2216" i="9"/>
  <c r="I2327" i="9"/>
  <c r="J2233" i="9"/>
  <c r="I2222" i="9"/>
  <c r="I2839" i="9"/>
  <c r="H2846" i="9"/>
  <c r="I2859" i="9"/>
  <c r="J1524" i="9"/>
  <c r="I1465" i="9"/>
  <c r="G1518" i="9"/>
  <c r="I1463" i="9"/>
  <c r="J1452" i="9"/>
  <c r="H1486" i="9"/>
  <c r="J1494" i="9"/>
  <c r="I1498" i="9"/>
  <c r="J1460" i="9"/>
  <c r="J2025" i="9"/>
  <c r="I2022" i="9"/>
  <c r="I1884" i="9"/>
  <c r="G2366" i="9"/>
  <c r="J2505" i="9"/>
  <c r="I2471" i="9"/>
  <c r="J2470" i="9"/>
  <c r="H2479" i="9"/>
  <c r="H2646" i="9"/>
  <c r="H2633" i="9"/>
  <c r="J2584" i="9"/>
  <c r="F2745" i="9"/>
  <c r="I2738" i="9"/>
  <c r="J2703" i="9"/>
  <c r="F2752" i="9"/>
  <c r="F2881" i="9"/>
  <c r="H2896" i="9"/>
  <c r="J3002" i="9"/>
  <c r="F3024" i="9"/>
  <c r="H3121" i="9"/>
  <c r="H3144" i="9"/>
  <c r="G3273" i="9"/>
  <c r="G2369" i="9"/>
  <c r="G2376" i="9"/>
  <c r="H2519" i="9"/>
  <c r="I1061" i="9"/>
  <c r="I1080" i="9"/>
  <c r="J1068" i="9"/>
  <c r="I1118" i="9"/>
  <c r="J1069" i="9"/>
  <c r="I1032" i="9"/>
  <c r="G1152" i="9"/>
  <c r="I1156" i="9"/>
  <c r="F1692" i="9"/>
  <c r="J1634" i="9"/>
  <c r="I1652" i="9"/>
  <c r="G1665" i="9"/>
  <c r="H1667" i="9"/>
  <c r="G1684" i="9"/>
  <c r="I2081" i="9"/>
  <c r="J2129" i="9"/>
  <c r="G2142" i="9"/>
  <c r="I2074" i="9"/>
  <c r="I2161" i="9"/>
  <c r="G2183" i="9"/>
  <c r="F2555" i="9"/>
  <c r="G2670" i="9"/>
  <c r="F2785" i="9"/>
  <c r="H2794" i="9"/>
  <c r="J2788" i="9"/>
  <c r="G2916" i="9"/>
  <c r="H2942" i="9"/>
  <c r="G3192" i="9"/>
  <c r="F2534" i="9"/>
  <c r="J2543" i="9"/>
  <c r="I3065" i="9"/>
  <c r="G1196" i="9"/>
  <c r="F1697" i="9"/>
  <c r="J2193" i="9"/>
  <c r="J2562" i="9"/>
  <c r="H2817" i="9"/>
  <c r="I2950" i="9"/>
  <c r="G3078" i="9"/>
  <c r="F108" i="9"/>
  <c r="I1313" i="9"/>
  <c r="G1377" i="9"/>
  <c r="H1585" i="9"/>
  <c r="F1916" i="9"/>
  <c r="F323" i="9"/>
  <c r="J428" i="9"/>
  <c r="G760" i="9"/>
  <c r="H920" i="9"/>
  <c r="H1417" i="9"/>
  <c r="G1913" i="9"/>
  <c r="I2051" i="9"/>
  <c r="I1777" i="9"/>
  <c r="F1491" i="9"/>
  <c r="H2046" i="9"/>
  <c r="F3426" i="9"/>
  <c r="I3123" i="9"/>
  <c r="F3445" i="9"/>
  <c r="F3086" i="9"/>
  <c r="H184" i="9"/>
  <c r="F483" i="9"/>
  <c r="H550" i="9"/>
  <c r="J582" i="9"/>
  <c r="G614" i="9"/>
  <c r="J911" i="9"/>
  <c r="F1838" i="9"/>
  <c r="G1628" i="9"/>
  <c r="G2094" i="9"/>
  <c r="I2297" i="9"/>
  <c r="J541" i="9"/>
  <c r="F53" i="9"/>
  <c r="I338" i="9"/>
  <c r="J2762" i="9"/>
  <c r="F919" i="9"/>
  <c r="F443" i="9"/>
  <c r="H3042" i="9"/>
  <c r="J596" i="9"/>
  <c r="I694" i="9"/>
  <c r="J2829" i="9"/>
  <c r="G2299" i="9"/>
  <c r="J1081" i="9"/>
  <c r="I1251" i="9"/>
  <c r="H623" i="9"/>
  <c r="H1883" i="9"/>
  <c r="F513" i="9"/>
  <c r="F3261" i="9"/>
  <c r="G3261" i="9"/>
  <c r="F3262" i="9"/>
  <c r="F3260" i="9"/>
  <c r="F3259" i="9"/>
  <c r="G3262" i="9"/>
  <c r="G3259" i="9"/>
  <c r="H1965" i="9"/>
  <c r="G1965" i="9"/>
  <c r="F1965" i="9"/>
  <c r="J1965" i="9"/>
  <c r="I1965" i="9"/>
  <c r="J1835" i="9"/>
  <c r="F1835" i="9"/>
  <c r="G1836" i="9"/>
  <c r="I1833" i="9"/>
  <c r="H1836" i="9"/>
  <c r="F1833" i="9"/>
  <c r="G1833" i="9"/>
  <c r="J1833" i="9"/>
  <c r="H1833" i="9"/>
  <c r="F1836" i="9"/>
  <c r="H2645" i="9"/>
  <c r="J2642" i="9"/>
  <c r="G2645" i="9"/>
  <c r="I2645" i="9"/>
  <c r="J2645" i="9"/>
  <c r="F2645" i="9"/>
  <c r="J2647" i="9"/>
  <c r="I2644" i="9"/>
  <c r="F2646" i="9"/>
  <c r="I2642" i="9"/>
  <c r="I2641" i="9"/>
  <c r="J2641" i="9"/>
  <c r="G2647" i="9"/>
  <c r="H2641" i="9"/>
  <c r="F2641" i="9"/>
  <c r="I2646" i="9"/>
  <c r="F2647" i="9"/>
  <c r="G2646" i="9"/>
  <c r="I2643" i="9"/>
  <c r="F2984" i="9"/>
  <c r="F2985" i="9"/>
  <c r="I2985" i="9"/>
  <c r="J2985" i="9"/>
  <c r="H2984" i="9"/>
  <c r="G1812" i="9"/>
  <c r="H1811" i="9"/>
  <c r="F1812" i="9"/>
  <c r="H1812" i="9"/>
  <c r="J1812" i="9"/>
  <c r="G1811" i="9"/>
  <c r="I1812" i="9"/>
  <c r="G2586" i="9"/>
  <c r="F2588" i="9"/>
  <c r="J2588" i="9"/>
  <c r="F2587" i="9"/>
  <c r="I2587" i="9"/>
  <c r="J2587" i="9"/>
  <c r="J2586" i="9"/>
  <c r="H2588" i="9"/>
  <c r="G2587" i="9"/>
  <c r="F2487" i="9"/>
  <c r="G2485" i="9"/>
  <c r="I2485" i="9"/>
  <c r="F2485" i="9"/>
  <c r="F2479" i="9"/>
  <c r="H2487" i="9"/>
  <c r="F2486" i="9"/>
  <c r="H2485" i="9"/>
  <c r="I2486" i="9"/>
  <c r="F2484" i="9"/>
  <c r="J2480" i="9"/>
  <c r="J2487" i="9"/>
  <c r="G2486" i="9"/>
  <c r="F2478" i="9"/>
  <c r="I2483" i="9"/>
  <c r="I2478" i="9"/>
  <c r="G2487" i="9"/>
  <c r="I2479" i="9"/>
  <c r="J2482" i="9"/>
  <c r="F2481" i="9"/>
  <c r="G2478" i="9"/>
  <c r="J2478" i="9"/>
  <c r="H2478" i="9"/>
  <c r="J628" i="9"/>
  <c r="I628" i="9"/>
  <c r="G628" i="9"/>
  <c r="H628" i="9"/>
  <c r="G627" i="9"/>
  <c r="H627" i="9"/>
  <c r="F627" i="9"/>
  <c r="J627" i="9"/>
  <c r="F628" i="9"/>
  <c r="H2937" i="9"/>
  <c r="F2937" i="9"/>
  <c r="I2937" i="9"/>
  <c r="J2937" i="9"/>
  <c r="G1707" i="9"/>
  <c r="J1707" i="9"/>
  <c r="G1705" i="9"/>
  <c r="J1705" i="9"/>
  <c r="I1707" i="9"/>
  <c r="I1705" i="9"/>
  <c r="F1705" i="9"/>
  <c r="H1707" i="9"/>
  <c r="F2498" i="9"/>
  <c r="J2498" i="9"/>
  <c r="H2497" i="9"/>
  <c r="G2497" i="9"/>
  <c r="F2497" i="9"/>
  <c r="I2497" i="9"/>
  <c r="F1728" i="9"/>
  <c r="F1725" i="9"/>
  <c r="G1725" i="9"/>
  <c r="I1725" i="9"/>
  <c r="H1728" i="9"/>
  <c r="J1725" i="9"/>
  <c r="H1725" i="9"/>
  <c r="I1726" i="9"/>
  <c r="J1729" i="9"/>
  <c r="F1729" i="9"/>
  <c r="G1729" i="9"/>
  <c r="H1726" i="9"/>
  <c r="F1726" i="9"/>
  <c r="G520" i="9"/>
  <c r="I520" i="9"/>
  <c r="J520" i="9"/>
  <c r="F520" i="9"/>
  <c r="H520" i="9"/>
  <c r="F3401" i="9"/>
  <c r="F3402" i="9"/>
  <c r="F3400" i="9"/>
  <c r="F3403" i="9"/>
  <c r="F3405" i="9"/>
  <c r="F3404" i="9"/>
  <c r="G3234" i="9"/>
  <c r="H3234" i="9"/>
  <c r="H3230" i="9"/>
  <c r="F3230" i="9"/>
  <c r="H3231" i="9"/>
  <c r="J3014" i="9"/>
  <c r="F3014" i="9"/>
  <c r="G3014" i="9"/>
  <c r="H3014" i="9"/>
  <c r="J2806" i="9"/>
  <c r="G2806" i="9"/>
  <c r="G2807" i="9"/>
  <c r="H2807" i="9"/>
  <c r="F2806" i="9"/>
  <c r="J2807" i="9"/>
  <c r="H2806" i="9"/>
  <c r="G2455" i="9"/>
  <c r="I2453" i="9"/>
  <c r="H2453" i="9"/>
  <c r="G2453" i="9"/>
  <c r="F2453" i="9"/>
  <c r="I2454" i="9"/>
  <c r="J2453" i="9"/>
  <c r="F2455" i="9"/>
  <c r="G2454" i="9"/>
  <c r="I2455" i="9"/>
  <c r="H2451" i="9"/>
  <c r="H2455" i="9"/>
  <c r="J2455" i="9"/>
  <c r="I2002" i="9"/>
  <c r="F2002" i="9"/>
  <c r="F2005" i="9"/>
  <c r="H2002" i="9"/>
  <c r="H2008" i="9"/>
  <c r="I2005" i="9"/>
  <c r="F2008" i="9"/>
  <c r="H1999" i="9"/>
  <c r="F2006" i="9"/>
  <c r="F1999" i="9"/>
  <c r="F2003" i="9"/>
  <c r="F2001" i="9"/>
  <c r="J2005" i="9"/>
  <c r="H2005" i="9"/>
  <c r="J2007" i="9"/>
  <c r="I2008" i="9"/>
  <c r="H2003" i="9"/>
  <c r="I2001" i="9"/>
  <c r="G1999" i="9"/>
  <c r="J2001" i="9"/>
  <c r="H2007" i="9"/>
  <c r="J2003" i="9"/>
  <c r="I1999" i="9"/>
  <c r="J2006" i="9"/>
  <c r="I2006" i="9"/>
  <c r="G2001" i="9"/>
  <c r="G1229" i="9"/>
  <c r="F1229" i="9"/>
  <c r="J1229" i="9"/>
  <c r="H1229" i="9"/>
  <c r="I1229" i="9"/>
  <c r="F1226" i="9"/>
  <c r="I1223" i="9"/>
  <c r="J1228" i="9"/>
  <c r="J1226" i="9"/>
  <c r="I1226" i="9"/>
  <c r="G1223" i="9"/>
  <c r="G1226" i="9"/>
  <c r="J1223" i="9"/>
  <c r="F1223" i="9"/>
  <c r="H1226" i="9"/>
  <c r="H1223" i="9"/>
  <c r="F1224" i="9"/>
  <c r="J1224" i="9"/>
  <c r="I1224" i="9"/>
  <c r="G1224" i="9"/>
  <c r="I1227" i="9"/>
  <c r="H2621" i="9"/>
  <c r="I2621" i="9"/>
  <c r="G2621" i="9"/>
  <c r="F2621" i="9"/>
  <c r="J2621" i="9"/>
  <c r="J2620" i="9"/>
  <c r="H2620" i="9"/>
  <c r="F2620" i="9"/>
  <c r="G2620" i="9"/>
  <c r="G2084" i="9"/>
  <c r="I2082" i="9"/>
  <c r="F2085" i="9"/>
  <c r="F2084" i="9"/>
  <c r="H2076" i="9"/>
  <c r="F2076" i="9"/>
  <c r="I2085" i="9"/>
  <c r="J2077" i="9"/>
  <c r="H2084" i="9"/>
  <c r="F2077" i="9"/>
  <c r="H2077" i="9"/>
  <c r="G2076" i="9"/>
  <c r="G2077" i="9"/>
  <c r="F2086" i="9"/>
  <c r="G2078" i="9"/>
  <c r="I2077" i="9"/>
  <c r="H2086" i="9"/>
  <c r="F2078" i="9"/>
  <c r="H2081" i="9"/>
  <c r="G2079" i="9"/>
  <c r="G2081" i="9"/>
  <c r="I2078" i="9"/>
  <c r="I2084" i="9"/>
  <c r="H2078" i="9"/>
  <c r="F2080" i="9"/>
  <c r="J2086" i="9"/>
  <c r="J2083" i="9"/>
  <c r="J2084" i="9"/>
  <c r="J2081" i="9"/>
  <c r="F2081" i="9"/>
  <c r="J2076" i="9"/>
  <c r="H1161" i="9"/>
  <c r="F1161" i="9"/>
  <c r="G1161" i="9"/>
  <c r="I1161" i="9"/>
  <c r="J1161" i="9"/>
  <c r="J1160" i="9"/>
  <c r="F2315" i="9"/>
  <c r="J2315" i="9"/>
  <c r="G2315" i="9"/>
  <c r="J2314" i="9"/>
  <c r="F2312" i="9"/>
  <c r="H2313" i="9"/>
  <c r="G2314" i="9"/>
  <c r="I2313" i="9"/>
  <c r="H2312" i="9"/>
  <c r="I2312" i="9"/>
  <c r="F2313" i="9"/>
  <c r="G2313" i="9"/>
  <c r="F3053" i="9"/>
  <c r="J3055" i="9"/>
  <c r="I3053" i="9"/>
  <c r="J3053" i="9"/>
  <c r="G3053" i="9"/>
  <c r="H3053" i="9"/>
  <c r="F3050" i="9"/>
  <c r="J3048" i="9"/>
  <c r="I3050" i="9"/>
  <c r="J3051" i="9"/>
  <c r="I3054" i="9"/>
  <c r="H3057" i="9"/>
  <c r="J3057" i="9"/>
  <c r="J3056" i="9"/>
  <c r="J3050" i="9"/>
  <c r="G3057" i="9"/>
  <c r="F3048" i="9"/>
  <c r="H3050" i="9"/>
  <c r="F3054" i="9"/>
  <c r="H3049" i="9"/>
  <c r="G3054" i="9"/>
  <c r="I3057" i="9"/>
  <c r="J3054" i="9"/>
  <c r="G3049" i="9"/>
  <c r="H3051" i="9"/>
  <c r="H3048" i="9"/>
  <c r="G3055" i="9"/>
  <c r="F3051" i="9"/>
  <c r="I3052" i="9"/>
  <c r="J3049" i="9"/>
  <c r="I3055" i="9"/>
  <c r="I1240" i="9"/>
  <c r="J1240" i="9"/>
  <c r="F1240" i="9"/>
  <c r="H1240" i="9"/>
  <c r="I3045" i="9"/>
  <c r="H3045" i="9"/>
  <c r="F3045" i="9"/>
  <c r="G3045" i="9"/>
  <c r="J3045" i="9"/>
  <c r="G2268" i="9"/>
  <c r="J2268" i="9"/>
  <c r="H2267" i="9"/>
  <c r="F2268" i="9"/>
  <c r="F2267" i="9"/>
  <c r="G2267" i="9"/>
  <c r="I2267" i="9"/>
  <c r="H2268" i="9"/>
  <c r="I2268" i="9"/>
  <c r="F3460" i="9"/>
  <c r="F3458" i="9"/>
  <c r="F3462" i="9"/>
  <c r="F3461" i="9"/>
  <c r="F3459" i="9"/>
  <c r="F3464" i="9"/>
  <c r="F3119" i="9"/>
  <c r="H3119" i="9"/>
  <c r="I3120" i="9"/>
  <c r="F2775" i="9"/>
  <c r="I2778" i="9"/>
  <c r="H2778" i="9"/>
  <c r="F2779" i="9"/>
  <c r="J2780" i="9"/>
  <c r="F2780" i="9"/>
  <c r="F2777" i="9"/>
  <c r="H2777" i="9"/>
  <c r="I2777" i="9"/>
  <c r="J2778" i="9"/>
  <c r="I2776" i="9"/>
  <c r="G2779" i="9"/>
  <c r="J2777" i="9"/>
  <c r="J2775" i="9"/>
  <c r="H2779" i="9"/>
  <c r="I2775" i="9"/>
  <c r="I1675" i="9"/>
  <c r="J1675" i="9"/>
  <c r="F1675" i="9"/>
  <c r="J1958" i="9"/>
  <c r="G1952" i="9"/>
  <c r="F1957" i="9"/>
  <c r="H1953" i="9"/>
  <c r="G1950" i="9"/>
  <c r="I1958" i="9"/>
  <c r="F1953" i="9"/>
  <c r="G1958" i="9"/>
  <c r="H1950" i="9"/>
  <c r="J1956" i="9"/>
  <c r="J1950" i="9"/>
  <c r="F1958" i="9"/>
  <c r="H1959" i="9"/>
  <c r="F1950" i="9"/>
  <c r="G1953" i="9"/>
  <c r="H1956" i="9"/>
  <c r="F1956" i="9"/>
  <c r="G1956" i="9"/>
  <c r="I1954" i="9"/>
  <c r="H1613" i="9"/>
  <c r="J1613" i="9"/>
  <c r="I1613" i="9"/>
  <c r="F1613" i="9"/>
  <c r="F1612" i="9"/>
  <c r="F1611" i="9"/>
  <c r="G1613" i="9"/>
  <c r="I1611" i="9"/>
  <c r="G1611" i="9"/>
  <c r="H1611" i="9"/>
  <c r="G1612" i="9"/>
  <c r="H1612" i="9"/>
  <c r="I1612" i="9"/>
  <c r="G89" i="9"/>
  <c r="J89" i="9"/>
  <c r="F89" i="9"/>
  <c r="H89" i="9"/>
  <c r="I89" i="9"/>
  <c r="F1829" i="9"/>
  <c r="G1832" i="9"/>
  <c r="I1832" i="9"/>
  <c r="F1832" i="9"/>
  <c r="H1830" i="9"/>
  <c r="H1832" i="9"/>
  <c r="J1830" i="9"/>
  <c r="G1830" i="9"/>
  <c r="G1831" i="9"/>
  <c r="I1830" i="9"/>
  <c r="G1828" i="9"/>
  <c r="F1830" i="9"/>
  <c r="I1828" i="9"/>
  <c r="J1828" i="9"/>
  <c r="J1832" i="9"/>
  <c r="F1828" i="9"/>
  <c r="F107" i="9"/>
  <c r="H107" i="9"/>
  <c r="J107" i="9"/>
  <c r="G107" i="9"/>
  <c r="H106" i="9"/>
  <c r="G104" i="9"/>
  <c r="G105" i="9"/>
  <c r="I104" i="9"/>
  <c r="J105" i="9"/>
  <c r="J103" i="9"/>
  <c r="G106" i="9"/>
  <c r="I107" i="9"/>
  <c r="F105" i="9"/>
  <c r="I103" i="9"/>
  <c r="F104" i="9"/>
  <c r="I106" i="9"/>
  <c r="G108" i="9"/>
  <c r="H103" i="9"/>
  <c r="J106" i="9"/>
  <c r="G103" i="9"/>
  <c r="F103" i="9"/>
  <c r="J108" i="9"/>
  <c r="I105" i="9"/>
  <c r="H108" i="9"/>
  <c r="I108" i="9"/>
  <c r="I2034" i="9"/>
  <c r="F2034" i="9"/>
  <c r="G2034" i="9"/>
  <c r="H2034" i="9"/>
  <c r="J2029" i="9"/>
  <c r="H2031" i="9"/>
  <c r="I2029" i="9"/>
  <c r="G2029" i="9"/>
  <c r="H2029" i="9"/>
  <c r="F2029" i="9"/>
  <c r="J2034" i="9"/>
  <c r="H2030" i="9"/>
  <c r="F2033" i="9"/>
  <c r="H2033" i="9"/>
  <c r="I2030" i="9"/>
  <c r="J2033" i="9"/>
  <c r="I2032" i="9"/>
  <c r="J2030" i="9"/>
  <c r="F3016" i="9"/>
  <c r="G3017" i="9"/>
  <c r="H3017" i="9"/>
  <c r="J3016" i="9"/>
  <c r="F3017" i="9"/>
  <c r="G3016" i="9"/>
  <c r="H3016" i="9"/>
  <c r="I3017" i="9"/>
  <c r="J999" i="9"/>
  <c r="I999" i="9"/>
  <c r="G999" i="9"/>
  <c r="H999" i="9"/>
  <c r="F999" i="9"/>
  <c r="G1000" i="9"/>
  <c r="F1000" i="9"/>
  <c r="J1000" i="9"/>
  <c r="I962" i="9"/>
  <c r="F962" i="9"/>
  <c r="F960" i="9"/>
  <c r="H961" i="9"/>
  <c r="J962" i="9"/>
  <c r="J960" i="9"/>
  <c r="G961" i="9"/>
  <c r="I961" i="9"/>
  <c r="H962" i="9"/>
  <c r="F961" i="9"/>
  <c r="I960" i="9"/>
  <c r="G962" i="9"/>
  <c r="J963" i="9"/>
  <c r="G963" i="9"/>
  <c r="F963" i="9"/>
  <c r="I963" i="9"/>
  <c r="G960" i="9"/>
  <c r="J961" i="9"/>
  <c r="I964" i="9"/>
  <c r="F959" i="9"/>
  <c r="F964" i="9"/>
  <c r="H963" i="9"/>
  <c r="H959" i="9"/>
  <c r="G964" i="9"/>
  <c r="G959" i="9"/>
  <c r="J964" i="9"/>
  <c r="I2824" i="9"/>
  <c r="F2824" i="9"/>
  <c r="J2825" i="9"/>
  <c r="H2822" i="9"/>
  <c r="J2822" i="9"/>
  <c r="F2825" i="9"/>
  <c r="I2822" i="9"/>
  <c r="F2822" i="9"/>
  <c r="H2824" i="9"/>
  <c r="H2825" i="9"/>
  <c r="I2825" i="9"/>
  <c r="G2824" i="9"/>
  <c r="G2825" i="9"/>
  <c r="H2412" i="9"/>
  <c r="F2412" i="9"/>
  <c r="J2428" i="9"/>
  <c r="G2426" i="9"/>
  <c r="H2426" i="9"/>
  <c r="H2427" i="9"/>
  <c r="F2426" i="9"/>
  <c r="F2427" i="9"/>
  <c r="H2425" i="9"/>
  <c r="J2426" i="9"/>
  <c r="H2424" i="9"/>
  <c r="J2427" i="9"/>
  <c r="I2428" i="9"/>
  <c r="J2425" i="9"/>
  <c r="G2914" i="9"/>
  <c r="I2914" i="9"/>
  <c r="J2914" i="9"/>
  <c r="H2914" i="9"/>
  <c r="H2912" i="9"/>
  <c r="G2913" i="9"/>
  <c r="G2915" i="9"/>
  <c r="J2913" i="9"/>
  <c r="F2914" i="9"/>
  <c r="F2913" i="9"/>
  <c r="I1661" i="9"/>
  <c r="G1661" i="9"/>
  <c r="F1661" i="9"/>
  <c r="J1661" i="9"/>
  <c r="H1661" i="9"/>
  <c r="F461" i="9"/>
  <c r="I460" i="9"/>
  <c r="G461" i="9"/>
  <c r="I461" i="9"/>
  <c r="F460" i="9"/>
  <c r="J461" i="9"/>
  <c r="G460" i="9"/>
  <c r="H460" i="9"/>
  <c r="J457" i="9"/>
  <c r="J460" i="9"/>
  <c r="J455" i="9"/>
  <c r="J459" i="9"/>
  <c r="G459" i="9"/>
  <c r="H461" i="9"/>
  <c r="I455" i="9"/>
  <c r="H459" i="9"/>
  <c r="F459" i="9"/>
  <c r="G458" i="9"/>
  <c r="I459" i="9"/>
  <c r="J458" i="9"/>
  <c r="H458" i="9"/>
  <c r="G455" i="9"/>
  <c r="I456" i="9"/>
  <c r="H456" i="9"/>
  <c r="F458" i="9"/>
  <c r="F456" i="9"/>
  <c r="G456" i="9"/>
  <c r="I458" i="9"/>
  <c r="H3221" i="9"/>
  <c r="F3221" i="9"/>
  <c r="G3221" i="9"/>
  <c r="G3218" i="9"/>
  <c r="F3219" i="9"/>
  <c r="H3222" i="9"/>
  <c r="G3010" i="9"/>
  <c r="H3010" i="9"/>
  <c r="J3010" i="9"/>
  <c r="I3010" i="9"/>
  <c r="F3010" i="9"/>
  <c r="H3009" i="9"/>
  <c r="J3009" i="9"/>
  <c r="I3009" i="9"/>
  <c r="F3009" i="9"/>
  <c r="H2786" i="9"/>
  <c r="I2786" i="9"/>
  <c r="J2786" i="9"/>
  <c r="G2786" i="9"/>
  <c r="F2786" i="9"/>
  <c r="F2447" i="9"/>
  <c r="G2447" i="9"/>
  <c r="H2447" i="9"/>
  <c r="I2447" i="9"/>
  <c r="F1997" i="9"/>
  <c r="H1997" i="9"/>
  <c r="I1997" i="9"/>
  <c r="J1997" i="9"/>
  <c r="G1997" i="9"/>
  <c r="F2019" i="9"/>
  <c r="H1105" i="9"/>
  <c r="J1104" i="9"/>
  <c r="I1104" i="9"/>
  <c r="I1105" i="9"/>
  <c r="G1104" i="9"/>
  <c r="H1104" i="9"/>
  <c r="J1105" i="9"/>
  <c r="G1105" i="9"/>
  <c r="F1104" i="9"/>
  <c r="G2285" i="9"/>
  <c r="J2285" i="9"/>
  <c r="G2287" i="9"/>
  <c r="I2287" i="9"/>
  <c r="F2287" i="9"/>
  <c r="F2286" i="9"/>
  <c r="J2286" i="9"/>
  <c r="G2286" i="9"/>
  <c r="J2287" i="9"/>
  <c r="F3429" i="9"/>
  <c r="F3430" i="9"/>
  <c r="F3021" i="9"/>
  <c r="I3021" i="9"/>
  <c r="H3021" i="9"/>
  <c r="J3021" i="9"/>
  <c r="G3021" i="9"/>
  <c r="F3386" i="9"/>
  <c r="F3214" i="9"/>
  <c r="H3217" i="9"/>
  <c r="G3214" i="9"/>
  <c r="F3217" i="9"/>
  <c r="J3046" i="9"/>
  <c r="F3046" i="9"/>
  <c r="H3046" i="9"/>
  <c r="I2874" i="9"/>
  <c r="G2875" i="9"/>
  <c r="G2874" i="9"/>
  <c r="F2875" i="9"/>
  <c r="H2874" i="9"/>
  <c r="F2874" i="9"/>
  <c r="J2875" i="9"/>
  <c r="J2874" i="9"/>
  <c r="I2635" i="9"/>
  <c r="H2635" i="9"/>
  <c r="G2635" i="9"/>
  <c r="J2635" i="9"/>
  <c r="F2635" i="9"/>
  <c r="H2101" i="9"/>
  <c r="J2101" i="9"/>
  <c r="F2104" i="9"/>
  <c r="G2101" i="9"/>
  <c r="I2101" i="9"/>
  <c r="G2104" i="9"/>
  <c r="F2101" i="9"/>
  <c r="G2103" i="9"/>
  <c r="F2103" i="9"/>
  <c r="F2102" i="9"/>
  <c r="G2102" i="9"/>
  <c r="I2102" i="9"/>
  <c r="H2102" i="9"/>
  <c r="F2099" i="9"/>
  <c r="H2104" i="9"/>
  <c r="J2103" i="9"/>
  <c r="H2100" i="9"/>
  <c r="H1186" i="9"/>
  <c r="J1186" i="9"/>
  <c r="G1186" i="9"/>
  <c r="I1186" i="9"/>
  <c r="F1186" i="9"/>
  <c r="H1185" i="9"/>
  <c r="H1187" i="9"/>
  <c r="G1187" i="9"/>
  <c r="F1187" i="9"/>
  <c r="G2421" i="9"/>
  <c r="I2421" i="9"/>
  <c r="F2421" i="9"/>
  <c r="J2421" i="9"/>
  <c r="H2421" i="9"/>
  <c r="I2422" i="9"/>
  <c r="H2423" i="9"/>
  <c r="G2423" i="9"/>
  <c r="H2422" i="9"/>
  <c r="H1429" i="9"/>
  <c r="G1429" i="9"/>
  <c r="J1429" i="9"/>
  <c r="I1429" i="9"/>
  <c r="F1429" i="9"/>
  <c r="H1428" i="9"/>
  <c r="F1428" i="9"/>
  <c r="J1428" i="9"/>
  <c r="I1427" i="9"/>
  <c r="F1427" i="9"/>
  <c r="F3258" i="9"/>
  <c r="G3258" i="9"/>
  <c r="H3032" i="9"/>
  <c r="G3034" i="9"/>
  <c r="J3034" i="9"/>
  <c r="F3034" i="9"/>
  <c r="G3033" i="9"/>
  <c r="H3034" i="9"/>
  <c r="J3031" i="9"/>
  <c r="F3031" i="9"/>
  <c r="G3031" i="9"/>
  <c r="I3034" i="9"/>
  <c r="J3032" i="9"/>
  <c r="I3033" i="9"/>
  <c r="J3033" i="9"/>
  <c r="F3033" i="9"/>
  <c r="H3031" i="9"/>
  <c r="H2805" i="9"/>
  <c r="F2805" i="9"/>
  <c r="G2805" i="9"/>
  <c r="I2805" i="9"/>
  <c r="J2805" i="9"/>
  <c r="F2803" i="9"/>
  <c r="F2244" i="9"/>
  <c r="G2244" i="9"/>
  <c r="H2244" i="9"/>
  <c r="I2242" i="9"/>
  <c r="J2244" i="9"/>
  <c r="I1018" i="9"/>
  <c r="F1018" i="9"/>
  <c r="G1019" i="9"/>
  <c r="F1017" i="9"/>
  <c r="F1019" i="9"/>
  <c r="F1021" i="9"/>
  <c r="F1015" i="9"/>
  <c r="H1019" i="9"/>
  <c r="G1021" i="9"/>
  <c r="G1015" i="9"/>
  <c r="H1021" i="9"/>
  <c r="I1015" i="9"/>
  <c r="H1023" i="9"/>
  <c r="F1016" i="9"/>
  <c r="H1015" i="9"/>
  <c r="G1016" i="9"/>
  <c r="J1022" i="9"/>
  <c r="G1023" i="9"/>
  <c r="I1016" i="9"/>
  <c r="J1019" i="9"/>
  <c r="J1021" i="9"/>
  <c r="J1015" i="9"/>
  <c r="F1023" i="9"/>
  <c r="I1019" i="9"/>
  <c r="F3277" i="9"/>
  <c r="F3279" i="9"/>
  <c r="G3109" i="9"/>
  <c r="H3109" i="9"/>
  <c r="I3109" i="9"/>
  <c r="F3109" i="9"/>
  <c r="H3112" i="9"/>
  <c r="H3110" i="9"/>
  <c r="G3110" i="9"/>
  <c r="G3112" i="9"/>
  <c r="I3112" i="9"/>
  <c r="G2938" i="9"/>
  <c r="I2938" i="9"/>
  <c r="F2939" i="9"/>
  <c r="F2938" i="9"/>
  <c r="I2939" i="9"/>
  <c r="H2940" i="9"/>
  <c r="H2938" i="9"/>
  <c r="J2940" i="9"/>
  <c r="J2939" i="9"/>
  <c r="J2938" i="9"/>
  <c r="F2404" i="9"/>
  <c r="I2404" i="9"/>
  <c r="J2404" i="9"/>
  <c r="H2404" i="9"/>
  <c r="G1616" i="9"/>
  <c r="J1616" i="9"/>
  <c r="H1616" i="9"/>
  <c r="F1616" i="9"/>
  <c r="I1616" i="9"/>
  <c r="H1615" i="9"/>
  <c r="F1615" i="9"/>
  <c r="G2589" i="9"/>
  <c r="I2589" i="9"/>
  <c r="J2589" i="9"/>
  <c r="F2589" i="9"/>
  <c r="H2589" i="9"/>
  <c r="G2590" i="9"/>
  <c r="H2591" i="9"/>
  <c r="J2590" i="9"/>
  <c r="F2591" i="9"/>
  <c r="F2590" i="9"/>
  <c r="H2590" i="9"/>
  <c r="H1900" i="9"/>
  <c r="G1899" i="9"/>
  <c r="H1897" i="9"/>
  <c r="G1900" i="9"/>
  <c r="F1900" i="9"/>
  <c r="I1897" i="9"/>
  <c r="G1897" i="9"/>
  <c r="I1900" i="9"/>
  <c r="F1897" i="9"/>
  <c r="J1897" i="9"/>
  <c r="G100" i="9"/>
  <c r="I101" i="9"/>
  <c r="G101" i="9"/>
  <c r="J100" i="9"/>
  <c r="J101" i="9"/>
  <c r="H101" i="9"/>
  <c r="F101" i="9"/>
  <c r="I100" i="9"/>
  <c r="J1525" i="9"/>
  <c r="F1525" i="9"/>
  <c r="G1525" i="9"/>
  <c r="I1525" i="9"/>
  <c r="H1525" i="9"/>
  <c r="F1658" i="9"/>
  <c r="F1659" i="9"/>
  <c r="J1658" i="9"/>
  <c r="G1654" i="9"/>
  <c r="J1653" i="9"/>
  <c r="H1653" i="9"/>
  <c r="I1659" i="9"/>
  <c r="G1653" i="9"/>
  <c r="H1659" i="9"/>
  <c r="F1660" i="9"/>
  <c r="F1651" i="9"/>
  <c r="G1660" i="9"/>
  <c r="F1657" i="9"/>
  <c r="J1651" i="9"/>
  <c r="I1660" i="9"/>
  <c r="G1658" i="9"/>
  <c r="J1660" i="9"/>
  <c r="G1655" i="9"/>
  <c r="J1657" i="9"/>
  <c r="G1652" i="9"/>
  <c r="J1659" i="9"/>
  <c r="I1654" i="9"/>
  <c r="G1651" i="9"/>
  <c r="J1652" i="9"/>
  <c r="I1655" i="9"/>
  <c r="H1651" i="9"/>
  <c r="G1657" i="9"/>
  <c r="I1657" i="9"/>
  <c r="G1314" i="9"/>
  <c r="I1314" i="9"/>
  <c r="F1314" i="9"/>
  <c r="H1312" i="9"/>
  <c r="F1312" i="9"/>
  <c r="J1307" i="9"/>
  <c r="I1307" i="9"/>
  <c r="H1314" i="9"/>
  <c r="H1307" i="9"/>
  <c r="F1307" i="9"/>
  <c r="G1307" i="9"/>
  <c r="H1313" i="9"/>
  <c r="G1310" i="9"/>
  <c r="G1309" i="9"/>
  <c r="F1315" i="9"/>
  <c r="G1313" i="9"/>
  <c r="F1313" i="9"/>
  <c r="I1310" i="9"/>
  <c r="I1309" i="9"/>
  <c r="J1315" i="9"/>
  <c r="J1310" i="9"/>
  <c r="H1315" i="9"/>
  <c r="G1315" i="9"/>
  <c r="J1314" i="9"/>
  <c r="J1309" i="9"/>
  <c r="G1768" i="9"/>
  <c r="H1768" i="9"/>
  <c r="I1768" i="9"/>
  <c r="F1768" i="9"/>
  <c r="H1765" i="9"/>
  <c r="J1768" i="9"/>
  <c r="J1766" i="9"/>
  <c r="H1766" i="9"/>
  <c r="G1766" i="9"/>
  <c r="G1764" i="9"/>
  <c r="J1764" i="9"/>
  <c r="I1764" i="9"/>
  <c r="F1764" i="9"/>
  <c r="F1766" i="9"/>
  <c r="H1764" i="9"/>
  <c r="I1766" i="9"/>
  <c r="F1763" i="9"/>
  <c r="I1763" i="9"/>
  <c r="J864" i="9"/>
  <c r="G864" i="9"/>
  <c r="I864" i="9"/>
  <c r="H864" i="9"/>
  <c r="H862" i="9"/>
  <c r="F862" i="9"/>
  <c r="F864" i="9"/>
  <c r="I862" i="9"/>
  <c r="I861" i="9"/>
  <c r="J862" i="9"/>
  <c r="J861" i="9"/>
  <c r="J863" i="9"/>
  <c r="G862" i="9"/>
  <c r="G861" i="9"/>
  <c r="H863" i="9"/>
  <c r="H861" i="9"/>
  <c r="I863" i="9"/>
  <c r="F861" i="9"/>
  <c r="F863" i="9"/>
  <c r="F1115" i="9"/>
  <c r="J1115" i="9"/>
  <c r="G1115" i="9"/>
  <c r="F508" i="9"/>
  <c r="G506" i="9"/>
  <c r="J506" i="9"/>
  <c r="H505" i="9"/>
  <c r="F510" i="9"/>
  <c r="G510" i="9"/>
  <c r="F506" i="9"/>
  <c r="I505" i="9"/>
  <c r="G511" i="9"/>
  <c r="J505" i="9"/>
  <c r="F505" i="9"/>
  <c r="I506" i="9"/>
  <c r="I510" i="9"/>
  <c r="H511" i="9"/>
  <c r="H510" i="9"/>
  <c r="J508" i="9"/>
  <c r="F507" i="9"/>
  <c r="G505" i="9"/>
  <c r="H506" i="9"/>
  <c r="J510" i="9"/>
  <c r="G509" i="9"/>
  <c r="F509" i="9"/>
  <c r="J507" i="9"/>
  <c r="H508" i="9"/>
  <c r="G508" i="9"/>
  <c r="F511" i="9"/>
  <c r="G507" i="9"/>
  <c r="H507" i="9"/>
  <c r="J511" i="9"/>
  <c r="J509" i="9"/>
  <c r="I507" i="9"/>
  <c r="I508" i="9"/>
  <c r="I509" i="9"/>
  <c r="I511" i="9"/>
  <c r="G1967" i="9"/>
  <c r="F1967" i="9"/>
  <c r="H1968" i="9"/>
  <c r="G1966" i="9"/>
  <c r="F1966" i="9"/>
  <c r="G1969" i="9"/>
  <c r="I1968" i="9"/>
  <c r="I1969" i="9"/>
  <c r="I1967" i="9"/>
  <c r="J1969" i="9"/>
  <c r="H1967" i="9"/>
  <c r="J1966" i="9"/>
  <c r="H1969" i="9"/>
  <c r="J519" i="9"/>
  <c r="H519" i="9"/>
  <c r="H517" i="9"/>
  <c r="I519" i="9"/>
  <c r="H516" i="9"/>
  <c r="F519" i="9"/>
  <c r="I516" i="9"/>
  <c r="J516" i="9"/>
  <c r="G519" i="9"/>
  <c r="F518" i="9"/>
  <c r="G516" i="9"/>
  <c r="J518" i="9"/>
  <c r="H518" i="9"/>
  <c r="I518" i="9"/>
  <c r="G2953" i="9"/>
  <c r="F2953" i="9"/>
  <c r="I2953" i="9"/>
  <c r="I1730" i="9"/>
  <c r="J1731" i="9"/>
  <c r="G1731" i="9"/>
  <c r="H1731" i="9"/>
  <c r="F1731" i="9"/>
  <c r="F2715" i="9"/>
  <c r="J2717" i="9"/>
  <c r="I2715" i="9"/>
  <c r="H2715" i="9"/>
  <c r="F2716" i="9"/>
  <c r="F2717" i="9"/>
  <c r="I2717" i="9"/>
  <c r="H2717" i="9"/>
  <c r="J2716" i="9"/>
  <c r="G2717" i="9"/>
  <c r="F2718" i="9"/>
  <c r="H2718" i="9"/>
  <c r="J2718" i="9"/>
  <c r="H2716" i="9"/>
  <c r="I2719" i="9"/>
  <c r="G2719" i="9"/>
  <c r="G2718" i="9"/>
  <c r="G2715" i="9"/>
  <c r="I2718" i="9"/>
  <c r="G722" i="9"/>
  <c r="I722" i="9"/>
  <c r="H714" i="9"/>
  <c r="J722" i="9"/>
  <c r="J714" i="9"/>
  <c r="H722" i="9"/>
  <c r="H721" i="9"/>
  <c r="H716" i="9"/>
  <c r="F722" i="9"/>
  <c r="H717" i="9"/>
  <c r="J716" i="9"/>
  <c r="G721" i="9"/>
  <c r="I720" i="9"/>
  <c r="F721" i="9"/>
  <c r="G716" i="9"/>
  <c r="F716" i="9"/>
  <c r="I717" i="9"/>
  <c r="I718" i="9"/>
  <c r="F720" i="9"/>
  <c r="F717" i="9"/>
  <c r="J718" i="9"/>
  <c r="J719" i="9"/>
  <c r="J721" i="9"/>
  <c r="G720" i="9"/>
  <c r="G717" i="9"/>
  <c r="H718" i="9"/>
  <c r="F718" i="9"/>
  <c r="G719" i="9"/>
  <c r="H719" i="9"/>
  <c r="J720" i="9"/>
  <c r="G718" i="9"/>
  <c r="F719" i="9"/>
  <c r="I715" i="9"/>
  <c r="G2920" i="9"/>
  <c r="G2917" i="9"/>
  <c r="J2917" i="9"/>
  <c r="F2917" i="9"/>
  <c r="I2917" i="9"/>
  <c r="F2920" i="9"/>
  <c r="J2918" i="9"/>
  <c r="I2921" i="9"/>
  <c r="F2921" i="9"/>
  <c r="F2918" i="9"/>
  <c r="I2920" i="9"/>
  <c r="H2920" i="9"/>
  <c r="H1621" i="9"/>
  <c r="H1623" i="9"/>
  <c r="G1624" i="9"/>
  <c r="F1624" i="9"/>
  <c r="G1623" i="9"/>
  <c r="J1624" i="9"/>
  <c r="F1623" i="9"/>
  <c r="H1624" i="9"/>
  <c r="H1622" i="9"/>
  <c r="G1620" i="9"/>
  <c r="F1617" i="9"/>
  <c r="G1625" i="9"/>
  <c r="I1624" i="9"/>
  <c r="F1622" i="9"/>
  <c r="G1622" i="9"/>
  <c r="F1620" i="9"/>
  <c r="G1617" i="9"/>
  <c r="J1619" i="9"/>
  <c r="J1625" i="9"/>
  <c r="J1617" i="9"/>
  <c r="I1623" i="9"/>
  <c r="J1623" i="9"/>
  <c r="J1620" i="9"/>
  <c r="I1622" i="9"/>
  <c r="F1625" i="9"/>
  <c r="J1622" i="9"/>
  <c r="I1618" i="9"/>
  <c r="I1619" i="9"/>
  <c r="I1617" i="9"/>
  <c r="I1625" i="9"/>
  <c r="I2781" i="9"/>
  <c r="J2781" i="9"/>
  <c r="F2781" i="9"/>
  <c r="G2781" i="9"/>
  <c r="F2782" i="9"/>
  <c r="H2781" i="9"/>
  <c r="H2782" i="9"/>
  <c r="G2782" i="9"/>
  <c r="J2782" i="9"/>
  <c r="I2782" i="9"/>
  <c r="G1405" i="9"/>
  <c r="F1405" i="9"/>
  <c r="I1405" i="9"/>
  <c r="H1405" i="9"/>
  <c r="H1404" i="9"/>
  <c r="G1403" i="9"/>
  <c r="G1397" i="9"/>
  <c r="H1402" i="9"/>
  <c r="H1397" i="9"/>
  <c r="I1397" i="9"/>
  <c r="G1402" i="9"/>
  <c r="F1397" i="9"/>
  <c r="I1400" i="9"/>
  <c r="H1399" i="9"/>
  <c r="J1405" i="9"/>
  <c r="F1402" i="9"/>
  <c r="J1400" i="9"/>
  <c r="F1400" i="9"/>
  <c r="G1398" i="9"/>
  <c r="I1392" i="9"/>
  <c r="G1392" i="9"/>
  <c r="H1400" i="9"/>
  <c r="F1399" i="9"/>
  <c r="J1392" i="9"/>
  <c r="H1392" i="9"/>
  <c r="F1404" i="9"/>
  <c r="H1396" i="9"/>
  <c r="G1400" i="9"/>
  <c r="F1398" i="9"/>
  <c r="F1396" i="9"/>
  <c r="G1394" i="9"/>
  <c r="F1401" i="9"/>
  <c r="H1393" i="9"/>
  <c r="G1393" i="9"/>
  <c r="I1403" i="9"/>
  <c r="J1397" i="9"/>
  <c r="H1398" i="9"/>
  <c r="F1392" i="9"/>
  <c r="G1396" i="9"/>
  <c r="G1399" i="9"/>
  <c r="J1398" i="9"/>
  <c r="G1395" i="9"/>
  <c r="J1403" i="9"/>
  <c r="I1401" i="9"/>
  <c r="H1395" i="9"/>
  <c r="J1396" i="9"/>
  <c r="I1398" i="9"/>
  <c r="J1395" i="9"/>
  <c r="I1402" i="9"/>
  <c r="I1399" i="9"/>
  <c r="G1404" i="9"/>
  <c r="F1393" i="9"/>
  <c r="H1401" i="9"/>
  <c r="I1396" i="9"/>
  <c r="J1399" i="9"/>
  <c r="I2383" i="9"/>
  <c r="F2383" i="9"/>
  <c r="J2383" i="9"/>
  <c r="H2383" i="9"/>
  <c r="G2149" i="9"/>
  <c r="F2150" i="9"/>
  <c r="G2150" i="9"/>
  <c r="J2150" i="9"/>
  <c r="J2151" i="9"/>
  <c r="I2150" i="9"/>
  <c r="F2893" i="9"/>
  <c r="J2890" i="9"/>
  <c r="I2890" i="9"/>
  <c r="H2893" i="9"/>
  <c r="J2891" i="9"/>
  <c r="I2893" i="9"/>
  <c r="G2891" i="9"/>
  <c r="F2890" i="9"/>
  <c r="G2893" i="9"/>
  <c r="J2894" i="9"/>
  <c r="H2890" i="9"/>
  <c r="F2894" i="9"/>
  <c r="I2891" i="9"/>
  <c r="G2894" i="9"/>
  <c r="J1473" i="9"/>
  <c r="F1473" i="9"/>
  <c r="H1473" i="9"/>
  <c r="I2418" i="9"/>
  <c r="H2419" i="9"/>
  <c r="I2417" i="9"/>
  <c r="J2418" i="9"/>
  <c r="J2417" i="9"/>
  <c r="F2417" i="9"/>
  <c r="H2417" i="9"/>
  <c r="G2417" i="9"/>
  <c r="G2416" i="9"/>
  <c r="F1483" i="9"/>
  <c r="J1483" i="9"/>
  <c r="G1483" i="9"/>
  <c r="F1481" i="9"/>
  <c r="I1481" i="9"/>
  <c r="H1481" i="9"/>
  <c r="G1481" i="9"/>
  <c r="I229" i="9"/>
  <c r="F229" i="9"/>
  <c r="H229" i="9"/>
  <c r="G229" i="9"/>
  <c r="J229" i="9"/>
  <c r="F3213" i="9"/>
  <c r="G3213" i="9"/>
  <c r="H3212" i="9"/>
  <c r="I2989" i="9"/>
  <c r="F2989" i="9"/>
  <c r="G2989" i="9"/>
  <c r="H2989" i="9"/>
  <c r="J2989" i="9"/>
  <c r="F2987" i="9"/>
  <c r="I2986" i="9"/>
  <c r="F2986" i="9"/>
  <c r="J2986" i="9"/>
  <c r="G2986" i="9"/>
  <c r="I2987" i="9"/>
  <c r="I2988" i="9"/>
  <c r="G2987" i="9"/>
  <c r="H2988" i="9"/>
  <c r="H2987" i="9"/>
  <c r="H2986" i="9"/>
  <c r="G2774" i="9"/>
  <c r="I2774" i="9"/>
  <c r="F2774" i="9"/>
  <c r="H2774" i="9"/>
  <c r="G2397" i="9"/>
  <c r="F2397" i="9"/>
  <c r="G2402" i="9"/>
  <c r="H2398" i="9"/>
  <c r="H2401" i="9"/>
  <c r="I2398" i="9"/>
  <c r="I2401" i="9"/>
  <c r="F2398" i="9"/>
  <c r="G2400" i="9"/>
  <c r="F2401" i="9"/>
  <c r="J2403" i="9"/>
  <c r="G2403" i="9"/>
  <c r="F1941" i="9"/>
  <c r="F1949" i="9"/>
  <c r="F1943" i="9"/>
  <c r="G1944" i="9"/>
  <c r="H1941" i="9"/>
  <c r="I1944" i="9"/>
  <c r="F1944" i="9"/>
  <c r="H1947" i="9"/>
  <c r="J1947" i="9"/>
  <c r="I1947" i="9"/>
  <c r="J1949" i="9"/>
  <c r="H1943" i="9"/>
  <c r="F1947" i="9"/>
  <c r="G1942" i="9"/>
  <c r="F1942" i="9"/>
  <c r="F1946" i="9"/>
  <c r="H1949" i="9"/>
  <c r="J1944" i="9"/>
  <c r="G1948" i="9"/>
  <c r="H1944" i="9"/>
  <c r="G1947" i="9"/>
  <c r="H1942" i="9"/>
  <c r="H1946" i="9"/>
  <c r="I1942" i="9"/>
  <c r="F1940" i="9"/>
  <c r="F1945" i="9"/>
  <c r="G1941" i="9"/>
  <c r="G1949" i="9"/>
  <c r="G1943" i="9"/>
  <c r="G1946" i="9"/>
  <c r="H1945" i="9"/>
  <c r="I1945" i="9"/>
  <c r="I1940" i="9"/>
  <c r="I1949" i="9"/>
  <c r="G1940" i="9"/>
  <c r="J1942" i="9"/>
  <c r="J1943" i="9"/>
  <c r="I1946" i="9"/>
  <c r="J1945" i="9"/>
  <c r="H1940" i="9"/>
  <c r="G1945" i="9"/>
  <c r="F1948" i="9"/>
  <c r="J1946" i="9"/>
  <c r="J1948" i="9"/>
  <c r="J1940" i="9"/>
  <c r="G1109" i="9"/>
  <c r="F1109" i="9"/>
  <c r="I1108" i="9"/>
  <c r="J1109" i="9"/>
  <c r="G2554" i="9"/>
  <c r="I2555" i="9"/>
  <c r="J2554" i="9"/>
  <c r="G2553" i="9"/>
  <c r="I2552" i="9"/>
  <c r="F2554" i="9"/>
  <c r="J2555" i="9"/>
  <c r="H2554" i="9"/>
  <c r="I2556" i="9"/>
  <c r="J2556" i="9"/>
  <c r="J2553" i="9"/>
  <c r="J2552" i="9"/>
  <c r="I2553" i="9"/>
  <c r="I2554" i="9"/>
  <c r="F2552" i="9"/>
  <c r="G2556" i="9"/>
  <c r="H2552" i="9"/>
  <c r="F2553" i="9"/>
  <c r="J1936" i="9"/>
  <c r="I1936" i="9"/>
  <c r="G1936" i="9"/>
  <c r="H1936" i="9"/>
  <c r="F1936" i="9"/>
  <c r="F1935" i="9"/>
  <c r="H1935" i="9"/>
  <c r="G1935" i="9"/>
  <c r="J1935" i="9"/>
  <c r="H1009" i="9"/>
  <c r="F1009" i="9"/>
  <c r="I1010" i="9"/>
  <c r="H1010" i="9"/>
  <c r="G1009" i="9"/>
  <c r="F1010" i="9"/>
  <c r="G1010" i="9"/>
  <c r="I1009" i="9"/>
  <c r="J1009" i="9"/>
  <c r="J1010" i="9"/>
  <c r="F1013" i="9"/>
  <c r="G1013" i="9"/>
  <c r="I1013" i="9"/>
  <c r="H1013" i="9"/>
  <c r="F1011" i="9"/>
  <c r="J1013" i="9"/>
  <c r="J2223" i="9"/>
  <c r="G2221" i="9"/>
  <c r="F2223" i="9"/>
  <c r="J2221" i="9"/>
  <c r="I2221" i="9"/>
  <c r="F2221" i="9"/>
  <c r="H2223" i="9"/>
  <c r="G2223" i="9"/>
  <c r="G2222" i="9"/>
  <c r="H2222" i="9"/>
  <c r="J2222" i="9"/>
  <c r="F2222" i="9"/>
  <c r="F3410" i="9"/>
  <c r="F2994" i="9"/>
  <c r="H2994" i="9"/>
  <c r="J2991" i="9"/>
  <c r="J2994" i="9"/>
  <c r="F2991" i="9"/>
  <c r="G2994" i="9"/>
  <c r="F2993" i="9"/>
  <c r="F2990" i="9"/>
  <c r="H2993" i="9"/>
  <c r="J2993" i="9"/>
  <c r="I2990" i="9"/>
  <c r="I2994" i="9"/>
  <c r="G2990" i="9"/>
  <c r="G2993" i="9"/>
  <c r="F2992" i="9"/>
  <c r="I2993" i="9"/>
  <c r="G3205" i="9"/>
  <c r="F3205" i="9"/>
  <c r="G3203" i="9"/>
  <c r="H3204" i="9"/>
  <c r="H3206" i="9"/>
  <c r="H3205" i="9"/>
  <c r="F3206" i="9"/>
  <c r="G3206" i="9"/>
  <c r="F3204" i="9"/>
  <c r="F3035" i="9"/>
  <c r="H3035" i="9"/>
  <c r="I3035" i="9"/>
  <c r="J2863" i="9"/>
  <c r="G2865" i="9"/>
  <c r="I2865" i="9"/>
  <c r="J2862" i="9"/>
  <c r="F2863" i="9"/>
  <c r="F2862" i="9"/>
  <c r="I2864" i="9"/>
  <c r="H2860" i="9"/>
  <c r="I2862" i="9"/>
  <c r="I2592" i="9"/>
  <c r="F2592" i="9"/>
  <c r="H1047" i="9"/>
  <c r="G1047" i="9"/>
  <c r="F1047" i="9"/>
  <c r="F1046" i="9"/>
  <c r="F1045" i="9"/>
  <c r="H1046" i="9"/>
  <c r="G1046" i="9"/>
  <c r="H1045" i="9"/>
  <c r="J1047" i="9"/>
  <c r="I1045" i="9"/>
  <c r="I1046" i="9"/>
  <c r="J2371" i="9"/>
  <c r="G2371" i="9"/>
  <c r="F1293" i="9"/>
  <c r="G1293" i="9"/>
  <c r="J1281" i="9"/>
  <c r="H1293" i="9"/>
  <c r="G1290" i="9"/>
  <c r="G1292" i="9"/>
  <c r="I1290" i="9"/>
  <c r="I1283" i="9"/>
  <c r="F1290" i="9"/>
  <c r="H1290" i="9"/>
  <c r="H1283" i="9"/>
  <c r="H1284" i="9"/>
  <c r="I1287" i="9"/>
  <c r="F1292" i="9"/>
  <c r="G1283" i="9"/>
  <c r="J1290" i="9"/>
  <c r="I1282" i="9"/>
  <c r="I1289" i="9"/>
  <c r="F1286" i="9"/>
  <c r="I1286" i="9"/>
  <c r="H1287" i="9"/>
  <c r="J1289" i="9"/>
  <c r="H1285" i="9"/>
  <c r="G1287" i="9"/>
  <c r="G1284" i="9"/>
  <c r="H1289" i="9"/>
  <c r="G1285" i="9"/>
  <c r="H1286" i="9"/>
  <c r="I1284" i="9"/>
  <c r="J1288" i="9"/>
  <c r="F1283" i="9"/>
  <c r="F1287" i="9"/>
  <c r="H1282" i="9"/>
  <c r="I1285" i="9"/>
  <c r="F1284" i="9"/>
  <c r="I1293" i="9"/>
  <c r="F1289" i="9"/>
  <c r="G1286" i="9"/>
  <c r="I1288" i="9"/>
  <c r="J1286" i="9"/>
  <c r="J1283" i="9"/>
  <c r="G1282" i="9"/>
  <c r="G1288" i="9"/>
  <c r="G1289" i="9"/>
  <c r="F1285" i="9"/>
  <c r="H1288" i="9"/>
  <c r="J1285" i="9"/>
  <c r="F3471" i="9"/>
  <c r="G3245" i="9"/>
  <c r="F3247" i="9"/>
  <c r="F3245" i="9"/>
  <c r="G3242" i="9"/>
  <c r="H3245" i="9"/>
  <c r="H3241" i="9"/>
  <c r="F3242" i="9"/>
  <c r="F3244" i="9"/>
  <c r="H3243" i="9"/>
  <c r="H3240" i="9"/>
  <c r="F3018" i="9"/>
  <c r="J3018" i="9"/>
  <c r="I3018" i="9"/>
  <c r="H3018" i="9"/>
  <c r="G3018" i="9"/>
  <c r="J2789" i="9"/>
  <c r="F2789" i="9"/>
  <c r="I2789" i="9"/>
  <c r="G2789" i="9"/>
  <c r="H2789" i="9"/>
  <c r="H2226" i="9"/>
  <c r="G2225" i="9"/>
  <c r="H2225" i="9"/>
  <c r="F2225" i="9"/>
  <c r="H2227" i="9"/>
  <c r="I2225" i="9"/>
  <c r="J2226" i="9"/>
  <c r="J2225" i="9"/>
  <c r="F946" i="9"/>
  <c r="H946" i="9"/>
  <c r="I944" i="9"/>
  <c r="H944" i="9"/>
  <c r="F945" i="9"/>
  <c r="H942" i="9"/>
  <c r="G942" i="9"/>
  <c r="I940" i="9"/>
  <c r="F944" i="9"/>
  <c r="I945" i="9"/>
  <c r="I942" i="9"/>
  <c r="H940" i="9"/>
  <c r="G944" i="9"/>
  <c r="J945" i="9"/>
  <c r="H941" i="9"/>
  <c r="F942" i="9"/>
  <c r="H945" i="9"/>
  <c r="G941" i="9"/>
  <c r="F941" i="9"/>
  <c r="J944" i="9"/>
  <c r="I941" i="9"/>
  <c r="G943" i="9"/>
  <c r="H943" i="9"/>
  <c r="G945" i="9"/>
  <c r="F943" i="9"/>
  <c r="J941" i="9"/>
  <c r="J943" i="9"/>
  <c r="J942" i="9"/>
  <c r="I943" i="9"/>
  <c r="J940" i="9"/>
  <c r="F3440" i="9"/>
  <c r="F3438" i="9"/>
  <c r="F3437" i="9"/>
  <c r="F3439" i="9"/>
  <c r="F3269" i="9"/>
  <c r="G3268" i="9"/>
  <c r="F3266" i="9"/>
  <c r="G3269" i="9"/>
  <c r="G3265" i="9"/>
  <c r="F3270" i="9"/>
  <c r="G3270" i="9"/>
  <c r="F3268" i="9"/>
  <c r="F3265" i="9"/>
  <c r="H3098" i="9"/>
  <c r="G3098" i="9"/>
  <c r="H3099" i="9"/>
  <c r="I3098" i="9"/>
  <c r="F3099" i="9"/>
  <c r="F3100" i="9"/>
  <c r="H3097" i="9"/>
  <c r="I3099" i="9"/>
  <c r="H3100" i="9"/>
  <c r="F3097" i="9"/>
  <c r="G2925" i="9"/>
  <c r="J2927" i="9"/>
  <c r="H2926" i="9"/>
  <c r="I2926" i="9"/>
  <c r="H2928" i="9"/>
  <c r="I2927" i="9"/>
  <c r="G2928" i="9"/>
  <c r="J2926" i="9"/>
  <c r="F2926" i="9"/>
  <c r="G2757" i="9"/>
  <c r="F2757" i="9"/>
  <c r="I2757" i="9"/>
  <c r="J2760" i="9"/>
  <c r="H2757" i="9"/>
  <c r="G2758" i="9"/>
  <c r="J2757" i="9"/>
  <c r="F2756" i="9"/>
  <c r="G2755" i="9"/>
  <c r="H2758" i="9"/>
  <c r="H2760" i="9"/>
  <c r="J2758" i="9"/>
  <c r="I2760" i="9"/>
  <c r="F2760" i="9"/>
  <c r="H2756" i="9"/>
  <c r="J2755" i="9"/>
  <c r="I2758" i="9"/>
  <c r="H2363" i="9"/>
  <c r="G2363" i="9"/>
  <c r="J2362" i="9"/>
  <c r="F2362" i="9"/>
  <c r="H2362" i="9"/>
  <c r="G2357" i="9"/>
  <c r="G2362" i="9"/>
  <c r="F2357" i="9"/>
  <c r="I2357" i="9"/>
  <c r="H2357" i="9"/>
  <c r="I2362" i="9"/>
  <c r="G2358" i="9"/>
  <c r="J2363" i="9"/>
  <c r="F2363" i="9"/>
  <c r="H2358" i="9"/>
  <c r="J2361" i="9"/>
  <c r="G2359" i="9"/>
  <c r="H1551" i="9"/>
  <c r="H1549" i="9"/>
  <c r="G1544" i="9"/>
  <c r="F1551" i="9"/>
  <c r="J1551" i="9"/>
  <c r="G1542" i="9"/>
  <c r="J1544" i="9"/>
  <c r="G1551" i="9"/>
  <c r="J1549" i="9"/>
  <c r="I1542" i="9"/>
  <c r="F1548" i="9"/>
  <c r="H1550" i="9"/>
  <c r="H1545" i="9"/>
  <c r="H1542" i="9"/>
  <c r="G1548" i="9"/>
  <c r="F1542" i="9"/>
  <c r="J1550" i="9"/>
  <c r="I1550" i="9"/>
  <c r="I1548" i="9"/>
  <c r="G1550" i="9"/>
  <c r="J1545" i="9"/>
  <c r="I1547" i="9"/>
  <c r="F1546" i="9"/>
  <c r="G1545" i="9"/>
  <c r="H2568" i="9"/>
  <c r="G2568" i="9"/>
  <c r="F2568" i="9"/>
  <c r="F2567" i="9"/>
  <c r="I1826" i="9"/>
  <c r="G1826" i="9"/>
  <c r="F1826" i="9"/>
  <c r="H1826" i="9"/>
  <c r="F1827" i="9"/>
  <c r="I1827" i="9"/>
  <c r="J1826" i="9"/>
  <c r="F2615" i="9"/>
  <c r="F2616" i="9"/>
  <c r="G2616" i="9"/>
  <c r="G2614" i="9"/>
  <c r="J2617" i="9"/>
  <c r="I2615" i="9"/>
  <c r="F2617" i="9"/>
  <c r="J2615" i="9"/>
  <c r="F2614" i="9"/>
  <c r="I2617" i="9"/>
  <c r="H2614" i="9"/>
  <c r="J2616" i="9"/>
  <c r="G2617" i="9"/>
  <c r="F1408" i="9"/>
  <c r="G1408" i="9"/>
  <c r="J1408" i="9"/>
  <c r="I1408" i="9"/>
  <c r="H1408" i="9"/>
  <c r="G1409" i="9"/>
  <c r="I1409" i="9"/>
  <c r="F1406" i="9"/>
  <c r="F1409" i="9"/>
  <c r="H1406" i="9"/>
  <c r="H1409" i="9"/>
  <c r="J1409" i="9"/>
  <c r="J1605" i="9"/>
  <c r="I1605" i="9"/>
  <c r="F1605" i="9"/>
  <c r="G1605" i="9"/>
  <c r="H1605" i="9"/>
  <c r="F1604" i="9"/>
  <c r="G1604" i="9"/>
  <c r="I1603" i="9"/>
  <c r="H1604" i="9"/>
  <c r="F1603" i="9"/>
  <c r="J1604" i="9"/>
  <c r="I1604" i="9"/>
  <c r="H2165" i="9"/>
  <c r="F2165" i="9"/>
  <c r="J2165" i="9"/>
  <c r="G2165" i="9"/>
  <c r="I2165" i="9"/>
  <c r="J2166" i="9"/>
  <c r="H2167" i="9"/>
  <c r="G2166" i="9"/>
  <c r="F2167" i="9"/>
  <c r="I2166" i="9"/>
  <c r="H1243" i="9"/>
  <c r="F1245" i="9"/>
  <c r="F1246" i="9"/>
  <c r="H1245" i="9"/>
  <c r="G1245" i="9"/>
  <c r="G1246" i="9"/>
  <c r="J1247" i="9"/>
  <c r="I1245" i="9"/>
  <c r="J1246" i="9"/>
  <c r="G1247" i="9"/>
  <c r="H1247" i="9"/>
  <c r="I1246" i="9"/>
  <c r="I1247" i="9"/>
  <c r="J1245" i="9"/>
  <c r="H1246" i="9"/>
  <c r="F1247" i="9"/>
  <c r="H1704" i="9"/>
  <c r="F1704" i="9"/>
  <c r="G1704" i="9"/>
  <c r="I1704" i="9"/>
  <c r="H1702" i="9"/>
  <c r="J1704" i="9"/>
  <c r="F1702" i="9"/>
  <c r="J751" i="9"/>
  <c r="H751" i="9"/>
  <c r="G751" i="9"/>
  <c r="I751" i="9"/>
  <c r="F751" i="9"/>
  <c r="J1026" i="9"/>
  <c r="J1024" i="9"/>
  <c r="H1025" i="9"/>
  <c r="H1026" i="9"/>
  <c r="G1025" i="9"/>
  <c r="J1025" i="9"/>
  <c r="G1028" i="9"/>
  <c r="H1027" i="9"/>
  <c r="G1026" i="9"/>
  <c r="I1026" i="9"/>
  <c r="F1024" i="9"/>
  <c r="F1028" i="9"/>
  <c r="H1024" i="9"/>
  <c r="I1025" i="9"/>
  <c r="H1028" i="9"/>
  <c r="F1025" i="9"/>
  <c r="I1027" i="9"/>
  <c r="F1026" i="9"/>
  <c r="G1027" i="9"/>
  <c r="I1024" i="9"/>
  <c r="I196" i="9"/>
  <c r="H196" i="9"/>
  <c r="F196" i="9"/>
  <c r="G196" i="9"/>
  <c r="F194" i="9"/>
  <c r="G193" i="9"/>
  <c r="H194" i="9"/>
  <c r="J196" i="9"/>
  <c r="I193" i="9"/>
  <c r="G195" i="9"/>
  <c r="F195" i="9"/>
  <c r="F193" i="9"/>
  <c r="H195" i="9"/>
  <c r="J195" i="9"/>
  <c r="I197" i="9"/>
  <c r="J193" i="9"/>
  <c r="I195" i="9"/>
  <c r="H197" i="9"/>
  <c r="H192" i="9"/>
  <c r="F197" i="9"/>
  <c r="G197" i="9"/>
  <c r="G1904" i="9"/>
  <c r="J1904" i="9"/>
  <c r="F1904" i="9"/>
  <c r="H1904" i="9"/>
  <c r="G1906" i="9"/>
  <c r="H1905" i="9"/>
  <c r="I1904" i="9"/>
  <c r="G1905" i="9"/>
  <c r="I1905" i="9"/>
  <c r="J1905" i="9"/>
  <c r="J131" i="9"/>
  <c r="G131" i="9"/>
  <c r="H131" i="9"/>
  <c r="H130" i="9"/>
  <c r="H133" i="9"/>
  <c r="F133" i="9"/>
  <c r="J129" i="9"/>
  <c r="J130" i="9"/>
  <c r="G133" i="9"/>
  <c r="G129" i="9"/>
  <c r="I136" i="9"/>
  <c r="G136" i="9"/>
  <c r="H137" i="9"/>
  <c r="H139" i="9"/>
  <c r="F138" i="9"/>
  <c r="I133" i="9"/>
  <c r="I129" i="9"/>
  <c r="J136" i="9"/>
  <c r="H136" i="9"/>
  <c r="I137" i="9"/>
  <c r="J138" i="9"/>
  <c r="I134" i="9"/>
  <c r="G138" i="9"/>
  <c r="F135" i="9"/>
  <c r="I135" i="9"/>
  <c r="F129" i="9"/>
  <c r="F139" i="9"/>
  <c r="H138" i="9"/>
  <c r="I138" i="9"/>
  <c r="F137" i="9"/>
  <c r="I139" i="9"/>
  <c r="G137" i="9"/>
  <c r="H134" i="9"/>
  <c r="G135" i="9"/>
  <c r="H129" i="9"/>
  <c r="J139" i="9"/>
  <c r="J134" i="9"/>
  <c r="H135" i="9"/>
  <c r="G139" i="9"/>
  <c r="J135" i="9"/>
  <c r="G134" i="9"/>
  <c r="F136" i="9"/>
  <c r="J133" i="9"/>
  <c r="H132" i="9"/>
  <c r="F2168" i="9"/>
  <c r="I2168" i="9"/>
  <c r="H2168" i="9"/>
  <c r="G2270" i="9"/>
  <c r="G2269" i="9"/>
  <c r="I2269" i="9"/>
  <c r="F2269" i="9"/>
  <c r="J2269" i="9"/>
  <c r="F2270" i="9"/>
  <c r="H2269" i="9"/>
  <c r="G2273" i="9"/>
  <c r="F2273" i="9"/>
  <c r="H2270" i="9"/>
  <c r="I2272" i="9"/>
  <c r="J2273" i="9"/>
  <c r="J2841" i="9"/>
  <c r="G2841" i="9"/>
  <c r="F2841" i="9"/>
  <c r="G2995" i="9"/>
  <c r="H2322" i="9"/>
  <c r="I2322" i="9"/>
  <c r="G2322" i="9"/>
  <c r="G2325" i="9"/>
  <c r="F2321" i="9"/>
  <c r="F2325" i="9"/>
  <c r="F2323" i="9"/>
  <c r="G2321" i="9"/>
  <c r="J2325" i="9"/>
  <c r="F2322" i="9"/>
  <c r="H2325" i="9"/>
  <c r="H2699" i="9"/>
  <c r="I2699" i="9"/>
  <c r="J2699" i="9"/>
  <c r="F2699" i="9"/>
  <c r="J2602" i="9"/>
  <c r="I2602" i="9"/>
  <c r="F2594" i="9"/>
  <c r="H2597" i="9"/>
  <c r="I2597" i="9"/>
  <c r="F2600" i="9"/>
  <c r="J2603" i="9"/>
  <c r="F2596" i="9"/>
  <c r="F2602" i="9"/>
  <c r="F2601" i="9"/>
  <c r="F2603" i="9"/>
  <c r="F2593" i="9"/>
  <c r="J2601" i="9"/>
  <c r="G2601" i="9"/>
  <c r="G2596" i="9"/>
  <c r="H2603" i="9"/>
  <c r="H2602" i="9"/>
  <c r="J2595" i="9"/>
  <c r="I2598" i="9"/>
  <c r="H2601" i="9"/>
  <c r="I2601" i="9"/>
  <c r="H2598" i="9"/>
  <c r="H2596" i="9"/>
  <c r="G2602" i="9"/>
  <c r="G2593" i="9"/>
  <c r="I2596" i="9"/>
  <c r="H2593" i="9"/>
  <c r="J2596" i="9"/>
  <c r="J2978" i="9"/>
  <c r="I2978" i="9"/>
  <c r="G2978" i="9"/>
  <c r="F2968" i="9"/>
  <c r="F2970" i="9"/>
  <c r="G2973" i="9"/>
  <c r="F2971" i="9"/>
  <c r="F2965" i="9"/>
  <c r="F2978" i="9"/>
  <c r="I2965" i="9"/>
  <c r="H2965" i="9"/>
  <c r="J2965" i="9"/>
  <c r="F2977" i="9"/>
  <c r="G2965" i="9"/>
  <c r="F2969" i="9"/>
  <c r="F2966" i="9"/>
  <c r="H2978" i="9"/>
  <c r="G2969" i="9"/>
  <c r="G2966" i="9"/>
  <c r="G2974" i="9"/>
  <c r="I2969" i="9"/>
  <c r="G2971" i="9"/>
  <c r="I2974" i="9"/>
  <c r="I2968" i="9"/>
  <c r="H2974" i="9"/>
  <c r="G2977" i="9"/>
  <c r="G2972" i="9"/>
  <c r="J2972" i="9"/>
  <c r="G2979" i="9"/>
  <c r="H2969" i="9"/>
  <c r="I2977" i="9"/>
  <c r="J2969" i="9"/>
  <c r="J2974" i="9"/>
  <c r="I2967" i="9"/>
  <c r="I1749" i="9"/>
  <c r="G1752" i="9"/>
  <c r="F1751" i="9"/>
  <c r="J1749" i="9"/>
  <c r="G1749" i="9"/>
  <c r="F1752" i="9"/>
  <c r="J1751" i="9"/>
  <c r="H1752" i="9"/>
  <c r="I1752" i="9"/>
  <c r="I1751" i="9"/>
  <c r="J1750" i="9"/>
  <c r="J1752" i="9"/>
  <c r="G1750" i="9"/>
  <c r="F1749" i="9"/>
  <c r="H1751" i="9"/>
  <c r="F1750" i="9"/>
  <c r="H1748" i="9"/>
  <c r="G1751" i="9"/>
  <c r="H1750" i="9"/>
  <c r="J1748" i="9"/>
  <c r="I1748" i="9"/>
  <c r="J1753" i="9"/>
  <c r="I1753" i="9"/>
  <c r="H1749" i="9"/>
  <c r="F1748" i="9"/>
  <c r="G1748" i="9"/>
  <c r="H1747" i="9"/>
  <c r="F1753" i="9"/>
  <c r="I1750" i="9"/>
  <c r="G1747" i="9"/>
  <c r="I2549" i="9"/>
  <c r="G2549" i="9"/>
  <c r="F2549" i="9"/>
  <c r="J2549" i="9"/>
  <c r="H2549" i="9"/>
  <c r="G2550" i="9"/>
  <c r="I2551" i="9"/>
  <c r="J2550" i="9"/>
  <c r="H2550" i="9"/>
  <c r="G2551" i="9"/>
  <c r="F2550" i="9"/>
  <c r="J2551" i="9"/>
  <c r="I2550" i="9"/>
  <c r="F2551" i="9"/>
  <c r="I1787" i="9"/>
  <c r="G1787" i="9"/>
  <c r="F1787" i="9"/>
  <c r="F1786" i="9"/>
  <c r="I1786" i="9"/>
  <c r="G1786" i="9"/>
  <c r="H1787" i="9"/>
  <c r="H1784" i="9"/>
  <c r="G1784" i="9"/>
  <c r="F1782" i="9"/>
  <c r="H1786" i="9"/>
  <c r="I1783" i="9"/>
  <c r="H1782" i="9"/>
  <c r="F1785" i="9"/>
  <c r="I1782" i="9"/>
  <c r="H1785" i="9"/>
  <c r="J1785" i="9"/>
  <c r="G1782" i="9"/>
  <c r="I1785" i="9"/>
  <c r="J1787" i="9"/>
  <c r="G558" i="9"/>
  <c r="J560" i="9"/>
  <c r="I558" i="9"/>
  <c r="F558" i="9"/>
  <c r="H564" i="9"/>
  <c r="H560" i="9"/>
  <c r="J558" i="9"/>
  <c r="F564" i="9"/>
  <c r="H559" i="9"/>
  <c r="G564" i="9"/>
  <c r="I564" i="9"/>
  <c r="I559" i="9"/>
  <c r="F559" i="9"/>
  <c r="G559" i="9"/>
  <c r="F3411" i="9"/>
  <c r="F3414" i="9"/>
  <c r="F3413" i="9"/>
  <c r="F3250" i="9"/>
  <c r="G3250" i="9"/>
  <c r="F3249" i="9"/>
  <c r="H2810" i="9"/>
  <c r="J2813" i="9"/>
  <c r="G2810" i="9"/>
  <c r="H2813" i="9"/>
  <c r="F2813" i="9"/>
  <c r="I2812" i="9"/>
  <c r="G2813" i="9"/>
  <c r="I2813" i="9"/>
  <c r="J2812" i="9"/>
  <c r="G2809" i="9"/>
  <c r="H2812" i="9"/>
  <c r="F2808" i="9"/>
  <c r="I2809" i="9"/>
  <c r="G2808" i="9"/>
  <c r="J2811" i="9"/>
  <c r="J2810" i="9"/>
  <c r="F2468" i="9"/>
  <c r="J2469" i="9"/>
  <c r="H2469" i="9"/>
  <c r="I2469" i="9"/>
  <c r="F2469" i="9"/>
  <c r="F2459" i="9"/>
  <c r="J2466" i="9"/>
  <c r="G2469" i="9"/>
  <c r="H2456" i="9"/>
  <c r="J2461" i="9"/>
  <c r="G2458" i="9"/>
  <c r="H2458" i="9"/>
  <c r="H2461" i="9"/>
  <c r="F2458" i="9"/>
  <c r="J2458" i="9"/>
  <c r="F2461" i="9"/>
  <c r="I2460" i="9"/>
  <c r="F2465" i="9"/>
  <c r="F2460" i="9"/>
  <c r="F2457" i="9"/>
  <c r="G2461" i="9"/>
  <c r="F2462" i="9"/>
  <c r="G2457" i="9"/>
  <c r="I2461" i="9"/>
  <c r="J2457" i="9"/>
  <c r="G2468" i="9"/>
  <c r="H2466" i="9"/>
  <c r="G2465" i="9"/>
  <c r="I2456" i="9"/>
  <c r="G2462" i="9"/>
  <c r="I2467" i="9"/>
  <c r="I2462" i="9"/>
  <c r="I2465" i="9"/>
  <c r="I2468" i="9"/>
  <c r="G2460" i="9"/>
  <c r="H2462" i="9"/>
  <c r="G2459" i="9"/>
  <c r="H2460" i="9"/>
  <c r="I2457" i="9"/>
  <c r="H2467" i="9"/>
  <c r="J2460" i="9"/>
  <c r="H2459" i="9"/>
  <c r="H2464" i="9"/>
  <c r="H2465" i="9"/>
  <c r="J2462" i="9"/>
  <c r="H2457" i="9"/>
  <c r="J2020" i="9"/>
  <c r="H2020" i="9"/>
  <c r="I2020" i="9"/>
  <c r="F2020" i="9"/>
  <c r="G2020" i="9"/>
  <c r="H1376" i="9"/>
  <c r="J1376" i="9"/>
  <c r="F1376" i="9"/>
  <c r="I1376" i="9"/>
  <c r="G1376" i="9"/>
  <c r="H1374" i="9"/>
  <c r="G1374" i="9"/>
  <c r="F1374" i="9"/>
  <c r="J1374" i="9"/>
  <c r="G1375" i="9"/>
  <c r="H1377" i="9"/>
  <c r="J1377" i="9"/>
  <c r="I2105" i="9"/>
  <c r="F2105" i="9"/>
  <c r="J2105" i="9"/>
  <c r="H2105" i="9"/>
  <c r="F1255" i="9"/>
  <c r="H1255" i="9"/>
  <c r="J1255" i="9"/>
  <c r="I1255" i="9"/>
  <c r="G1255" i="9"/>
  <c r="H2411" i="9"/>
  <c r="I2411" i="9"/>
  <c r="F2405" i="9"/>
  <c r="J2410" i="9"/>
  <c r="I2408" i="9"/>
  <c r="H2410" i="9"/>
  <c r="I2410" i="9"/>
  <c r="F2410" i="9"/>
  <c r="J2406" i="9"/>
  <c r="G2409" i="9"/>
  <c r="J2411" i="9"/>
  <c r="F2408" i="9"/>
  <c r="H2408" i="9"/>
  <c r="J2408" i="9"/>
  <c r="G2411" i="9"/>
  <c r="G2410" i="9"/>
  <c r="I2406" i="9"/>
  <c r="I2409" i="9"/>
  <c r="H2406" i="9"/>
  <c r="J2409" i="9"/>
  <c r="I3074" i="9"/>
  <c r="G3074" i="9"/>
  <c r="H3074" i="9"/>
  <c r="I3069" i="9"/>
  <c r="H3069" i="9"/>
  <c r="J3074" i="9"/>
  <c r="F3069" i="9"/>
  <c r="I3068" i="9"/>
  <c r="J3069" i="9"/>
  <c r="F3074" i="9"/>
  <c r="G3073" i="9"/>
  <c r="G3069" i="9"/>
  <c r="J3072" i="9"/>
  <c r="I3070" i="9"/>
  <c r="I3073" i="9"/>
  <c r="H3073" i="9"/>
  <c r="J3068" i="9"/>
  <c r="F3068" i="9"/>
  <c r="F3070" i="9"/>
  <c r="F3073" i="9"/>
  <c r="J3070" i="9"/>
  <c r="G1552" i="9"/>
  <c r="F1552" i="9"/>
  <c r="J1552" i="9"/>
  <c r="I1552" i="9"/>
  <c r="H1552" i="9"/>
  <c r="F3409" i="9"/>
  <c r="F3407" i="9"/>
  <c r="F3406" i="9"/>
  <c r="F2831" i="9"/>
  <c r="F2830" i="9"/>
  <c r="J2830" i="9"/>
  <c r="G2830" i="9"/>
  <c r="I2830" i="9"/>
  <c r="J2831" i="9"/>
  <c r="G3027" i="9"/>
  <c r="J2578" i="9"/>
  <c r="H2578" i="9"/>
  <c r="F2578" i="9"/>
  <c r="J2579" i="9"/>
  <c r="G2578" i="9"/>
  <c r="H2580" i="9"/>
  <c r="F868" i="9"/>
  <c r="I869" i="9"/>
  <c r="H868" i="9"/>
  <c r="J869" i="9"/>
  <c r="G869" i="9"/>
  <c r="F870" i="9"/>
  <c r="J868" i="9"/>
  <c r="F869" i="9"/>
  <c r="I870" i="9"/>
  <c r="J873" i="9"/>
  <c r="G873" i="9"/>
  <c r="I868" i="9"/>
  <c r="G870" i="9"/>
  <c r="I873" i="9"/>
  <c r="F873" i="9"/>
  <c r="H873" i="9"/>
  <c r="F866" i="9"/>
  <c r="H870" i="9"/>
  <c r="I874" i="9"/>
  <c r="H874" i="9"/>
  <c r="G871" i="9"/>
  <c r="F874" i="9"/>
  <c r="I871" i="9"/>
  <c r="H869" i="9"/>
  <c r="H865" i="9"/>
  <c r="I867" i="9"/>
  <c r="G874" i="9"/>
  <c r="F871" i="9"/>
  <c r="J871" i="9"/>
  <c r="J874" i="9"/>
  <c r="G868" i="9"/>
  <c r="J870" i="9"/>
  <c r="H871" i="9"/>
  <c r="F872" i="9"/>
  <c r="I872" i="9"/>
  <c r="G872" i="9"/>
  <c r="J872" i="9"/>
  <c r="G2731" i="9"/>
  <c r="F2731" i="9"/>
  <c r="H2731" i="9"/>
  <c r="F2500" i="9"/>
  <c r="I2501" i="9"/>
  <c r="J2501" i="9"/>
  <c r="F2501" i="9"/>
  <c r="H2501" i="9"/>
  <c r="G2501" i="9"/>
  <c r="J2500" i="9"/>
  <c r="I2500" i="9"/>
  <c r="F1634" i="9"/>
  <c r="F1636" i="9"/>
  <c r="I1636" i="9"/>
  <c r="G1634" i="9"/>
  <c r="H1636" i="9"/>
  <c r="G1635" i="9"/>
  <c r="J1636" i="9"/>
  <c r="J1635" i="9"/>
  <c r="F3256" i="9"/>
  <c r="G3256" i="9"/>
  <c r="F3255" i="9"/>
  <c r="F3254" i="9"/>
  <c r="G3257" i="9"/>
  <c r="J2680" i="9"/>
  <c r="J2679" i="9"/>
  <c r="G2679" i="9"/>
  <c r="F2681" i="9"/>
  <c r="J2681" i="9"/>
  <c r="F2679" i="9"/>
  <c r="H2872" i="9"/>
  <c r="I2873" i="9"/>
  <c r="G2872" i="9"/>
  <c r="I2871" i="9"/>
  <c r="F2873" i="9"/>
  <c r="J2871" i="9"/>
  <c r="H2871" i="9"/>
  <c r="H2873" i="9"/>
  <c r="J2873" i="9"/>
  <c r="G2873" i="9"/>
  <c r="F1893" i="9"/>
  <c r="I1894" i="9"/>
  <c r="G1894" i="9"/>
  <c r="F1894" i="9"/>
  <c r="J1894" i="9"/>
  <c r="J1893" i="9"/>
  <c r="G1889" i="9"/>
  <c r="H1894" i="9"/>
  <c r="F1892" i="9"/>
  <c r="F1891" i="9"/>
  <c r="G1892" i="9"/>
  <c r="J1892" i="9"/>
  <c r="J1890" i="9"/>
  <c r="H1889" i="9"/>
  <c r="I1892" i="9"/>
  <c r="H1892" i="9"/>
  <c r="I2730" i="9"/>
  <c r="F2728" i="9"/>
  <c r="F2730" i="9"/>
  <c r="J2728" i="9"/>
  <c r="I2728" i="9"/>
  <c r="J2730" i="9"/>
  <c r="F2729" i="9"/>
  <c r="G2729" i="9"/>
  <c r="H2730" i="9"/>
  <c r="G2730" i="9"/>
  <c r="H2729" i="9"/>
  <c r="I2729" i="9"/>
  <c r="J2173" i="9"/>
  <c r="F2172" i="9"/>
  <c r="F2173" i="9"/>
  <c r="I2173" i="9"/>
  <c r="G2173" i="9"/>
  <c r="H2170" i="9"/>
  <c r="G2170" i="9"/>
  <c r="H2173" i="9"/>
  <c r="I2169" i="9"/>
  <c r="F2174" i="9"/>
  <c r="J2169" i="9"/>
  <c r="I2170" i="9"/>
  <c r="G2174" i="9"/>
  <c r="F2169" i="9"/>
  <c r="F2171" i="9"/>
  <c r="I2174" i="9"/>
  <c r="H2169" i="9"/>
  <c r="G2171" i="9"/>
  <c r="J2174" i="9"/>
  <c r="G2169" i="9"/>
  <c r="G1391" i="9"/>
  <c r="F1391" i="9"/>
  <c r="H1391" i="9"/>
  <c r="F1390" i="9"/>
  <c r="I1390" i="9"/>
  <c r="G1390" i="9"/>
  <c r="J1391" i="9"/>
  <c r="J1390" i="9"/>
  <c r="F663" i="9"/>
  <c r="H664" i="9"/>
  <c r="G665" i="9"/>
  <c r="H665" i="9"/>
  <c r="F665" i="9"/>
  <c r="I665" i="9"/>
  <c r="J665" i="9"/>
  <c r="I663" i="9"/>
  <c r="I662" i="9"/>
  <c r="J662" i="9"/>
  <c r="F662" i="9"/>
  <c r="H662" i="9"/>
  <c r="F3479" i="9"/>
  <c r="F3478" i="9"/>
  <c r="F3476" i="9"/>
  <c r="F3475" i="9"/>
  <c r="F3477" i="9"/>
  <c r="F3333" i="9"/>
  <c r="F3322" i="9"/>
  <c r="F3331" i="9"/>
  <c r="F3332" i="9"/>
  <c r="F3307" i="9"/>
  <c r="F3321" i="9"/>
  <c r="F3329" i="9"/>
  <c r="F3325" i="9"/>
  <c r="F3326" i="9"/>
  <c r="F3311" i="9"/>
  <c r="F3316" i="9"/>
  <c r="F3312" i="9"/>
  <c r="F3330" i="9"/>
  <c r="F3319" i="9"/>
  <c r="F3310" i="9"/>
  <c r="F3313" i="9"/>
  <c r="F3202" i="9"/>
  <c r="G3202" i="9"/>
  <c r="H3202" i="9"/>
  <c r="I3037" i="9"/>
  <c r="J3037" i="9"/>
  <c r="F3036" i="9"/>
  <c r="G3037" i="9"/>
  <c r="F3037" i="9"/>
  <c r="H3037" i="9"/>
  <c r="J3036" i="9"/>
  <c r="H2877" i="9"/>
  <c r="I2876" i="9"/>
  <c r="F2877" i="9"/>
  <c r="J2877" i="9"/>
  <c r="G2877" i="9"/>
  <c r="I2877" i="9"/>
  <c r="G2876" i="9"/>
  <c r="F2876" i="9"/>
  <c r="I2678" i="9"/>
  <c r="F2678" i="9"/>
  <c r="H2678" i="9"/>
  <c r="G2678" i="9"/>
  <c r="J2678" i="9"/>
  <c r="J2396" i="9"/>
  <c r="I2396" i="9"/>
  <c r="F2396" i="9"/>
  <c r="J2040" i="9"/>
  <c r="G2042" i="9"/>
  <c r="G2043" i="9"/>
  <c r="J2043" i="9"/>
  <c r="F2042" i="9"/>
  <c r="J2042" i="9"/>
  <c r="H2042" i="9"/>
  <c r="J2041" i="9"/>
  <c r="H2040" i="9"/>
  <c r="H2041" i="9"/>
  <c r="I2041" i="9"/>
  <c r="H2043" i="9"/>
  <c r="G2040" i="9"/>
  <c r="I2042" i="9"/>
  <c r="G2041" i="9"/>
  <c r="F1538" i="9"/>
  <c r="G1538" i="9"/>
  <c r="F1536" i="9"/>
  <c r="I1536" i="9"/>
  <c r="H1538" i="9"/>
  <c r="G1539" i="9"/>
  <c r="H1537" i="9"/>
  <c r="H1539" i="9"/>
  <c r="J1537" i="9"/>
  <c r="G1537" i="9"/>
  <c r="I1539" i="9"/>
  <c r="J1538" i="9"/>
  <c r="I1537" i="9"/>
  <c r="I1090" i="9"/>
  <c r="H1089" i="9"/>
  <c r="G1090" i="9"/>
  <c r="H1090" i="9"/>
  <c r="F1088" i="9"/>
  <c r="F1091" i="9"/>
  <c r="J1090" i="9"/>
  <c r="I1089" i="9"/>
  <c r="I1088" i="9"/>
  <c r="G1091" i="9"/>
  <c r="F1089" i="9"/>
  <c r="F1090" i="9"/>
  <c r="J1089" i="9"/>
  <c r="H1091" i="9"/>
  <c r="J1091" i="9"/>
  <c r="G2754" i="9"/>
  <c r="I2754" i="9"/>
  <c r="J2754" i="9"/>
  <c r="H2754" i="9"/>
  <c r="F2753" i="9"/>
  <c r="F2754" i="9"/>
  <c r="G2753" i="9"/>
  <c r="H2753" i="9"/>
  <c r="J2538" i="9"/>
  <c r="J2541" i="9"/>
  <c r="J2546" i="9"/>
  <c r="G2546" i="9"/>
  <c r="I2546" i="9"/>
  <c r="G2543" i="9"/>
  <c r="F2547" i="9"/>
  <c r="H2546" i="9"/>
  <c r="F2542" i="9"/>
  <c r="J2539" i="9"/>
  <c r="G2538" i="9"/>
  <c r="J2545" i="9"/>
  <c r="H2543" i="9"/>
  <c r="H2545" i="9"/>
  <c r="J2540" i="9"/>
  <c r="I2542" i="9"/>
  <c r="G2545" i="9"/>
  <c r="F2546" i="9"/>
  <c r="J2542" i="9"/>
  <c r="F2545" i="9"/>
  <c r="H1903" i="9"/>
  <c r="G1901" i="9"/>
  <c r="G1903" i="9"/>
  <c r="G1902" i="9"/>
  <c r="J1901" i="9"/>
  <c r="I1902" i="9"/>
  <c r="H1902" i="9"/>
  <c r="J1902" i="9"/>
  <c r="F1903" i="9"/>
  <c r="F1902" i="9"/>
  <c r="G1627" i="9"/>
  <c r="F1632" i="9"/>
  <c r="I1632" i="9"/>
  <c r="H1632" i="9"/>
  <c r="J1632" i="9"/>
  <c r="F1628" i="9"/>
  <c r="G1629" i="9"/>
  <c r="J1627" i="9"/>
  <c r="H1629" i="9"/>
  <c r="F1629" i="9"/>
  <c r="H1630" i="9"/>
  <c r="J1629" i="9"/>
  <c r="F1633" i="9"/>
  <c r="G1632" i="9"/>
  <c r="F1630" i="9"/>
  <c r="G1630" i="9"/>
  <c r="I1628" i="9"/>
  <c r="J1628" i="9"/>
  <c r="J1630" i="9"/>
  <c r="G1633" i="9"/>
  <c r="J1633" i="9"/>
  <c r="F936" i="9"/>
  <c r="G936" i="9"/>
  <c r="J936" i="9"/>
  <c r="F2696" i="9"/>
  <c r="J2696" i="9"/>
  <c r="G2696" i="9"/>
  <c r="J2690" i="9"/>
  <c r="H2690" i="9"/>
  <c r="I2690" i="9"/>
  <c r="J2693" i="9"/>
  <c r="F2682" i="9"/>
  <c r="J2685" i="9"/>
  <c r="G2690" i="9"/>
  <c r="H2682" i="9"/>
  <c r="H2683" i="9"/>
  <c r="H2685" i="9"/>
  <c r="H2693" i="9"/>
  <c r="I2693" i="9"/>
  <c r="I2682" i="9"/>
  <c r="F2693" i="9"/>
  <c r="I2685" i="9"/>
  <c r="F2685" i="9"/>
  <c r="F2698" i="9"/>
  <c r="F2697" i="9"/>
  <c r="G2693" i="9"/>
  <c r="J2698" i="9"/>
  <c r="G2698" i="9"/>
  <c r="H2694" i="9"/>
  <c r="J2694" i="9"/>
  <c r="H2692" i="9"/>
  <c r="I2692" i="9"/>
  <c r="G2683" i="9"/>
  <c r="G2685" i="9"/>
  <c r="J2692" i="9"/>
  <c r="G2697" i="9"/>
  <c r="H2691" i="9"/>
  <c r="I2694" i="9"/>
  <c r="F2694" i="9"/>
  <c r="G2687" i="9"/>
  <c r="F2692" i="9"/>
  <c r="F2689" i="9"/>
  <c r="J2684" i="9"/>
  <c r="J2686" i="9"/>
  <c r="H2696" i="9"/>
  <c r="H2698" i="9"/>
  <c r="I2697" i="9"/>
  <c r="I2696" i="9"/>
  <c r="H2684" i="9"/>
  <c r="F2686" i="9"/>
  <c r="G2688" i="9"/>
  <c r="F2690" i="9"/>
  <c r="G2692" i="9"/>
  <c r="G2686" i="9"/>
  <c r="I2686" i="9"/>
  <c r="H2697" i="9"/>
  <c r="H2133" i="9"/>
  <c r="F2133" i="9"/>
  <c r="G2133" i="9"/>
  <c r="I2133" i="9"/>
  <c r="H2130" i="9"/>
  <c r="G2130" i="9"/>
  <c r="I2130" i="9"/>
  <c r="F2130" i="9"/>
  <c r="J2131" i="9"/>
  <c r="I1218" i="9"/>
  <c r="H1217" i="9"/>
  <c r="F1217" i="9"/>
  <c r="F1218" i="9"/>
  <c r="I1217" i="9"/>
  <c r="G1217" i="9"/>
  <c r="J1217" i="9"/>
  <c r="G1218" i="9"/>
  <c r="H1218" i="9"/>
  <c r="J1218" i="9"/>
  <c r="F1216" i="9"/>
  <c r="H1219" i="9"/>
  <c r="J1216" i="9"/>
  <c r="J1219" i="9"/>
  <c r="G1219" i="9"/>
  <c r="H1216" i="9"/>
  <c r="F1215" i="9"/>
  <c r="I1219" i="9"/>
  <c r="H1215" i="9"/>
  <c r="F1219" i="9"/>
  <c r="G1216" i="9"/>
  <c r="J1215" i="9"/>
  <c r="I1216" i="9"/>
  <c r="F3165" i="9"/>
  <c r="G3165" i="9"/>
  <c r="H3157" i="9"/>
  <c r="H3165" i="9"/>
  <c r="G3160" i="9"/>
  <c r="F3162" i="9"/>
  <c r="F3164" i="9"/>
  <c r="F3163" i="9"/>
  <c r="H3146" i="9"/>
  <c r="G3162" i="9"/>
  <c r="H3163" i="9"/>
  <c r="G3154" i="9"/>
  <c r="F3159" i="9"/>
  <c r="G3159" i="9"/>
  <c r="G3153" i="9"/>
  <c r="H3154" i="9"/>
  <c r="G3161" i="9"/>
  <c r="G3156" i="9"/>
  <c r="H3142" i="9"/>
  <c r="F3147" i="9"/>
  <c r="H3150" i="9"/>
  <c r="F3153" i="9"/>
  <c r="G3150" i="9"/>
  <c r="F3155" i="9"/>
  <c r="G3145" i="9"/>
  <c r="G3147" i="9"/>
  <c r="H3164" i="9"/>
  <c r="F3161" i="9"/>
  <c r="G3164" i="9"/>
  <c r="F3156" i="9"/>
  <c r="H3151" i="9"/>
  <c r="G3142" i="9"/>
  <c r="H3145" i="9"/>
  <c r="I2981" i="9"/>
  <c r="J2982" i="9"/>
  <c r="F2982" i="9"/>
  <c r="H2982" i="9"/>
  <c r="J2802" i="9"/>
  <c r="G2802" i="9"/>
  <c r="H2802" i="9"/>
  <c r="F2802" i="9"/>
  <c r="H2801" i="9"/>
  <c r="I2802" i="9"/>
  <c r="I2801" i="9"/>
  <c r="J2801" i="9"/>
  <c r="F2801" i="9"/>
  <c r="G2801" i="9"/>
  <c r="F3457" i="9"/>
  <c r="F3456" i="9"/>
  <c r="F2770" i="9"/>
  <c r="H2773" i="9"/>
  <c r="F2773" i="9"/>
  <c r="J2773" i="9"/>
  <c r="I2773" i="9"/>
  <c r="G2773" i="9"/>
  <c r="J2772" i="9"/>
  <c r="I2770" i="9"/>
  <c r="H2769" i="9"/>
  <c r="F2769" i="9"/>
  <c r="I2772" i="9"/>
  <c r="F3013" i="9"/>
  <c r="H3013" i="9"/>
  <c r="I3013" i="9"/>
  <c r="J3013" i="9"/>
  <c r="G3013" i="9"/>
  <c r="F3012" i="9"/>
  <c r="G3012" i="9"/>
  <c r="I3012" i="9"/>
  <c r="J3012" i="9"/>
  <c r="G2247" i="9"/>
  <c r="F1275" i="9"/>
  <c r="H1275" i="9"/>
  <c r="I1275" i="9"/>
  <c r="G1275" i="9"/>
  <c r="H1274" i="9"/>
  <c r="J1275" i="9"/>
  <c r="G2120" i="9"/>
  <c r="F2120" i="9"/>
  <c r="H2120" i="9"/>
  <c r="J2120" i="9"/>
  <c r="F1573" i="9"/>
  <c r="I1573" i="9"/>
  <c r="J1573" i="9"/>
  <c r="H1573" i="9"/>
  <c r="J1568" i="9"/>
  <c r="F1572" i="9"/>
  <c r="G1573" i="9"/>
  <c r="G1566" i="9"/>
  <c r="H1572" i="9"/>
  <c r="F1566" i="9"/>
  <c r="G1569" i="9"/>
  <c r="H1569" i="9"/>
  <c r="I1572" i="9"/>
  <c r="H1566" i="9"/>
  <c r="F1569" i="9"/>
  <c r="H1571" i="9"/>
  <c r="I1571" i="9"/>
  <c r="J1572" i="9"/>
  <c r="J1571" i="9"/>
  <c r="I1570" i="9"/>
  <c r="J1567" i="9"/>
  <c r="J1566" i="9"/>
  <c r="H162" i="9"/>
  <c r="H160" i="9"/>
  <c r="J162" i="9"/>
  <c r="G162" i="9"/>
  <c r="F162" i="9"/>
  <c r="G159" i="9"/>
  <c r="F159" i="9"/>
  <c r="H161" i="9"/>
  <c r="G160" i="9"/>
  <c r="F161" i="9"/>
  <c r="J160" i="9"/>
  <c r="I161" i="9"/>
  <c r="I160" i="9"/>
  <c r="H159" i="9"/>
  <c r="J161" i="9"/>
  <c r="J159" i="9"/>
  <c r="I159" i="9"/>
  <c r="G161" i="9"/>
  <c r="I162" i="9"/>
  <c r="F160" i="9"/>
  <c r="H925" i="9"/>
  <c r="J925" i="9"/>
  <c r="I928" i="9"/>
  <c r="G925" i="9"/>
  <c r="I925" i="9"/>
  <c r="G926" i="9"/>
  <c r="J928" i="9"/>
  <c r="H926" i="9"/>
  <c r="F926" i="9"/>
  <c r="I926" i="9"/>
  <c r="F928" i="9"/>
  <c r="I927" i="9"/>
  <c r="H928" i="9"/>
  <c r="F927" i="9"/>
  <c r="H927" i="9"/>
  <c r="G928" i="9"/>
  <c r="J926" i="9"/>
  <c r="F925" i="9"/>
  <c r="J927" i="9"/>
  <c r="F479" i="9"/>
  <c r="G477" i="9"/>
  <c r="I479" i="9"/>
  <c r="F477" i="9"/>
  <c r="G480" i="9"/>
  <c r="J479" i="9"/>
  <c r="H477" i="9"/>
  <c r="H479" i="9"/>
  <c r="J477" i="9"/>
  <c r="J478" i="9"/>
  <c r="G479" i="9"/>
  <c r="G1365" i="9"/>
  <c r="H1365" i="9"/>
  <c r="J1365" i="9"/>
  <c r="F1365" i="9"/>
  <c r="H1364" i="9"/>
  <c r="G1364" i="9"/>
  <c r="I1365" i="9"/>
  <c r="J1364" i="9"/>
  <c r="J1363" i="9"/>
  <c r="F1364" i="9"/>
  <c r="F1363" i="9"/>
  <c r="J2610" i="9"/>
  <c r="G2613" i="9"/>
  <c r="I2613" i="9"/>
  <c r="F2613" i="9"/>
  <c r="F2609" i="9"/>
  <c r="H2613" i="9"/>
  <c r="J2613" i="9"/>
  <c r="J2611" i="9"/>
  <c r="H2609" i="9"/>
  <c r="G2901" i="9"/>
  <c r="G2909" i="9"/>
  <c r="F2901" i="9"/>
  <c r="G2898" i="9"/>
  <c r="J2898" i="9"/>
  <c r="F2905" i="9"/>
  <c r="F2902" i="9"/>
  <c r="F2898" i="9"/>
  <c r="J2905" i="9"/>
  <c r="I2906" i="9"/>
  <c r="I2910" i="9"/>
  <c r="G2903" i="9"/>
  <c r="J2900" i="9"/>
  <c r="H2898" i="9"/>
  <c r="G2910" i="9"/>
  <c r="J2904" i="9"/>
  <c r="G2907" i="9"/>
  <c r="H2910" i="9"/>
  <c r="H2905" i="9"/>
  <c r="G2902" i="9"/>
  <c r="H2907" i="9"/>
  <c r="J2903" i="9"/>
  <c r="J2911" i="9"/>
  <c r="J2910" i="9"/>
  <c r="I2905" i="9"/>
  <c r="H2903" i="9"/>
  <c r="J2902" i="9"/>
  <c r="I2898" i="9"/>
  <c r="I2900" i="9"/>
  <c r="H2930" i="9"/>
  <c r="F2936" i="9"/>
  <c r="G2933" i="9"/>
  <c r="J2933" i="9"/>
  <c r="I2933" i="9"/>
  <c r="F2933" i="9"/>
  <c r="H2933" i="9"/>
  <c r="H2929" i="9"/>
  <c r="I2930" i="9"/>
  <c r="I2929" i="9"/>
  <c r="H2934" i="9"/>
  <c r="F2934" i="9"/>
  <c r="J2935" i="9"/>
  <c r="G2934" i="9"/>
  <c r="F2935" i="9"/>
  <c r="H2935" i="9"/>
  <c r="I2935" i="9"/>
  <c r="I2934" i="9"/>
  <c r="G2929" i="9"/>
  <c r="G2936" i="9"/>
  <c r="J2929" i="9"/>
  <c r="H17" i="9"/>
  <c r="F16" i="9"/>
  <c r="F17" i="9"/>
  <c r="I16" i="9"/>
  <c r="J17" i="9"/>
  <c r="G16" i="9"/>
  <c r="H16" i="9"/>
  <c r="G17" i="9"/>
  <c r="J16" i="9"/>
  <c r="I17" i="9"/>
  <c r="G1937" i="9"/>
  <c r="I1937" i="9"/>
  <c r="H1937" i="9"/>
  <c r="F1937" i="9"/>
  <c r="I2492" i="9"/>
  <c r="J2491" i="9"/>
  <c r="I2493" i="9"/>
  <c r="G2493" i="9"/>
  <c r="J2493" i="9"/>
  <c r="H2493" i="9"/>
  <c r="F2493" i="9"/>
  <c r="F2494" i="9"/>
  <c r="F2491" i="9"/>
  <c r="H2492" i="9"/>
  <c r="J2494" i="9"/>
  <c r="J2495" i="9"/>
  <c r="I2494" i="9"/>
  <c r="F2495" i="9"/>
  <c r="G2495" i="9"/>
  <c r="H2494" i="9"/>
  <c r="F3455" i="9"/>
  <c r="F3454" i="9"/>
  <c r="G2941" i="9"/>
  <c r="J2941" i="9"/>
  <c r="F2941" i="9"/>
  <c r="H2941" i="9"/>
  <c r="I2941" i="9"/>
  <c r="J2942" i="9"/>
  <c r="F2942" i="9"/>
  <c r="I2942" i="9"/>
  <c r="H2026" i="9"/>
  <c r="J2026" i="9"/>
  <c r="I2026" i="9"/>
  <c r="H2024" i="9"/>
  <c r="F2027" i="9"/>
  <c r="G2022" i="9"/>
  <c r="H2025" i="9"/>
  <c r="J2027" i="9"/>
  <c r="F2026" i="9"/>
  <c r="J2022" i="9"/>
  <c r="H2022" i="9"/>
  <c r="I2024" i="9"/>
  <c r="G2025" i="9"/>
  <c r="J2024" i="9"/>
  <c r="G2027" i="9"/>
  <c r="I2025" i="9"/>
  <c r="G3236" i="9"/>
  <c r="G3108" i="9"/>
  <c r="H3106" i="9"/>
  <c r="I3106" i="9"/>
  <c r="G3106" i="9"/>
  <c r="F3108" i="9"/>
  <c r="F2980" i="9"/>
  <c r="G2980" i="9"/>
  <c r="H2980" i="9"/>
  <c r="I2980" i="9"/>
  <c r="I2850" i="9"/>
  <c r="G2850" i="9"/>
  <c r="H2850" i="9"/>
  <c r="J2850" i="9"/>
  <c r="J2849" i="9"/>
  <c r="H2852" i="9"/>
  <c r="G2849" i="9"/>
  <c r="F2850" i="9"/>
  <c r="F2849" i="9"/>
  <c r="I2852" i="9"/>
  <c r="J2851" i="9"/>
  <c r="H2849" i="9"/>
  <c r="J2852" i="9"/>
  <c r="F2722" i="9"/>
  <c r="J2722" i="9"/>
  <c r="H2722" i="9"/>
  <c r="I2722" i="9"/>
  <c r="F2724" i="9"/>
  <c r="G2722" i="9"/>
  <c r="F2721" i="9"/>
  <c r="G2721" i="9"/>
  <c r="H2721" i="9"/>
  <c r="H2724" i="9"/>
  <c r="I2724" i="9"/>
  <c r="H2723" i="9"/>
  <c r="G2724" i="9"/>
  <c r="I2395" i="9"/>
  <c r="F2395" i="9"/>
  <c r="G2395" i="9"/>
  <c r="H2395" i="9"/>
  <c r="F2148" i="9"/>
  <c r="G2146" i="9"/>
  <c r="F2139" i="9"/>
  <c r="I2146" i="9"/>
  <c r="G2141" i="9"/>
  <c r="F2141" i="9"/>
  <c r="J2146" i="9"/>
  <c r="I2141" i="9"/>
  <c r="F2140" i="9"/>
  <c r="J2141" i="9"/>
  <c r="H2141" i="9"/>
  <c r="H2142" i="9"/>
  <c r="F2145" i="9"/>
  <c r="I2148" i="9"/>
  <c r="G2145" i="9"/>
  <c r="J2145" i="9"/>
  <c r="J2148" i="9"/>
  <c r="I2142" i="9"/>
  <c r="I2145" i="9"/>
  <c r="H2148" i="9"/>
  <c r="H2140" i="9"/>
  <c r="J2147" i="9"/>
  <c r="F2142" i="9"/>
  <c r="G2147" i="9"/>
  <c r="H2146" i="9"/>
  <c r="H2145" i="9"/>
  <c r="J2142" i="9"/>
  <c r="G1484" i="9"/>
  <c r="F1484" i="9"/>
  <c r="J1484" i="9"/>
  <c r="H1484" i="9"/>
  <c r="I1484" i="9"/>
  <c r="J24" i="9"/>
  <c r="G25" i="9"/>
  <c r="J25" i="9"/>
  <c r="H25" i="9"/>
  <c r="I24" i="9"/>
  <c r="I25" i="9"/>
  <c r="G24" i="9"/>
  <c r="F25" i="9"/>
  <c r="H24" i="9"/>
  <c r="G2440" i="9"/>
  <c r="F2440" i="9"/>
  <c r="J2440" i="9"/>
  <c r="H1856" i="9"/>
  <c r="F1856" i="9"/>
  <c r="G1856" i="9"/>
  <c r="I1856" i="9"/>
  <c r="J1856" i="9"/>
  <c r="J1853" i="9"/>
  <c r="G1853" i="9"/>
  <c r="H1850" i="9"/>
  <c r="G1851" i="9"/>
  <c r="F1851" i="9"/>
  <c r="I1851" i="9"/>
  <c r="G1850" i="9"/>
  <c r="F1850" i="9"/>
  <c r="I1850" i="9"/>
  <c r="I1853" i="9"/>
  <c r="H1854" i="9"/>
  <c r="H1852" i="9"/>
  <c r="H1851" i="9"/>
  <c r="F1854" i="9"/>
  <c r="F1852" i="9"/>
  <c r="H1853" i="9"/>
  <c r="F1857" i="9"/>
  <c r="J1851" i="9"/>
  <c r="I1857" i="9"/>
  <c r="G1857" i="9"/>
  <c r="I1852" i="9"/>
  <c r="I1854" i="9"/>
  <c r="J1857" i="9"/>
  <c r="G1087" i="9"/>
  <c r="F1087" i="9"/>
  <c r="I1087" i="9"/>
  <c r="H1087" i="9"/>
  <c r="F293" i="9"/>
  <c r="J293" i="9"/>
  <c r="H296" i="9"/>
  <c r="I293" i="9"/>
  <c r="I297" i="9"/>
  <c r="F296" i="9"/>
  <c r="H293" i="9"/>
  <c r="G293" i="9"/>
  <c r="G297" i="9"/>
  <c r="G296" i="9"/>
  <c r="I295" i="9"/>
  <c r="G295" i="9"/>
  <c r="J297" i="9"/>
  <c r="H297" i="9"/>
  <c r="I296" i="9"/>
  <c r="F297" i="9"/>
  <c r="J295" i="9"/>
  <c r="J296" i="9"/>
  <c r="F294" i="9"/>
  <c r="F295" i="9"/>
  <c r="G294" i="9"/>
  <c r="J294" i="9"/>
  <c r="H294" i="9"/>
  <c r="I294" i="9"/>
  <c r="J2488" i="9"/>
  <c r="F2488" i="9"/>
  <c r="J2489" i="9"/>
  <c r="H2488" i="9"/>
  <c r="F2489" i="9"/>
  <c r="G2489" i="9"/>
  <c r="G2488" i="9"/>
  <c r="H2489" i="9"/>
  <c r="G1963" i="9"/>
  <c r="F1963" i="9"/>
  <c r="H1963" i="9"/>
  <c r="J1963" i="9"/>
  <c r="G1960" i="9"/>
  <c r="J1964" i="9"/>
  <c r="F1961" i="9"/>
  <c r="G1964" i="9"/>
  <c r="I1961" i="9"/>
  <c r="F1964" i="9"/>
  <c r="H1964" i="9"/>
  <c r="G1961" i="9"/>
  <c r="I1963" i="9"/>
  <c r="J1961" i="9"/>
  <c r="I1239" i="9"/>
  <c r="J1239" i="9"/>
  <c r="H1239" i="9"/>
  <c r="F1239" i="9"/>
  <c r="G1239" i="9"/>
  <c r="G432" i="9"/>
  <c r="J433" i="9"/>
  <c r="H433" i="9"/>
  <c r="G433" i="9"/>
  <c r="I433" i="9"/>
  <c r="I434" i="9"/>
  <c r="F433" i="9"/>
  <c r="J434" i="9"/>
  <c r="H432" i="9"/>
  <c r="G434" i="9"/>
  <c r="H434" i="9"/>
  <c r="J432" i="9"/>
  <c r="F432" i="9"/>
  <c r="G1939" i="9"/>
  <c r="F1939" i="9"/>
  <c r="J1701" i="9"/>
  <c r="F1701" i="9"/>
  <c r="I1701" i="9"/>
  <c r="H1701" i="9"/>
  <c r="I1700" i="9"/>
  <c r="G1701" i="9"/>
  <c r="H1700" i="9"/>
  <c r="J1700" i="9"/>
  <c r="F1474" i="9"/>
  <c r="H1477" i="9"/>
  <c r="G1477" i="9"/>
  <c r="I1477" i="9"/>
  <c r="F1477" i="9"/>
  <c r="F1476" i="9"/>
  <c r="J1477" i="9"/>
  <c r="I1475" i="9"/>
  <c r="G1476" i="9"/>
  <c r="I1474" i="9"/>
  <c r="H1476" i="9"/>
  <c r="I1476" i="9"/>
  <c r="J1474" i="9"/>
  <c r="H1474" i="9"/>
  <c r="G1475" i="9"/>
  <c r="J1476" i="9"/>
  <c r="G66" i="9"/>
  <c r="J64" i="9"/>
  <c r="H63" i="9"/>
  <c r="F67" i="9"/>
  <c r="G63" i="9"/>
  <c r="F63" i="9"/>
  <c r="I63" i="9"/>
  <c r="H67" i="9"/>
  <c r="I65" i="9"/>
  <c r="J66" i="9"/>
  <c r="J63" i="9"/>
  <c r="F64" i="9"/>
  <c r="I67" i="9"/>
  <c r="H64" i="9"/>
  <c r="J67" i="9"/>
  <c r="J65" i="9"/>
  <c r="G67" i="9"/>
  <c r="I64" i="9"/>
  <c r="G65" i="9"/>
  <c r="H65" i="9"/>
  <c r="F68" i="9"/>
  <c r="G64" i="9"/>
  <c r="J2039" i="9"/>
  <c r="H2037" i="9"/>
  <c r="F2037" i="9"/>
  <c r="I2037" i="9"/>
  <c r="J2037" i="9"/>
  <c r="G2038" i="9"/>
  <c r="G2037" i="9"/>
  <c r="J2038" i="9"/>
  <c r="I2039" i="9"/>
  <c r="F2039" i="9"/>
  <c r="F2038" i="9"/>
  <c r="I1800" i="9"/>
  <c r="G1800" i="9"/>
  <c r="H1800" i="9"/>
  <c r="F1800" i="9"/>
  <c r="F1801" i="9"/>
  <c r="I1801" i="9"/>
  <c r="H1801" i="9"/>
  <c r="G1801" i="9"/>
  <c r="J1801" i="9"/>
  <c r="G1574" i="9"/>
  <c r="H1576" i="9"/>
  <c r="F1576" i="9"/>
  <c r="I1576" i="9"/>
  <c r="G1576" i="9"/>
  <c r="H1577" i="9"/>
  <c r="J1576" i="9"/>
  <c r="I1577" i="9"/>
  <c r="G1577" i="9"/>
  <c r="J1577" i="9"/>
  <c r="F1325" i="9"/>
  <c r="H1320" i="9"/>
  <c r="H1333" i="9"/>
  <c r="F1341" i="9"/>
  <c r="H1332" i="9"/>
  <c r="I1328" i="9"/>
  <c r="H1323" i="9"/>
  <c r="G1333" i="9"/>
  <c r="H1340" i="9"/>
  <c r="J1341" i="9"/>
  <c r="G1325" i="9"/>
  <c r="G1338" i="9"/>
  <c r="H1328" i="9"/>
  <c r="G1339" i="9"/>
  <c r="H1336" i="9"/>
  <c r="F1334" i="9"/>
  <c r="F1336" i="9"/>
  <c r="G1327" i="9"/>
  <c r="H1324" i="9"/>
  <c r="G1341" i="9"/>
  <c r="G1328" i="9"/>
  <c r="H1338" i="9"/>
  <c r="G1335" i="9"/>
  <c r="G1334" i="9"/>
  <c r="F1327" i="9"/>
  <c r="I1332" i="9"/>
  <c r="I1324" i="9"/>
  <c r="F1326" i="9"/>
  <c r="F1339" i="9"/>
  <c r="G1336" i="9"/>
  <c r="H1341" i="9"/>
  <c r="H1327" i="9"/>
  <c r="J1336" i="9"/>
  <c r="F1340" i="9"/>
  <c r="F1332" i="9"/>
  <c r="F1321" i="9"/>
  <c r="H1331" i="9"/>
  <c r="F1337" i="9"/>
  <c r="H1339" i="9"/>
  <c r="F1335" i="9"/>
  <c r="J1334" i="9"/>
  <c r="I1341" i="9"/>
  <c r="J1328" i="9"/>
  <c r="G1340" i="9"/>
  <c r="G1332" i="9"/>
  <c r="G1324" i="9"/>
  <c r="I1326" i="9"/>
  <c r="I1333" i="9"/>
  <c r="F1328" i="9"/>
  <c r="H1326" i="9"/>
  <c r="G1331" i="9"/>
  <c r="H1321" i="9"/>
  <c r="J1338" i="9"/>
  <c r="H1335" i="9"/>
  <c r="H1334" i="9"/>
  <c r="F1324" i="9"/>
  <c r="F1331" i="9"/>
  <c r="G1329" i="9"/>
  <c r="G1337" i="9"/>
  <c r="G1321" i="9"/>
  <c r="J1340" i="9"/>
  <c r="J1327" i="9"/>
  <c r="J1323" i="9"/>
  <c r="J1332" i="9"/>
  <c r="J1337" i="9"/>
  <c r="J1324" i="9"/>
  <c r="J1339" i="9"/>
  <c r="I1336" i="9"/>
  <c r="H1337" i="9"/>
  <c r="J1321" i="9"/>
  <c r="J1326" i="9"/>
  <c r="J1329" i="9"/>
  <c r="J1335" i="9"/>
  <c r="I1337" i="9"/>
  <c r="F1054" i="9"/>
  <c r="G1054" i="9"/>
  <c r="H1054" i="9"/>
  <c r="H1055" i="9"/>
  <c r="F1055" i="9"/>
  <c r="J1055" i="9"/>
  <c r="I1054" i="9"/>
  <c r="J643" i="9"/>
  <c r="G640" i="9"/>
  <c r="J637" i="9"/>
  <c r="I637" i="9"/>
  <c r="J640" i="9"/>
  <c r="G637" i="9"/>
  <c r="F636" i="9"/>
  <c r="H636" i="9"/>
  <c r="J638" i="9"/>
  <c r="I638" i="9"/>
  <c r="I642" i="9"/>
  <c r="H641" i="9"/>
  <c r="J641" i="9"/>
  <c r="I636" i="9"/>
  <c r="G635" i="9"/>
  <c r="G638" i="9"/>
  <c r="F642" i="9"/>
  <c r="I641" i="9"/>
  <c r="F641" i="9"/>
  <c r="G643" i="9"/>
  <c r="J636" i="9"/>
  <c r="G636" i="9"/>
  <c r="H638" i="9"/>
  <c r="G642" i="9"/>
  <c r="H643" i="9"/>
  <c r="G641" i="9"/>
  <c r="H642" i="9"/>
  <c r="H635" i="9"/>
  <c r="F634" i="9"/>
  <c r="F635" i="9"/>
  <c r="F638" i="9"/>
  <c r="J635" i="9"/>
  <c r="J639" i="9"/>
  <c r="F643" i="9"/>
  <c r="J642" i="9"/>
  <c r="I635" i="9"/>
  <c r="I639" i="9"/>
  <c r="I643" i="9"/>
  <c r="G639" i="9"/>
  <c r="H639" i="9"/>
  <c r="G1808" i="9"/>
  <c r="H1807" i="9"/>
  <c r="F1807" i="9"/>
  <c r="I1807" i="9"/>
  <c r="J1808" i="9"/>
  <c r="F1809" i="9"/>
  <c r="F1808" i="9"/>
  <c r="I1808" i="9"/>
  <c r="G1807" i="9"/>
  <c r="I1809" i="9"/>
  <c r="J1809" i="9"/>
  <c r="H1808" i="9"/>
  <c r="J1807" i="9"/>
  <c r="G1809" i="9"/>
  <c r="H1512" i="9"/>
  <c r="G1512" i="9"/>
  <c r="I1510" i="9"/>
  <c r="F1512" i="9"/>
  <c r="J1510" i="9"/>
  <c r="F1509" i="9"/>
  <c r="J1512" i="9"/>
  <c r="I1509" i="9"/>
  <c r="G1509" i="9"/>
  <c r="I1512" i="9"/>
  <c r="H1510" i="9"/>
  <c r="J1509" i="9"/>
  <c r="H1509" i="9"/>
  <c r="F1510" i="9"/>
  <c r="H1127" i="9"/>
  <c r="J1127" i="9"/>
  <c r="F1127" i="9"/>
  <c r="I1127" i="9"/>
  <c r="I1126" i="9"/>
  <c r="H1126" i="9"/>
  <c r="G1127" i="9"/>
  <c r="J1126" i="9"/>
  <c r="H417" i="9"/>
  <c r="I417" i="9"/>
  <c r="J417" i="9"/>
  <c r="F417" i="9"/>
  <c r="G417" i="9"/>
  <c r="J955" i="9"/>
  <c r="G955" i="9"/>
  <c r="I955" i="9"/>
  <c r="F955" i="9"/>
  <c r="I954" i="9"/>
  <c r="H955" i="9"/>
  <c r="G954" i="9"/>
  <c r="H953" i="9"/>
  <c r="I953" i="9"/>
  <c r="F953" i="9"/>
  <c r="J953" i="9"/>
  <c r="G953" i="9"/>
  <c r="I412" i="9"/>
  <c r="G412" i="9"/>
  <c r="F412" i="9"/>
  <c r="J412" i="9"/>
  <c r="H412" i="9"/>
  <c r="J1138" i="9"/>
  <c r="J1137" i="9"/>
  <c r="G1137" i="9"/>
  <c r="H1137" i="9"/>
  <c r="F1129" i="9"/>
  <c r="F1132" i="9"/>
  <c r="J1136" i="9"/>
  <c r="F1137" i="9"/>
  <c r="I1137" i="9"/>
  <c r="I1130" i="9"/>
  <c r="G1133" i="9"/>
  <c r="G1136" i="9"/>
  <c r="G1130" i="9"/>
  <c r="F1136" i="9"/>
  <c r="F1135" i="9"/>
  <c r="F1128" i="9"/>
  <c r="F1133" i="9"/>
  <c r="J1130" i="9"/>
  <c r="I1132" i="9"/>
  <c r="I1133" i="9"/>
  <c r="J1131" i="9"/>
  <c r="I1135" i="9"/>
  <c r="H1133" i="9"/>
  <c r="J1132" i="9"/>
  <c r="G1134" i="9"/>
  <c r="I1128" i="9"/>
  <c r="I1136" i="9"/>
  <c r="J1135" i="9"/>
  <c r="J1133" i="9"/>
  <c r="J1134" i="9"/>
  <c r="G49" i="9"/>
  <c r="G48" i="9"/>
  <c r="I48" i="9"/>
  <c r="J49" i="9"/>
  <c r="F49" i="9"/>
  <c r="H49" i="9"/>
  <c r="I49" i="9"/>
  <c r="F47" i="9"/>
  <c r="F48" i="9"/>
  <c r="I47" i="9"/>
  <c r="H48" i="9"/>
  <c r="J823" i="9"/>
  <c r="F823" i="9"/>
  <c r="H823" i="9"/>
  <c r="H822" i="9"/>
  <c r="J822" i="9"/>
  <c r="G822" i="9"/>
  <c r="I823" i="9"/>
  <c r="F821" i="9"/>
  <c r="F822" i="9"/>
  <c r="G823" i="9"/>
  <c r="I822" i="9"/>
  <c r="I821" i="9"/>
  <c r="I824" i="9"/>
  <c r="H821" i="9"/>
  <c r="J821" i="9"/>
  <c r="G824" i="9"/>
  <c r="F824" i="9"/>
  <c r="G821" i="9"/>
  <c r="H824" i="9"/>
  <c r="H422" i="9"/>
  <c r="F422" i="9"/>
  <c r="J422" i="9"/>
  <c r="I422" i="9"/>
  <c r="H633" i="9"/>
  <c r="J633" i="9"/>
  <c r="G633" i="9"/>
  <c r="I633" i="9"/>
  <c r="I632" i="9"/>
  <c r="F633" i="9"/>
  <c r="J632" i="9"/>
  <c r="G632" i="9"/>
  <c r="H632" i="9"/>
  <c r="F630" i="9"/>
  <c r="I630" i="9"/>
  <c r="G630" i="9"/>
  <c r="H630" i="9"/>
  <c r="H557" i="9"/>
  <c r="J557" i="9"/>
  <c r="F557" i="9"/>
  <c r="J556" i="9"/>
  <c r="G557" i="9"/>
  <c r="F556" i="9"/>
  <c r="F554" i="9"/>
  <c r="I557" i="9"/>
  <c r="G554" i="9"/>
  <c r="I554" i="9"/>
  <c r="J554" i="9"/>
  <c r="H554" i="9"/>
  <c r="I556" i="9"/>
  <c r="G556" i="9"/>
  <c r="J555" i="9"/>
  <c r="H556" i="9"/>
  <c r="G555" i="9"/>
  <c r="G2530" i="9"/>
  <c r="I2530" i="9"/>
  <c r="H2530" i="9"/>
  <c r="F2530" i="9"/>
  <c r="I2525" i="9"/>
  <c r="F2525" i="9"/>
  <c r="G2525" i="9"/>
  <c r="J2525" i="9"/>
  <c r="H2525" i="9"/>
  <c r="I2528" i="9"/>
  <c r="F2526" i="9"/>
  <c r="J2530" i="9"/>
  <c r="G2526" i="9"/>
  <c r="H2529" i="9"/>
  <c r="H2528" i="9"/>
  <c r="I2529" i="9"/>
  <c r="I2526" i="9"/>
  <c r="G2274" i="9"/>
  <c r="I2274" i="9"/>
  <c r="F2274" i="9"/>
  <c r="J2274" i="9"/>
  <c r="H2274" i="9"/>
  <c r="G2018" i="9"/>
  <c r="I2018" i="9"/>
  <c r="F2018" i="9"/>
  <c r="J2018" i="9"/>
  <c r="G2013" i="9"/>
  <c r="F2013" i="9"/>
  <c r="J2011" i="9"/>
  <c r="I2013" i="9"/>
  <c r="F2011" i="9"/>
  <c r="J2013" i="9"/>
  <c r="G2012" i="9"/>
  <c r="H2012" i="9"/>
  <c r="H2013" i="9"/>
  <c r="F2012" i="9"/>
  <c r="F2017" i="9"/>
  <c r="H2011" i="9"/>
  <c r="H2017" i="9"/>
  <c r="J2014" i="9"/>
  <c r="I2017" i="9"/>
  <c r="I2011" i="9"/>
  <c r="H2018" i="9"/>
  <c r="G2014" i="9"/>
  <c r="I2014" i="9"/>
  <c r="F1762" i="9"/>
  <c r="G1762" i="9"/>
  <c r="J1762" i="9"/>
  <c r="H1762" i="9"/>
  <c r="F1760" i="9"/>
  <c r="H1760" i="9"/>
  <c r="I1762" i="9"/>
  <c r="I1760" i="9"/>
  <c r="G1760" i="9"/>
  <c r="F1758" i="9"/>
  <c r="J1758" i="9"/>
  <c r="J1761" i="9"/>
  <c r="H1758" i="9"/>
  <c r="I1761" i="9"/>
  <c r="H1761" i="9"/>
  <c r="G1761" i="9"/>
  <c r="F1761" i="9"/>
  <c r="I1478" i="9"/>
  <c r="F1478" i="9"/>
  <c r="G1478" i="9"/>
  <c r="J1478" i="9"/>
  <c r="H1478" i="9"/>
  <c r="F1014" i="9"/>
  <c r="H1014" i="9"/>
  <c r="G1014" i="9"/>
  <c r="I514" i="9"/>
  <c r="G514" i="9"/>
  <c r="H514" i="9"/>
  <c r="F514" i="9"/>
  <c r="J514" i="9"/>
  <c r="H515" i="9"/>
  <c r="I515" i="9"/>
  <c r="F515" i="9"/>
  <c r="G515" i="9"/>
  <c r="G1241" i="9"/>
  <c r="F1241" i="9"/>
  <c r="J1241" i="9"/>
  <c r="H1241" i="9"/>
  <c r="I1241" i="9"/>
  <c r="H695" i="9"/>
  <c r="J695" i="9"/>
  <c r="G695" i="9"/>
  <c r="F695" i="9"/>
  <c r="I695" i="9"/>
  <c r="G696" i="9"/>
  <c r="H696" i="9"/>
  <c r="I696" i="9"/>
  <c r="J2341" i="9"/>
  <c r="I2341" i="9"/>
  <c r="G2341" i="9"/>
  <c r="H2341" i="9"/>
  <c r="F2341" i="9"/>
  <c r="G2342" i="9"/>
  <c r="I2342" i="9"/>
  <c r="F2342" i="9"/>
  <c r="H2343" i="9"/>
  <c r="G2115" i="9"/>
  <c r="F2115" i="9"/>
  <c r="G1723" i="9"/>
  <c r="G1722" i="9"/>
  <c r="F1722" i="9"/>
  <c r="F1723" i="9"/>
  <c r="J1722" i="9"/>
  <c r="I1723" i="9"/>
  <c r="J1723" i="9"/>
  <c r="G1348" i="9"/>
  <c r="H1349" i="9"/>
  <c r="H1355" i="9"/>
  <c r="J1349" i="9"/>
  <c r="F1355" i="9"/>
  <c r="I1349" i="9"/>
  <c r="I1355" i="9"/>
  <c r="F1349" i="9"/>
  <c r="G1352" i="9"/>
  <c r="H1352" i="9"/>
  <c r="G1355" i="9"/>
  <c r="J1352" i="9"/>
  <c r="F1350" i="9"/>
  <c r="I1352" i="9"/>
  <c r="G1349" i="9"/>
  <c r="F1352" i="9"/>
  <c r="I1350" i="9"/>
  <c r="G1350" i="9"/>
  <c r="J1350" i="9"/>
  <c r="H1348" i="9"/>
  <c r="F1356" i="9"/>
  <c r="H1356" i="9"/>
  <c r="F1353" i="9"/>
  <c r="F1348" i="9"/>
  <c r="H1353" i="9"/>
  <c r="J1356" i="9"/>
  <c r="J1348" i="9"/>
  <c r="G1353" i="9"/>
  <c r="J1353" i="9"/>
  <c r="G1356" i="9"/>
  <c r="J741" i="9"/>
  <c r="I741" i="9"/>
  <c r="H741" i="9"/>
  <c r="G741" i="9"/>
  <c r="F741" i="9"/>
  <c r="I742" i="9"/>
  <c r="H742" i="9"/>
  <c r="F738" i="9"/>
  <c r="I733" i="9"/>
  <c r="I743" i="9"/>
  <c r="J742" i="9"/>
  <c r="J737" i="9"/>
  <c r="G743" i="9"/>
  <c r="G742" i="9"/>
  <c r="G739" i="9"/>
  <c r="J738" i="9"/>
  <c r="G733" i="9"/>
  <c r="H743" i="9"/>
  <c r="F742" i="9"/>
  <c r="F743" i="9"/>
  <c r="F736" i="9"/>
  <c r="H739" i="9"/>
  <c r="H740" i="9"/>
  <c r="F733" i="9"/>
  <c r="I736" i="9"/>
  <c r="H736" i="9"/>
  <c r="G740" i="9"/>
  <c r="I740" i="9"/>
  <c r="I734" i="9"/>
  <c r="H734" i="9"/>
  <c r="J736" i="9"/>
  <c r="J739" i="9"/>
  <c r="F739" i="9"/>
  <c r="J734" i="9"/>
  <c r="H738" i="9"/>
  <c r="G744" i="9"/>
  <c r="J743" i="9"/>
  <c r="G734" i="9"/>
  <c r="G738" i="9"/>
  <c r="F735" i="9"/>
  <c r="J732" i="9"/>
  <c r="I739" i="9"/>
  <c r="F744" i="9"/>
  <c r="H735" i="9"/>
  <c r="G736" i="9"/>
  <c r="J744" i="9"/>
  <c r="I735" i="9"/>
  <c r="G737" i="9"/>
  <c r="F2021" i="9"/>
  <c r="H2021" i="9"/>
  <c r="J2021" i="9"/>
  <c r="I2021" i="9"/>
  <c r="G2021" i="9"/>
  <c r="G1788" i="9"/>
  <c r="I1788" i="9"/>
  <c r="F1788" i="9"/>
  <c r="H1788" i="9"/>
  <c r="J1788" i="9"/>
  <c r="I1560" i="9"/>
  <c r="J1560" i="9"/>
  <c r="F1557" i="9"/>
  <c r="G1560" i="9"/>
  <c r="I1557" i="9"/>
  <c r="G1564" i="9"/>
  <c r="G1562" i="9"/>
  <c r="G1557" i="9"/>
  <c r="H1562" i="9"/>
  <c r="F1562" i="9"/>
  <c r="G1559" i="9"/>
  <c r="F1558" i="9"/>
  <c r="G1558" i="9"/>
  <c r="J1559" i="9"/>
  <c r="F1560" i="9"/>
  <c r="J1557" i="9"/>
  <c r="I1563" i="9"/>
  <c r="G1563" i="9"/>
  <c r="H1557" i="9"/>
  <c r="F1559" i="9"/>
  <c r="H1564" i="9"/>
  <c r="F1556" i="9"/>
  <c r="F1563" i="9"/>
  <c r="H1558" i="9"/>
  <c r="H1563" i="9"/>
  <c r="I1558" i="9"/>
  <c r="H1556" i="9"/>
  <c r="H1559" i="9"/>
  <c r="F1555" i="9"/>
  <c r="F1564" i="9"/>
  <c r="F1561" i="9"/>
  <c r="G1561" i="9"/>
  <c r="H1561" i="9"/>
  <c r="J1558" i="9"/>
  <c r="I1556" i="9"/>
  <c r="I1561" i="9"/>
  <c r="H1560" i="9"/>
  <c r="G1556" i="9"/>
  <c r="J1562" i="9"/>
  <c r="J1555" i="9"/>
  <c r="J1561" i="9"/>
  <c r="J1556" i="9"/>
  <c r="G1346" i="9"/>
  <c r="F1346" i="9"/>
  <c r="H1346" i="9"/>
  <c r="J1344" i="9"/>
  <c r="G1347" i="9"/>
  <c r="F1345" i="9"/>
  <c r="H1345" i="9"/>
  <c r="G1345" i="9"/>
  <c r="F1347" i="9"/>
  <c r="I1346" i="9"/>
  <c r="I1347" i="9"/>
  <c r="I1345" i="9"/>
  <c r="H1347" i="9"/>
  <c r="H1041" i="9"/>
  <c r="I1041" i="9"/>
  <c r="G1040" i="9"/>
  <c r="J1033" i="9"/>
  <c r="F1033" i="9"/>
  <c r="F1034" i="9"/>
  <c r="H1033" i="9"/>
  <c r="I1034" i="9"/>
  <c r="G1041" i="9"/>
  <c r="F1038" i="9"/>
  <c r="F1036" i="9"/>
  <c r="I1033" i="9"/>
  <c r="J1034" i="9"/>
  <c r="J1041" i="9"/>
  <c r="G1034" i="9"/>
  <c r="H1037" i="9"/>
  <c r="G1039" i="9"/>
  <c r="H1034" i="9"/>
  <c r="F1041" i="9"/>
  <c r="H1038" i="9"/>
  <c r="G1036" i="9"/>
  <c r="F1037" i="9"/>
  <c r="H1036" i="9"/>
  <c r="I1039" i="9"/>
  <c r="G1033" i="9"/>
  <c r="F1039" i="9"/>
  <c r="G1038" i="9"/>
  <c r="I1037" i="9"/>
  <c r="J1040" i="9"/>
  <c r="I1036" i="9"/>
  <c r="J1039" i="9"/>
  <c r="I1038" i="9"/>
  <c r="J1037" i="9"/>
  <c r="J1038" i="9"/>
  <c r="J466" i="9"/>
  <c r="H466" i="9"/>
  <c r="F465" i="9"/>
  <c r="I465" i="9"/>
  <c r="G466" i="9"/>
  <c r="G467" i="9"/>
  <c r="G465" i="9"/>
  <c r="I466" i="9"/>
  <c r="J467" i="9"/>
  <c r="J465" i="9"/>
  <c r="I467" i="9"/>
  <c r="F467" i="9"/>
  <c r="F466" i="9"/>
  <c r="H467" i="9"/>
  <c r="H465" i="9"/>
  <c r="G2121" i="9"/>
  <c r="F2121" i="9"/>
  <c r="H2121" i="9"/>
  <c r="I2121" i="9"/>
  <c r="I1888" i="9"/>
  <c r="F1888" i="9"/>
  <c r="H1888" i="9"/>
  <c r="J1888" i="9"/>
  <c r="G1888" i="9"/>
  <c r="H1664" i="9"/>
  <c r="J1664" i="9"/>
  <c r="G1664" i="9"/>
  <c r="F1664" i="9"/>
  <c r="I1664" i="9"/>
  <c r="F1184" i="9"/>
  <c r="F1181" i="9"/>
  <c r="H1184" i="9"/>
  <c r="J1181" i="9"/>
  <c r="J1184" i="9"/>
  <c r="I1179" i="9"/>
  <c r="F1182" i="9"/>
  <c r="G1184" i="9"/>
  <c r="G1182" i="9"/>
  <c r="I1184" i="9"/>
  <c r="H1181" i="9"/>
  <c r="I1182" i="9"/>
  <c r="H1180" i="9"/>
  <c r="J1179" i="9"/>
  <c r="H1183" i="9"/>
  <c r="I1183" i="9"/>
  <c r="G1180" i="9"/>
  <c r="F1183" i="9"/>
  <c r="G1181" i="9"/>
  <c r="H1182" i="9"/>
  <c r="J1183" i="9"/>
  <c r="I1180" i="9"/>
  <c r="I806" i="9"/>
  <c r="F805" i="9"/>
  <c r="G805" i="9"/>
  <c r="J805" i="9"/>
  <c r="I805" i="9"/>
  <c r="J806" i="9"/>
  <c r="G806" i="9"/>
  <c r="F806" i="9"/>
  <c r="H806" i="9"/>
  <c r="J114" i="9"/>
  <c r="G114" i="9"/>
  <c r="F111" i="9"/>
  <c r="F114" i="9"/>
  <c r="F110" i="9"/>
  <c r="I110" i="9"/>
  <c r="F112" i="9"/>
  <c r="H114" i="9"/>
  <c r="J110" i="9"/>
  <c r="H110" i="9"/>
  <c r="I114" i="9"/>
  <c r="G112" i="9"/>
  <c r="H113" i="9"/>
  <c r="I113" i="9"/>
  <c r="F113" i="9"/>
  <c r="G110" i="9"/>
  <c r="J113" i="9"/>
  <c r="J112" i="9"/>
  <c r="I112" i="9"/>
  <c r="G113" i="9"/>
  <c r="J1896" i="9"/>
  <c r="I1896" i="9"/>
  <c r="G1896" i="9"/>
  <c r="H1896" i="9"/>
  <c r="F1896" i="9"/>
  <c r="J1640" i="9"/>
  <c r="H1640" i="9"/>
  <c r="F1640" i="9"/>
  <c r="I1640" i="9"/>
  <c r="G1640" i="9"/>
  <c r="G1271" i="9"/>
  <c r="F1271" i="9"/>
  <c r="F1269" i="9"/>
  <c r="J1271" i="9"/>
  <c r="G1270" i="9"/>
  <c r="G1269" i="9"/>
  <c r="I1271" i="9"/>
  <c r="I1270" i="9"/>
  <c r="H1269" i="9"/>
  <c r="H1270" i="9"/>
  <c r="H1272" i="9"/>
  <c r="I1272" i="9"/>
  <c r="I1269" i="9"/>
  <c r="H1271" i="9"/>
  <c r="J1270" i="9"/>
  <c r="J1269" i="9"/>
  <c r="G1272" i="9"/>
  <c r="F1270" i="9"/>
  <c r="F1272" i="9"/>
  <c r="G709" i="9"/>
  <c r="I710" i="9"/>
  <c r="I708" i="9"/>
  <c r="F708" i="9"/>
  <c r="H710" i="9"/>
  <c r="G708" i="9"/>
  <c r="J708" i="9"/>
  <c r="H708" i="9"/>
  <c r="F709" i="9"/>
  <c r="F710" i="9"/>
  <c r="H709" i="9"/>
  <c r="G710" i="9"/>
  <c r="I709" i="9"/>
  <c r="J710" i="9"/>
  <c r="J709" i="9"/>
  <c r="H1070" i="9"/>
  <c r="F1070" i="9"/>
  <c r="G1070" i="9"/>
  <c r="G1071" i="9"/>
  <c r="H1071" i="9"/>
  <c r="F1071" i="9"/>
  <c r="I1070" i="9"/>
  <c r="J1070" i="9"/>
  <c r="I1071" i="9"/>
  <c r="H657" i="9"/>
  <c r="J657" i="9"/>
  <c r="I657" i="9"/>
  <c r="F657" i="9"/>
  <c r="G660" i="9"/>
  <c r="F659" i="9"/>
  <c r="H659" i="9"/>
  <c r="F660" i="9"/>
  <c r="G659" i="9"/>
  <c r="J659" i="9"/>
  <c r="G657" i="9"/>
  <c r="H660" i="9"/>
  <c r="I659" i="9"/>
  <c r="J660" i="9"/>
  <c r="I660" i="9"/>
  <c r="H1266" i="9"/>
  <c r="J1266" i="9"/>
  <c r="G1266" i="9"/>
  <c r="I1266" i="9"/>
  <c r="G906" i="9"/>
  <c r="F906" i="9"/>
  <c r="I906" i="9"/>
  <c r="J906" i="9"/>
  <c r="H906" i="9"/>
  <c r="H367" i="9"/>
  <c r="J367" i="9"/>
  <c r="F367" i="9"/>
  <c r="G367" i="9"/>
  <c r="I367" i="9"/>
  <c r="H937" i="9"/>
  <c r="I937" i="9"/>
  <c r="F937" i="9"/>
  <c r="J937" i="9"/>
  <c r="G937" i="9"/>
  <c r="H418" i="9"/>
  <c r="F418" i="9"/>
  <c r="J420" i="9"/>
  <c r="G418" i="9"/>
  <c r="I418" i="9"/>
  <c r="I420" i="9"/>
  <c r="J418" i="9"/>
  <c r="G420" i="9"/>
  <c r="F420" i="9"/>
  <c r="F419" i="9"/>
  <c r="H419" i="9"/>
  <c r="H420" i="9"/>
  <c r="I419" i="9"/>
  <c r="G419" i="9"/>
  <c r="J419" i="9"/>
  <c r="I654" i="9"/>
  <c r="F655" i="9"/>
  <c r="G654" i="9"/>
  <c r="F654" i="9"/>
  <c r="H655" i="9"/>
  <c r="H654" i="9"/>
  <c r="I655" i="9"/>
  <c r="J655" i="9"/>
  <c r="J654" i="9"/>
  <c r="G655" i="9"/>
  <c r="I810" i="9"/>
  <c r="H810" i="9"/>
  <c r="F810" i="9"/>
  <c r="G810" i="9"/>
  <c r="J810" i="9"/>
  <c r="J809" i="9"/>
  <c r="G809" i="9"/>
  <c r="I809" i="9"/>
  <c r="H809" i="9"/>
  <c r="F809" i="9"/>
  <c r="J2626" i="9"/>
  <c r="H2626" i="9"/>
  <c r="I2626" i="9"/>
  <c r="G2626" i="9"/>
  <c r="I2625" i="9"/>
  <c r="F2622" i="9"/>
  <c r="G2622" i="9"/>
  <c r="J2622" i="9"/>
  <c r="I2624" i="9"/>
  <c r="G2625" i="9"/>
  <c r="H2625" i="9"/>
  <c r="G2623" i="9"/>
  <c r="F2626" i="9"/>
  <c r="H2622" i="9"/>
  <c r="F2625" i="9"/>
  <c r="I2114" i="9"/>
  <c r="G2114" i="9"/>
  <c r="J2114" i="9"/>
  <c r="F2114" i="9"/>
  <c r="F2109" i="9"/>
  <c r="G2106" i="9"/>
  <c r="H2106" i="9"/>
  <c r="G2107" i="9"/>
  <c r="F2107" i="9"/>
  <c r="F2110" i="9"/>
  <c r="I2107" i="9"/>
  <c r="G2110" i="9"/>
  <c r="F2112" i="9"/>
  <c r="G2113" i="9"/>
  <c r="J2106" i="9"/>
  <c r="H2108" i="9"/>
  <c r="H2114" i="9"/>
  <c r="I2110" i="9"/>
  <c r="I2113" i="9"/>
  <c r="I2108" i="9"/>
  <c r="H2107" i="9"/>
  <c r="J2113" i="9"/>
  <c r="H2110" i="9"/>
  <c r="I2106" i="9"/>
  <c r="H2113" i="9"/>
  <c r="J2110" i="9"/>
  <c r="F1858" i="9"/>
  <c r="H1858" i="9"/>
  <c r="G1858" i="9"/>
  <c r="I1858" i="9"/>
  <c r="I1597" i="9"/>
  <c r="G1600" i="9"/>
  <c r="H1597" i="9"/>
  <c r="I1600" i="9"/>
  <c r="G1602" i="9"/>
  <c r="I1595" i="9"/>
  <c r="G1595" i="9"/>
  <c r="H1594" i="9"/>
  <c r="J1597" i="9"/>
  <c r="F1602" i="9"/>
  <c r="F1597" i="9"/>
  <c r="F1594" i="9"/>
  <c r="G1597" i="9"/>
  <c r="F1596" i="9"/>
  <c r="H1602" i="9"/>
  <c r="F1595" i="9"/>
  <c r="G1596" i="9"/>
  <c r="F1598" i="9"/>
  <c r="G1601" i="9"/>
  <c r="H1595" i="9"/>
  <c r="G1594" i="9"/>
  <c r="H1598" i="9"/>
  <c r="H1601" i="9"/>
  <c r="I1598" i="9"/>
  <c r="J1593" i="9"/>
  <c r="J1594" i="9"/>
  <c r="F1601" i="9"/>
  <c r="J1601" i="9"/>
  <c r="J1602" i="9"/>
  <c r="H1593" i="9"/>
  <c r="F1593" i="9"/>
  <c r="G1593" i="9"/>
  <c r="I1596" i="9"/>
  <c r="J1596" i="9"/>
  <c r="I1593" i="9"/>
  <c r="J1202" i="9"/>
  <c r="F1202" i="9"/>
  <c r="H1201" i="9"/>
  <c r="H1202" i="9"/>
  <c r="I1202" i="9"/>
  <c r="G1202" i="9"/>
  <c r="F1201" i="9"/>
  <c r="F1206" i="9"/>
  <c r="G1205" i="9"/>
  <c r="J1201" i="9"/>
  <c r="J1205" i="9"/>
  <c r="F1203" i="9"/>
  <c r="F1205" i="9"/>
  <c r="G1206" i="9"/>
  <c r="G1204" i="9"/>
  <c r="H1205" i="9"/>
  <c r="J1206" i="9"/>
  <c r="H372" i="9"/>
  <c r="I370" i="9"/>
  <c r="J371" i="9"/>
  <c r="J370" i="9"/>
  <c r="F372" i="9"/>
  <c r="J372" i="9"/>
  <c r="G372" i="9"/>
  <c r="F370" i="9"/>
  <c r="G371" i="9"/>
  <c r="G370" i="9"/>
  <c r="I372" i="9"/>
  <c r="I371" i="9"/>
  <c r="H371" i="9"/>
  <c r="H370" i="9"/>
  <c r="F371" i="9"/>
  <c r="H361" i="9"/>
  <c r="F360" i="9"/>
  <c r="I362" i="9"/>
  <c r="F362" i="9"/>
  <c r="J365" i="9"/>
  <c r="J360" i="9"/>
  <c r="G362" i="9"/>
  <c r="J362" i="9"/>
  <c r="I365" i="9"/>
  <c r="F365" i="9"/>
  <c r="G360" i="9"/>
  <c r="H362" i="9"/>
  <c r="J361" i="9"/>
  <c r="G361" i="9"/>
  <c r="H360" i="9"/>
  <c r="H365" i="9"/>
  <c r="J364" i="9"/>
  <c r="I361" i="9"/>
  <c r="H364" i="9"/>
  <c r="I360" i="9"/>
  <c r="G365" i="9"/>
  <c r="F366" i="9"/>
  <c r="G364" i="9"/>
  <c r="F364" i="9"/>
  <c r="F2666" i="9"/>
  <c r="J2661" i="9"/>
  <c r="H2661" i="9"/>
  <c r="I2661" i="9"/>
  <c r="G2667" i="9"/>
  <c r="G2661" i="9"/>
  <c r="F2665" i="9"/>
  <c r="G2666" i="9"/>
  <c r="I2659" i="9"/>
  <c r="J2662" i="9"/>
  <c r="I2665" i="9"/>
  <c r="G2660" i="9"/>
  <c r="I2663" i="9"/>
  <c r="F2664" i="9"/>
  <c r="I2667" i="9"/>
  <c r="F2662" i="9"/>
  <c r="J2665" i="9"/>
  <c r="H2668" i="9"/>
  <c r="J2668" i="9"/>
  <c r="H2662" i="9"/>
  <c r="G2665" i="9"/>
  <c r="J2660" i="9"/>
  <c r="H2667" i="9"/>
  <c r="H2666" i="9"/>
  <c r="H2660" i="9"/>
  <c r="H2509" i="9"/>
  <c r="F2509" i="9"/>
  <c r="J2507" i="9"/>
  <c r="I2509" i="9"/>
  <c r="J2509" i="9"/>
  <c r="G2509" i="9"/>
  <c r="F2507" i="9"/>
  <c r="I2507" i="9"/>
  <c r="G2507" i="9"/>
  <c r="G2338" i="9"/>
  <c r="I2338" i="9"/>
  <c r="F2338" i="9"/>
  <c r="J2338" i="9"/>
  <c r="J2340" i="9"/>
  <c r="J2337" i="9"/>
  <c r="J2339" i="9"/>
  <c r="F2337" i="9"/>
  <c r="G2340" i="9"/>
  <c r="G2157" i="9"/>
  <c r="H2157" i="9"/>
  <c r="J2157" i="9"/>
  <c r="J2154" i="9"/>
  <c r="I2157" i="9"/>
  <c r="I2154" i="9"/>
  <c r="F2157" i="9"/>
  <c r="F2155" i="9"/>
  <c r="F2154" i="9"/>
  <c r="I2155" i="9"/>
  <c r="F2159" i="9"/>
  <c r="F2158" i="9"/>
  <c r="J2159" i="9"/>
  <c r="G2155" i="9"/>
  <c r="I2158" i="9"/>
  <c r="G2154" i="9"/>
  <c r="H2158" i="9"/>
  <c r="H2159" i="9"/>
  <c r="G2158" i="9"/>
  <c r="J2158" i="9"/>
  <c r="J2155" i="9"/>
  <c r="H1928" i="9"/>
  <c r="F1931" i="9"/>
  <c r="J1928" i="9"/>
  <c r="H1931" i="9"/>
  <c r="G1928" i="9"/>
  <c r="F1928" i="9"/>
  <c r="I1928" i="9"/>
  <c r="J1931" i="9"/>
  <c r="I1931" i="9"/>
  <c r="H1929" i="9"/>
  <c r="G1931" i="9"/>
  <c r="I1929" i="9"/>
  <c r="G1929" i="9"/>
  <c r="I1665" i="9"/>
  <c r="F1666" i="9"/>
  <c r="I1667" i="9"/>
  <c r="J1667" i="9"/>
  <c r="F1665" i="9"/>
  <c r="J1665" i="9"/>
  <c r="F1667" i="9"/>
  <c r="J1666" i="9"/>
  <c r="J1389" i="9"/>
  <c r="G1389" i="9"/>
  <c r="H1389" i="9"/>
  <c r="I1389" i="9"/>
  <c r="F1389" i="9"/>
  <c r="J1065" i="9"/>
  <c r="F1065" i="9"/>
  <c r="H1065" i="9"/>
  <c r="I1065" i="9"/>
  <c r="G1065" i="9"/>
  <c r="G1064" i="9"/>
  <c r="F1064" i="9"/>
  <c r="J1064" i="9"/>
  <c r="I481" i="9"/>
  <c r="G481" i="9"/>
  <c r="J481" i="9"/>
  <c r="F481" i="9"/>
  <c r="J482" i="9"/>
  <c r="G482" i="9"/>
  <c r="F482" i="9"/>
  <c r="I482" i="9"/>
  <c r="H481" i="9"/>
  <c r="H482" i="9"/>
  <c r="H2557" i="9"/>
  <c r="F2557" i="9"/>
  <c r="I2557" i="9"/>
  <c r="G2557" i="9"/>
  <c r="I2558" i="9"/>
  <c r="J2558" i="9"/>
  <c r="H2558" i="9"/>
  <c r="G2558" i="9"/>
  <c r="F2385" i="9"/>
  <c r="J2385" i="9"/>
  <c r="G2384" i="9"/>
  <c r="H2197" i="9"/>
  <c r="F2197" i="9"/>
  <c r="G2197" i="9"/>
  <c r="J2197" i="9"/>
  <c r="I2197" i="9"/>
  <c r="G2200" i="9"/>
  <c r="G2199" i="9"/>
  <c r="G2198" i="9"/>
  <c r="J2199" i="9"/>
  <c r="H2198" i="9"/>
  <c r="H2199" i="9"/>
  <c r="F2200" i="9"/>
  <c r="F2199" i="9"/>
  <c r="I2199" i="9"/>
  <c r="F2198" i="9"/>
  <c r="F1709" i="9"/>
  <c r="G1709" i="9"/>
  <c r="F1711" i="9"/>
  <c r="I1709" i="9"/>
  <c r="F1710" i="9"/>
  <c r="H1709" i="9"/>
  <c r="I1710" i="9"/>
  <c r="G1710" i="9"/>
  <c r="J1710" i="9"/>
  <c r="J1709" i="9"/>
  <c r="H1711" i="9"/>
  <c r="J1711" i="9"/>
  <c r="H1276" i="9"/>
  <c r="J2250" i="9"/>
  <c r="I2250" i="9"/>
  <c r="H2250" i="9"/>
  <c r="F2249" i="9"/>
  <c r="H2249" i="9"/>
  <c r="F2250" i="9"/>
  <c r="G2249" i="9"/>
  <c r="J348" i="9"/>
  <c r="J55" i="9"/>
  <c r="G52" i="9"/>
  <c r="J51" i="9"/>
  <c r="I52" i="9"/>
  <c r="F52" i="9"/>
  <c r="G50" i="9"/>
  <c r="F50" i="9"/>
  <c r="I53" i="9"/>
  <c r="J52" i="9"/>
  <c r="H55" i="9"/>
  <c r="I51" i="9"/>
  <c r="H50" i="9"/>
  <c r="J50" i="9"/>
  <c r="H52" i="9"/>
  <c r="H54" i="9"/>
  <c r="I50" i="9"/>
  <c r="I54" i="9"/>
  <c r="H51" i="9"/>
  <c r="G55" i="9"/>
  <c r="F54" i="9"/>
  <c r="J54" i="9"/>
  <c r="G53" i="9"/>
  <c r="F51" i="9"/>
  <c r="G54" i="9"/>
  <c r="I55" i="9"/>
  <c r="H53" i="9"/>
  <c r="G51" i="9"/>
  <c r="I674" i="9"/>
  <c r="F674" i="9"/>
  <c r="G673" i="9"/>
  <c r="J674" i="9"/>
  <c r="J673" i="9"/>
  <c r="H674" i="9"/>
  <c r="F673" i="9"/>
  <c r="H673" i="9"/>
  <c r="G674" i="9"/>
  <c r="I673" i="9"/>
  <c r="J239" i="9"/>
  <c r="F237" i="9"/>
  <c r="H238" i="9"/>
  <c r="I237" i="9"/>
  <c r="G238" i="9"/>
  <c r="G237" i="9"/>
  <c r="H237" i="9"/>
  <c r="F238" i="9"/>
  <c r="I239" i="9"/>
  <c r="J238" i="9"/>
  <c r="G242" i="9"/>
  <c r="I242" i="9"/>
  <c r="H242" i="9"/>
  <c r="F242" i="9"/>
  <c r="I238" i="9"/>
  <c r="J237" i="9"/>
  <c r="J242" i="9"/>
  <c r="I2637" i="9"/>
  <c r="H2637" i="9"/>
  <c r="F2637" i="9"/>
  <c r="G2637" i="9"/>
  <c r="J2637" i="9"/>
  <c r="F2638" i="9"/>
  <c r="I2638" i="9"/>
  <c r="G2638" i="9"/>
  <c r="F2573" i="9"/>
  <c r="H2573" i="9"/>
  <c r="G2573" i="9"/>
  <c r="J2573" i="9"/>
  <c r="I2573" i="9"/>
  <c r="G2570" i="9"/>
  <c r="I2570" i="9"/>
  <c r="J2570" i="9"/>
  <c r="J2571" i="9"/>
  <c r="F2571" i="9"/>
  <c r="I2571" i="9"/>
  <c r="F2570" i="9"/>
  <c r="G2569" i="9"/>
  <c r="G2572" i="9"/>
  <c r="G2574" i="9"/>
  <c r="F2569" i="9"/>
  <c r="F2574" i="9"/>
  <c r="H2569" i="9"/>
  <c r="H2570" i="9"/>
  <c r="H2571" i="9"/>
  <c r="G2571" i="9"/>
  <c r="H2574" i="9"/>
  <c r="H2510" i="9"/>
  <c r="F2510" i="9"/>
  <c r="J2510" i="9"/>
  <c r="F2445" i="9"/>
  <c r="G2445" i="9"/>
  <c r="I2445" i="9"/>
  <c r="H2445" i="9"/>
  <c r="J2445" i="9"/>
  <c r="F2446" i="9"/>
  <c r="G2446" i="9"/>
  <c r="I2446" i="9"/>
  <c r="J2446" i="9"/>
  <c r="H2446" i="9"/>
  <c r="G2381" i="9"/>
  <c r="J2381" i="9"/>
  <c r="I2381" i="9"/>
  <c r="F2381" i="9"/>
  <c r="H2381" i="9"/>
  <c r="F2379" i="9"/>
  <c r="H2379" i="9"/>
  <c r="G2379" i="9"/>
  <c r="I2382" i="9"/>
  <c r="H2382" i="9"/>
  <c r="F2317" i="9"/>
  <c r="H2317" i="9"/>
  <c r="J2317" i="9"/>
  <c r="I2317" i="9"/>
  <c r="G2317" i="9"/>
  <c r="F2318" i="9"/>
  <c r="J2318" i="9"/>
  <c r="G2318" i="9"/>
  <c r="F2253" i="9"/>
  <c r="F2251" i="9"/>
  <c r="G2253" i="9"/>
  <c r="G2251" i="9"/>
  <c r="G2254" i="9"/>
  <c r="H2253" i="9"/>
  <c r="H2254" i="9"/>
  <c r="J2253" i="9"/>
  <c r="I2251" i="9"/>
  <c r="J2251" i="9"/>
  <c r="H2251" i="9"/>
  <c r="I2254" i="9"/>
  <c r="F2189" i="9"/>
  <c r="H2189" i="9"/>
  <c r="I2189" i="9"/>
  <c r="J2189" i="9"/>
  <c r="G2189" i="9"/>
  <c r="G2190" i="9"/>
  <c r="F2190" i="9"/>
  <c r="J2190" i="9"/>
  <c r="H2123" i="9"/>
  <c r="G2125" i="9"/>
  <c r="G2123" i="9"/>
  <c r="F2125" i="9"/>
  <c r="F2126" i="9"/>
  <c r="F2123" i="9"/>
  <c r="J2125" i="9"/>
  <c r="I2125" i="9"/>
  <c r="G2126" i="9"/>
  <c r="H2125" i="9"/>
  <c r="I2126" i="9"/>
  <c r="I2123" i="9"/>
  <c r="H2126" i="9"/>
  <c r="J2126" i="9"/>
  <c r="J2061" i="9"/>
  <c r="G2062" i="9"/>
  <c r="H2062" i="9"/>
  <c r="F2062" i="9"/>
  <c r="J2062" i="9"/>
  <c r="G2060" i="9"/>
  <c r="I2062" i="9"/>
  <c r="H1998" i="9"/>
  <c r="F1998" i="9"/>
  <c r="I1998" i="9"/>
  <c r="J1998" i="9"/>
  <c r="I1933" i="9"/>
  <c r="J1933" i="9"/>
  <c r="H1932" i="9"/>
  <c r="H1934" i="9"/>
  <c r="G1934" i="9"/>
  <c r="G1932" i="9"/>
  <c r="I1932" i="9"/>
  <c r="F1932" i="9"/>
  <c r="I1934" i="9"/>
  <c r="G1806" i="9"/>
  <c r="H1806" i="9"/>
  <c r="J1806" i="9"/>
  <c r="I1806" i="9"/>
  <c r="J1741" i="9"/>
  <c r="I1741" i="9"/>
  <c r="F1741" i="9"/>
  <c r="G1741" i="9"/>
  <c r="J1740" i="9"/>
  <c r="H1741" i="9"/>
  <c r="G1740" i="9"/>
  <c r="H1742" i="9"/>
  <c r="H1740" i="9"/>
  <c r="I1742" i="9"/>
  <c r="I1740" i="9"/>
  <c r="G1742" i="9"/>
  <c r="G1678" i="9"/>
  <c r="J1678" i="9"/>
  <c r="H1678" i="9"/>
  <c r="G1614" i="9"/>
  <c r="J1614" i="9"/>
  <c r="I1614" i="9"/>
  <c r="G1448" i="9"/>
  <c r="I1448" i="9"/>
  <c r="F1449" i="9"/>
  <c r="G1449" i="9"/>
  <c r="I1449" i="9"/>
  <c r="H1448" i="9"/>
  <c r="I1450" i="9"/>
  <c r="H1449" i="9"/>
  <c r="I1357" i="9"/>
  <c r="H1357" i="9"/>
  <c r="F1357" i="9"/>
  <c r="G1357" i="9"/>
  <c r="G1358" i="9"/>
  <c r="J1357" i="9"/>
  <c r="H1358" i="9"/>
  <c r="I1358" i="9"/>
  <c r="G1230" i="9"/>
  <c r="I1230" i="9"/>
  <c r="F1230" i="9"/>
  <c r="H1230" i="9"/>
  <c r="J1230" i="9"/>
  <c r="G974" i="9"/>
  <c r="I974" i="9"/>
  <c r="F974" i="9"/>
  <c r="H974" i="9"/>
  <c r="J791" i="9"/>
  <c r="H791" i="9"/>
  <c r="F791" i="9"/>
  <c r="G791" i="9"/>
  <c r="H785" i="9"/>
  <c r="J790" i="9"/>
  <c r="I791" i="9"/>
  <c r="F790" i="9"/>
  <c r="I789" i="9"/>
  <c r="I790" i="9"/>
  <c r="J785" i="9"/>
  <c r="I788" i="9"/>
  <c r="G785" i="9"/>
  <c r="F785" i="9"/>
  <c r="J789" i="9"/>
  <c r="J787" i="9"/>
  <c r="F474" i="9"/>
  <c r="H474" i="9"/>
  <c r="G474" i="9"/>
  <c r="J474" i="9"/>
  <c r="F473" i="9"/>
  <c r="J469" i="9"/>
  <c r="I474" i="9"/>
  <c r="J471" i="9"/>
  <c r="F470" i="9"/>
  <c r="G470" i="9"/>
  <c r="H473" i="9"/>
  <c r="J470" i="9"/>
  <c r="I470" i="9"/>
  <c r="H470" i="9"/>
  <c r="J472" i="9"/>
  <c r="H472" i="9"/>
  <c r="J473" i="9"/>
  <c r="I473" i="9"/>
  <c r="G469" i="9"/>
  <c r="I469" i="9"/>
  <c r="F469" i="9"/>
  <c r="I472" i="9"/>
  <c r="F472" i="9"/>
  <c r="G472" i="9"/>
  <c r="G271" i="9"/>
  <c r="J271" i="9"/>
  <c r="H271" i="9"/>
  <c r="F271" i="9"/>
  <c r="I271" i="9"/>
  <c r="I280" i="9"/>
  <c r="I288" i="9"/>
  <c r="J287" i="9"/>
  <c r="G285" i="9"/>
  <c r="I284" i="9"/>
  <c r="H285" i="9"/>
  <c r="F284" i="9"/>
  <c r="I279" i="9"/>
  <c r="H276" i="9"/>
  <c r="J282" i="9"/>
  <c r="F281" i="9"/>
  <c r="H278" i="9"/>
  <c r="J278" i="9"/>
  <c r="H288" i="9"/>
  <c r="F288" i="9"/>
  <c r="H284" i="9"/>
  <c r="H280" i="9"/>
  <c r="G279" i="9"/>
  <c r="G276" i="9"/>
  <c r="G282" i="9"/>
  <c r="J280" i="9"/>
  <c r="H281" i="9"/>
  <c r="I278" i="9"/>
  <c r="J275" i="9"/>
  <c r="I287" i="9"/>
  <c r="F286" i="9"/>
  <c r="J284" i="9"/>
  <c r="F280" i="9"/>
  <c r="H279" i="9"/>
  <c r="H282" i="9"/>
  <c r="G275" i="9"/>
  <c r="G278" i="9"/>
  <c r="F277" i="9"/>
  <c r="G288" i="9"/>
  <c r="F279" i="9"/>
  <c r="F275" i="9"/>
  <c r="G287" i="9"/>
  <c r="G277" i="9"/>
  <c r="J285" i="9"/>
  <c r="G280" i="9"/>
  <c r="F282" i="9"/>
  <c r="I275" i="9"/>
  <c r="F278" i="9"/>
  <c r="I277" i="9"/>
  <c r="I285" i="9"/>
  <c r="G284" i="9"/>
  <c r="G281" i="9"/>
  <c r="J277" i="9"/>
  <c r="I281" i="9"/>
  <c r="F276" i="9"/>
  <c r="J276" i="9"/>
  <c r="F287" i="9"/>
  <c r="F285" i="9"/>
  <c r="J279" i="9"/>
  <c r="H275" i="9"/>
  <c r="J288" i="9"/>
  <c r="J281" i="9"/>
  <c r="G88" i="9"/>
  <c r="F88" i="9"/>
  <c r="F83" i="9"/>
  <c r="G83" i="9"/>
  <c r="F74" i="9"/>
  <c r="H88" i="9"/>
  <c r="G85" i="9"/>
  <c r="I88" i="9"/>
  <c r="F80" i="9"/>
  <c r="I82" i="9"/>
  <c r="J88" i="9"/>
  <c r="I85" i="9"/>
  <c r="I78" i="9"/>
  <c r="G86" i="9"/>
  <c r="F85" i="9"/>
  <c r="J80" i="9"/>
  <c r="H78" i="9"/>
  <c r="H79" i="9"/>
  <c r="F81" i="9"/>
  <c r="H86" i="9"/>
  <c r="F79" i="9"/>
  <c r="G82" i="9"/>
  <c r="J82" i="9"/>
  <c r="H83" i="9"/>
  <c r="H85" i="9"/>
  <c r="I86" i="9"/>
  <c r="I79" i="9"/>
  <c r="J79" i="9"/>
  <c r="F82" i="9"/>
  <c r="J81" i="9"/>
  <c r="J85" i="9"/>
  <c r="H87" i="9"/>
  <c r="I77" i="9"/>
  <c r="J75" i="9"/>
  <c r="J76" i="9"/>
  <c r="F78" i="9"/>
  <c r="G79" i="9"/>
  <c r="I80" i="9"/>
  <c r="G78" i="9"/>
  <c r="F86" i="9"/>
  <c r="H74" i="9"/>
  <c r="J83" i="9"/>
  <c r="J78" i="9"/>
  <c r="I83" i="9"/>
  <c r="J87" i="9"/>
  <c r="H76" i="9"/>
  <c r="G75" i="9"/>
  <c r="H82" i="9"/>
  <c r="I81" i="9"/>
  <c r="F87" i="9"/>
  <c r="G76" i="9"/>
  <c r="I76" i="9"/>
  <c r="H75" i="9"/>
  <c r="J86" i="9"/>
  <c r="G87" i="9"/>
  <c r="F76" i="9"/>
  <c r="I19" i="9"/>
  <c r="F18" i="9"/>
  <c r="H19" i="9"/>
  <c r="G19" i="9"/>
  <c r="F23" i="9"/>
  <c r="I18" i="9"/>
  <c r="F19" i="9"/>
  <c r="G23" i="9"/>
  <c r="G21" i="9"/>
  <c r="J22" i="9"/>
  <c r="G22" i="9"/>
  <c r="J19" i="9"/>
  <c r="H23" i="9"/>
  <c r="J23" i="9"/>
  <c r="I22" i="9"/>
  <c r="H22" i="9"/>
  <c r="J18" i="9"/>
  <c r="I23" i="9"/>
  <c r="J21" i="9"/>
  <c r="H21" i="9"/>
  <c r="I21" i="9"/>
  <c r="F21" i="9"/>
  <c r="I652" i="9"/>
  <c r="F649" i="9"/>
  <c r="G648" i="9"/>
  <c r="I645" i="9"/>
  <c r="H649" i="9"/>
  <c r="G645" i="9"/>
  <c r="J648" i="9"/>
  <c r="H650" i="9"/>
  <c r="J649" i="9"/>
  <c r="J650" i="9"/>
  <c r="I651" i="9"/>
  <c r="G652" i="9"/>
  <c r="I649" i="9"/>
  <c r="H645" i="9"/>
  <c r="G650" i="9"/>
  <c r="H651" i="9"/>
  <c r="J652" i="9"/>
  <c r="J645" i="9"/>
  <c r="F648" i="9"/>
  <c r="F645" i="9"/>
  <c r="J651" i="9"/>
  <c r="I650" i="9"/>
  <c r="F651" i="9"/>
  <c r="I648" i="9"/>
  <c r="G649" i="9"/>
  <c r="G651" i="9"/>
  <c r="H644" i="9"/>
  <c r="I644" i="9"/>
  <c r="G644" i="9"/>
  <c r="J644" i="9"/>
  <c r="H652" i="9"/>
  <c r="F653" i="9"/>
  <c r="G646" i="9"/>
  <c r="J646" i="9"/>
  <c r="F650" i="9"/>
  <c r="H648" i="9"/>
  <c r="F644" i="9"/>
  <c r="I653" i="9"/>
  <c r="I646" i="9"/>
  <c r="J653" i="9"/>
  <c r="F652" i="9"/>
  <c r="F646" i="9"/>
  <c r="H653" i="9"/>
  <c r="H646" i="9"/>
  <c r="J211" i="9"/>
  <c r="I212" i="9"/>
  <c r="I211" i="9"/>
  <c r="F211" i="9"/>
  <c r="J212" i="9"/>
  <c r="G212" i="9"/>
  <c r="F212" i="9"/>
  <c r="H211" i="9"/>
  <c r="H212" i="9"/>
  <c r="G211" i="9"/>
  <c r="G213" i="9"/>
  <c r="H2629" i="9"/>
  <c r="F2629" i="9"/>
  <c r="I2629" i="9"/>
  <c r="J2629" i="9"/>
  <c r="G2629" i="9"/>
  <c r="I2628" i="9"/>
  <c r="I2630" i="9"/>
  <c r="J2628" i="9"/>
  <c r="F2628" i="9"/>
  <c r="G2628" i="9"/>
  <c r="H2628" i="9"/>
  <c r="H2630" i="9"/>
  <c r="F2630" i="9"/>
  <c r="I2502" i="9"/>
  <c r="G2502" i="9"/>
  <c r="J2437" i="9"/>
  <c r="H2437" i="9"/>
  <c r="G2437" i="9"/>
  <c r="I2437" i="9"/>
  <c r="F2437" i="9"/>
  <c r="J2438" i="9"/>
  <c r="I2438" i="9"/>
  <c r="F2309" i="9"/>
  <c r="J2309" i="9"/>
  <c r="G2309" i="9"/>
  <c r="F2301" i="9"/>
  <c r="J2301" i="9"/>
  <c r="F2308" i="9"/>
  <c r="H2301" i="9"/>
  <c r="I2301" i="9"/>
  <c r="G2301" i="9"/>
  <c r="H2309" i="9"/>
  <c r="F2302" i="9"/>
  <c r="I2309" i="9"/>
  <c r="F2305" i="9"/>
  <c r="F2310" i="9"/>
  <c r="I2307" i="9"/>
  <c r="I2310" i="9"/>
  <c r="H2308" i="9"/>
  <c r="I2304" i="9"/>
  <c r="J2302" i="9"/>
  <c r="G2310" i="9"/>
  <c r="H2245" i="9"/>
  <c r="G2245" i="9"/>
  <c r="J2245" i="9"/>
  <c r="F2245" i="9"/>
  <c r="I2245" i="9"/>
  <c r="F2246" i="9"/>
  <c r="G2246" i="9"/>
  <c r="H2246" i="9"/>
  <c r="J2117" i="9"/>
  <c r="F2116" i="9"/>
  <c r="G2116" i="9"/>
  <c r="H2116" i="9"/>
  <c r="G2118" i="9"/>
  <c r="F2118" i="9"/>
  <c r="J2118" i="9"/>
  <c r="I2118" i="9"/>
  <c r="I2116" i="9"/>
  <c r="J2116" i="9"/>
  <c r="H2054" i="9"/>
  <c r="F2054" i="9"/>
  <c r="G2054" i="9"/>
  <c r="J2054" i="9"/>
  <c r="I2054" i="9"/>
  <c r="F1922" i="9"/>
  <c r="G1922" i="9"/>
  <c r="H1922" i="9"/>
  <c r="H1920" i="9"/>
  <c r="F1917" i="9"/>
  <c r="G1915" i="9"/>
  <c r="G1910" i="9"/>
  <c r="J1920" i="9"/>
  <c r="G1914" i="9"/>
  <c r="G1909" i="9"/>
  <c r="H1915" i="9"/>
  <c r="F1910" i="9"/>
  <c r="H1910" i="9"/>
  <c r="J1909" i="9"/>
  <c r="I1925" i="9"/>
  <c r="J1926" i="9"/>
  <c r="H1909" i="9"/>
  <c r="F1926" i="9"/>
  <c r="G1926" i="9"/>
  <c r="J1910" i="9"/>
  <c r="F1911" i="9"/>
  <c r="H1912" i="9"/>
  <c r="H1914" i="9"/>
  <c r="F1909" i="9"/>
  <c r="F1925" i="9"/>
  <c r="I1909" i="9"/>
  <c r="H1926" i="9"/>
  <c r="J1912" i="9"/>
  <c r="G1916" i="9"/>
  <c r="H1911" i="9"/>
  <c r="I1912" i="9"/>
  <c r="F1918" i="9"/>
  <c r="F1921" i="9"/>
  <c r="H1924" i="9"/>
  <c r="G1925" i="9"/>
  <c r="G1911" i="9"/>
  <c r="G1912" i="9"/>
  <c r="F1924" i="9"/>
  <c r="H1908" i="9"/>
  <c r="G1921" i="9"/>
  <c r="G1908" i="9"/>
  <c r="J1915" i="9"/>
  <c r="G1907" i="9"/>
  <c r="G1923" i="9"/>
  <c r="H1913" i="9"/>
  <c r="F1908" i="9"/>
  <c r="I1913" i="9"/>
  <c r="J1924" i="9"/>
  <c r="I1908" i="9"/>
  <c r="I1922" i="9"/>
  <c r="I1926" i="9"/>
  <c r="J1925" i="9"/>
  <c r="F1912" i="9"/>
  <c r="H1918" i="9"/>
  <c r="F1923" i="9"/>
  <c r="H1921" i="9"/>
  <c r="H1916" i="9"/>
  <c r="I1916" i="9"/>
  <c r="I1910" i="9"/>
  <c r="J1921" i="9"/>
  <c r="F1860" i="9"/>
  <c r="F1861" i="9"/>
  <c r="J1861" i="9"/>
  <c r="I1862" i="9"/>
  <c r="I1861" i="9"/>
  <c r="H1861" i="9"/>
  <c r="F1862" i="9"/>
  <c r="G1862" i="9"/>
  <c r="G1861" i="9"/>
  <c r="G1860" i="9"/>
  <c r="J1860" i="9"/>
  <c r="I1860" i="9"/>
  <c r="H1794" i="9"/>
  <c r="H1789" i="9"/>
  <c r="I1792" i="9"/>
  <c r="I1798" i="9"/>
  <c r="H1797" i="9"/>
  <c r="F1792" i="9"/>
  <c r="J1798" i="9"/>
  <c r="F1797" i="9"/>
  <c r="G1798" i="9"/>
  <c r="G1792" i="9"/>
  <c r="F1798" i="9"/>
  <c r="G1796" i="9"/>
  <c r="J1792" i="9"/>
  <c r="H1792" i="9"/>
  <c r="G1797" i="9"/>
  <c r="I1796" i="9"/>
  <c r="H1790" i="9"/>
  <c r="G1793" i="9"/>
  <c r="H1796" i="9"/>
  <c r="F1793" i="9"/>
  <c r="H1798" i="9"/>
  <c r="J1797" i="9"/>
  <c r="F1790" i="9"/>
  <c r="H1793" i="9"/>
  <c r="H1791" i="9"/>
  <c r="F1795" i="9"/>
  <c r="J1795" i="9"/>
  <c r="I1793" i="9"/>
  <c r="F1796" i="9"/>
  <c r="J1794" i="9"/>
  <c r="I1669" i="9"/>
  <c r="G1670" i="9"/>
  <c r="H1669" i="9"/>
  <c r="G1669" i="9"/>
  <c r="J1670" i="9"/>
  <c r="F1670" i="9"/>
  <c r="F1669" i="9"/>
  <c r="J1669" i="9"/>
  <c r="F1606" i="9"/>
  <c r="G1606" i="9"/>
  <c r="J1606" i="9"/>
  <c r="I1606" i="9"/>
  <c r="H1606" i="9"/>
  <c r="F1526" i="9"/>
  <c r="J1526" i="9"/>
  <c r="H1526" i="9"/>
  <c r="I1526" i="9"/>
  <c r="F1342" i="9"/>
  <c r="J1342" i="9"/>
  <c r="G1342" i="9"/>
  <c r="H1207" i="9"/>
  <c r="G1210" i="9"/>
  <c r="J1207" i="9"/>
  <c r="I1211" i="9"/>
  <c r="I1214" i="9"/>
  <c r="F1213" i="9"/>
  <c r="H1210" i="9"/>
  <c r="H1214" i="9"/>
  <c r="J1214" i="9"/>
  <c r="F1214" i="9"/>
  <c r="J1210" i="9"/>
  <c r="I1210" i="9"/>
  <c r="H1213" i="9"/>
  <c r="J1213" i="9"/>
  <c r="I1213" i="9"/>
  <c r="G1212" i="9"/>
  <c r="F1212" i="9"/>
  <c r="I1208" i="9"/>
  <c r="F1209" i="9"/>
  <c r="F1210" i="9"/>
  <c r="G1213" i="9"/>
  <c r="J1212" i="9"/>
  <c r="F1211" i="9"/>
  <c r="J1208" i="9"/>
  <c r="G1214" i="9"/>
  <c r="I1212" i="9"/>
  <c r="H1212" i="9"/>
  <c r="G1208" i="9"/>
  <c r="H958" i="9"/>
  <c r="F958" i="9"/>
  <c r="I958" i="9"/>
  <c r="F413" i="9"/>
  <c r="G413" i="9"/>
  <c r="J413" i="9"/>
  <c r="H413" i="9"/>
  <c r="I413" i="9"/>
  <c r="G164" i="9"/>
  <c r="F164" i="9"/>
  <c r="G163" i="9"/>
  <c r="I164" i="9"/>
  <c r="I163" i="9"/>
  <c r="J163" i="9"/>
  <c r="J164" i="9"/>
  <c r="H163" i="9"/>
  <c r="H164" i="9"/>
  <c r="F163" i="9"/>
  <c r="F386" i="9"/>
  <c r="J386" i="9"/>
  <c r="H386" i="9"/>
  <c r="H385" i="9"/>
  <c r="G385" i="9"/>
  <c r="G386" i="9"/>
  <c r="I385" i="9"/>
  <c r="I384" i="9"/>
  <c r="F385" i="9"/>
  <c r="F384" i="9"/>
  <c r="J385" i="9"/>
  <c r="H384" i="9"/>
  <c r="I387" i="9"/>
  <c r="J384" i="9"/>
  <c r="F387" i="9"/>
  <c r="I386" i="9"/>
  <c r="G384" i="9"/>
  <c r="G387" i="9"/>
  <c r="J387" i="9"/>
  <c r="H1553" i="9"/>
  <c r="G1553" i="9"/>
  <c r="J1553" i="9"/>
  <c r="F1553" i="9"/>
  <c r="I1553" i="9"/>
  <c r="H1424" i="9"/>
  <c r="I1421" i="9"/>
  <c r="J1419" i="9"/>
  <c r="I1419" i="9"/>
  <c r="H1423" i="9"/>
  <c r="F1423" i="9"/>
  <c r="H1425" i="9"/>
  <c r="H1420" i="9"/>
  <c r="H1422" i="9"/>
  <c r="F1425" i="9"/>
  <c r="G1423" i="9"/>
  <c r="G1420" i="9"/>
  <c r="G1422" i="9"/>
  <c r="I1423" i="9"/>
  <c r="I1425" i="9"/>
  <c r="J1420" i="9"/>
  <c r="F1419" i="9"/>
  <c r="F1420" i="9"/>
  <c r="J1425" i="9"/>
  <c r="J1422" i="9"/>
  <c r="G1361" i="9"/>
  <c r="H1361" i="9"/>
  <c r="J1361" i="9"/>
  <c r="I1361" i="9"/>
  <c r="F1361" i="9"/>
  <c r="J1233" i="9"/>
  <c r="G1233" i="9"/>
  <c r="H1233" i="9"/>
  <c r="F1233" i="9"/>
  <c r="H1234" i="9"/>
  <c r="I1233" i="9"/>
  <c r="I1234" i="9"/>
  <c r="F1234" i="9"/>
  <c r="G1234" i="9"/>
  <c r="J1234" i="9"/>
  <c r="J1170" i="9"/>
  <c r="I1170" i="9"/>
  <c r="G1170" i="9"/>
  <c r="H1170" i="9"/>
  <c r="F1170" i="9"/>
  <c r="I1042" i="9"/>
  <c r="H1042" i="9"/>
  <c r="G1042" i="9"/>
  <c r="J1042" i="9"/>
  <c r="F1042" i="9"/>
  <c r="I976" i="9"/>
  <c r="G976" i="9"/>
  <c r="H976" i="9"/>
  <c r="I978" i="9"/>
  <c r="G977" i="9"/>
  <c r="F976" i="9"/>
  <c r="I977" i="9"/>
  <c r="J978" i="9"/>
  <c r="F977" i="9"/>
  <c r="G978" i="9"/>
  <c r="H977" i="9"/>
  <c r="H975" i="9"/>
  <c r="J977" i="9"/>
  <c r="G975" i="9"/>
  <c r="H978" i="9"/>
  <c r="F975" i="9"/>
  <c r="F978" i="9"/>
  <c r="J976" i="9"/>
  <c r="H794" i="9"/>
  <c r="F795" i="9"/>
  <c r="F794" i="9"/>
  <c r="J794" i="9"/>
  <c r="I794" i="9"/>
  <c r="I668" i="9"/>
  <c r="H668" i="9"/>
  <c r="G667" i="9"/>
  <c r="F668" i="9"/>
  <c r="H667" i="9"/>
  <c r="J668" i="9"/>
  <c r="J667" i="9"/>
  <c r="F667" i="9"/>
  <c r="G668" i="9"/>
  <c r="I667" i="9"/>
  <c r="H222" i="9"/>
  <c r="J223" i="9"/>
  <c r="H223" i="9"/>
  <c r="I223" i="9"/>
  <c r="F222" i="9"/>
  <c r="J222" i="9"/>
  <c r="I222" i="9"/>
  <c r="G223" i="9"/>
  <c r="G222" i="9"/>
  <c r="F223" i="9"/>
  <c r="I836" i="9"/>
  <c r="J836" i="9"/>
  <c r="J833" i="9"/>
  <c r="G834" i="9"/>
  <c r="I833" i="9"/>
  <c r="F833" i="9"/>
  <c r="F836" i="9"/>
  <c r="I834" i="9"/>
  <c r="F834" i="9"/>
  <c r="G837" i="9"/>
  <c r="H833" i="9"/>
  <c r="H834" i="9"/>
  <c r="F837" i="9"/>
  <c r="G836" i="9"/>
  <c r="J835" i="9"/>
  <c r="I837" i="9"/>
  <c r="J834" i="9"/>
  <c r="H835" i="9"/>
  <c r="I835" i="9"/>
  <c r="H837" i="9"/>
  <c r="H836" i="9"/>
  <c r="J837" i="9"/>
  <c r="G292" i="9"/>
  <c r="J292" i="9"/>
  <c r="I292" i="9"/>
  <c r="F292" i="9"/>
  <c r="H292" i="9"/>
  <c r="F497" i="9"/>
  <c r="J498" i="9"/>
  <c r="J495" i="9"/>
  <c r="I501" i="9"/>
  <c r="G495" i="9"/>
  <c r="I495" i="9"/>
  <c r="F495" i="9"/>
  <c r="F501" i="9"/>
  <c r="H495" i="9"/>
  <c r="H499" i="9"/>
  <c r="G499" i="9"/>
  <c r="I497" i="9"/>
  <c r="G501" i="9"/>
  <c r="F500" i="9"/>
  <c r="J499" i="9"/>
  <c r="I500" i="9"/>
  <c r="H497" i="9"/>
  <c r="G500" i="9"/>
  <c r="F499" i="9"/>
  <c r="J496" i="9"/>
  <c r="J501" i="9"/>
  <c r="I499" i="9"/>
  <c r="H500" i="9"/>
  <c r="I496" i="9"/>
  <c r="F498" i="9"/>
  <c r="H501" i="9"/>
  <c r="F496" i="9"/>
  <c r="J124" i="9"/>
  <c r="J123" i="9"/>
  <c r="I126" i="9"/>
  <c r="F126" i="9"/>
  <c r="H123" i="9"/>
  <c r="G123" i="9"/>
  <c r="J126" i="9"/>
  <c r="F128" i="9"/>
  <c r="I123" i="9"/>
  <c r="H126" i="9"/>
  <c r="H128" i="9"/>
  <c r="I122" i="9"/>
  <c r="G128" i="9"/>
  <c r="H122" i="9"/>
  <c r="I128" i="9"/>
  <c r="G127" i="9"/>
  <c r="F127" i="9"/>
  <c r="F123" i="9"/>
  <c r="G122" i="9"/>
  <c r="J122" i="9"/>
  <c r="J127" i="9"/>
  <c r="I125" i="9"/>
  <c r="H127" i="9"/>
  <c r="H125" i="9"/>
  <c r="J128" i="9"/>
  <c r="F122" i="9"/>
  <c r="I127" i="9"/>
  <c r="F125" i="9"/>
  <c r="J125" i="9"/>
  <c r="J462" i="9"/>
  <c r="H462" i="9"/>
  <c r="I462" i="9"/>
  <c r="F462" i="9"/>
  <c r="G462" i="9"/>
  <c r="H98" i="9"/>
  <c r="J99" i="9"/>
  <c r="G99" i="9"/>
  <c r="I98" i="9"/>
  <c r="I99" i="9"/>
  <c r="F99" i="9"/>
  <c r="G98" i="9"/>
  <c r="J98" i="9"/>
  <c r="I94" i="9"/>
  <c r="I97" i="9"/>
  <c r="H94" i="9"/>
  <c r="H97" i="9"/>
  <c r="J96" i="9"/>
  <c r="G96" i="9"/>
  <c r="J95" i="9"/>
  <c r="F98" i="9"/>
  <c r="J94" i="9"/>
  <c r="G97" i="9"/>
  <c r="F96" i="9"/>
  <c r="G95" i="9"/>
  <c r="H93" i="9"/>
  <c r="F94" i="9"/>
  <c r="F97" i="9"/>
  <c r="J97" i="9"/>
  <c r="G93" i="9"/>
  <c r="F95" i="9"/>
  <c r="H95" i="9"/>
  <c r="H96" i="9"/>
  <c r="J93" i="9"/>
  <c r="F93" i="9"/>
  <c r="H99" i="9"/>
  <c r="I95" i="9"/>
  <c r="I93" i="9"/>
  <c r="J1306" i="9"/>
  <c r="G1305" i="9"/>
  <c r="J1305" i="9"/>
  <c r="I1306" i="9"/>
  <c r="F1305" i="9"/>
  <c r="I1305" i="9"/>
  <c r="H1305" i="9"/>
  <c r="H1306" i="9"/>
  <c r="G1306" i="9"/>
  <c r="F1306" i="9"/>
  <c r="F1242" i="9"/>
  <c r="H1242" i="9"/>
  <c r="I1242" i="9"/>
  <c r="G1242" i="9"/>
  <c r="J1242" i="9"/>
  <c r="H1178" i="9"/>
  <c r="F1178" i="9"/>
  <c r="G1178" i="9"/>
  <c r="I1178" i="9"/>
  <c r="J1178" i="9"/>
  <c r="G1050" i="9"/>
  <c r="F1050" i="9"/>
  <c r="H1050" i="9"/>
  <c r="I1050" i="9"/>
  <c r="J1050" i="9"/>
  <c r="F1049" i="9"/>
  <c r="I1049" i="9"/>
  <c r="G1049" i="9"/>
  <c r="J1049" i="9"/>
  <c r="F983" i="9"/>
  <c r="G986" i="9"/>
  <c r="F985" i="9"/>
  <c r="G985" i="9"/>
  <c r="H985" i="9"/>
  <c r="H986" i="9"/>
  <c r="I986" i="9"/>
  <c r="H983" i="9"/>
  <c r="J986" i="9"/>
  <c r="F981" i="9"/>
  <c r="J982" i="9"/>
  <c r="F984" i="9"/>
  <c r="H981" i="9"/>
  <c r="F982" i="9"/>
  <c r="G983" i="9"/>
  <c r="G981" i="9"/>
  <c r="H982" i="9"/>
  <c r="G984" i="9"/>
  <c r="I982" i="9"/>
  <c r="J984" i="9"/>
  <c r="F986" i="9"/>
  <c r="H984" i="9"/>
  <c r="H979" i="9"/>
  <c r="I984" i="9"/>
  <c r="I981" i="9"/>
  <c r="J983" i="9"/>
  <c r="G982" i="9"/>
  <c r="G980" i="9"/>
  <c r="I983" i="9"/>
  <c r="H812" i="9"/>
  <c r="J812" i="9"/>
  <c r="F812" i="9"/>
  <c r="G812" i="9"/>
  <c r="I812" i="9"/>
  <c r="H811" i="9"/>
  <c r="H682" i="9"/>
  <c r="J682" i="9"/>
  <c r="J683" i="9"/>
  <c r="F684" i="9"/>
  <c r="F680" i="9"/>
  <c r="F683" i="9"/>
  <c r="J684" i="9"/>
  <c r="G680" i="9"/>
  <c r="H679" i="9"/>
  <c r="I680" i="9"/>
  <c r="F679" i="9"/>
  <c r="J680" i="9"/>
  <c r="H680" i="9"/>
  <c r="G679" i="9"/>
  <c r="G684" i="9"/>
  <c r="I681" i="9"/>
  <c r="J679" i="9"/>
  <c r="I684" i="9"/>
  <c r="G678" i="9"/>
  <c r="I679" i="9"/>
  <c r="G681" i="9"/>
  <c r="I677" i="9"/>
  <c r="F678" i="9"/>
  <c r="H681" i="9"/>
  <c r="H678" i="9"/>
  <c r="I678" i="9"/>
  <c r="F677" i="9"/>
  <c r="H684" i="9"/>
  <c r="J678" i="9"/>
  <c r="F263" i="9"/>
  <c r="H263" i="9"/>
  <c r="J263" i="9"/>
  <c r="G263" i="9"/>
  <c r="I266" i="9"/>
  <c r="I265" i="9"/>
  <c r="G265" i="9"/>
  <c r="G264" i="9"/>
  <c r="G266" i="9"/>
  <c r="H264" i="9"/>
  <c r="F265" i="9"/>
  <c r="F266" i="9"/>
  <c r="I263" i="9"/>
  <c r="F264" i="9"/>
  <c r="I264" i="9"/>
  <c r="H265" i="9"/>
  <c r="H266" i="9"/>
  <c r="H688" i="9"/>
  <c r="G688" i="9"/>
  <c r="J688" i="9"/>
  <c r="F688" i="9"/>
  <c r="I688" i="9"/>
  <c r="J349" i="9"/>
  <c r="I349" i="9"/>
  <c r="G349" i="9"/>
  <c r="H349" i="9"/>
  <c r="F349" i="9"/>
  <c r="G320" i="9"/>
  <c r="J320" i="9"/>
  <c r="F319" i="9"/>
  <c r="F320" i="9"/>
  <c r="I319" i="9"/>
  <c r="I320" i="9"/>
  <c r="J319" i="9"/>
  <c r="H319" i="9"/>
  <c r="H320" i="9"/>
  <c r="G319" i="9"/>
  <c r="H120" i="9"/>
  <c r="J116" i="9"/>
  <c r="G120" i="9"/>
  <c r="F117" i="9"/>
  <c r="G118" i="9"/>
  <c r="F120" i="9"/>
  <c r="G119" i="9"/>
  <c r="J115" i="9"/>
  <c r="G115" i="9"/>
  <c r="I118" i="9"/>
  <c r="H119" i="9"/>
  <c r="I120" i="9"/>
  <c r="F118" i="9"/>
  <c r="I115" i="9"/>
  <c r="J118" i="9"/>
  <c r="J119" i="9"/>
  <c r="I119" i="9"/>
  <c r="H118" i="9"/>
  <c r="I117" i="9"/>
  <c r="H115" i="9"/>
  <c r="F119" i="9"/>
  <c r="J117" i="9"/>
  <c r="J120" i="9"/>
  <c r="G117" i="9"/>
  <c r="F115" i="9"/>
  <c r="H117" i="9"/>
  <c r="I553" i="9"/>
  <c r="H553" i="9"/>
  <c r="J553" i="9"/>
  <c r="G553" i="9"/>
  <c r="F553" i="9"/>
  <c r="F178" i="9"/>
  <c r="I180" i="9"/>
  <c r="F179" i="9"/>
  <c r="I178" i="9"/>
  <c r="J179" i="9"/>
  <c r="J180" i="9"/>
  <c r="F177" i="9"/>
  <c r="F180" i="9"/>
  <c r="J178" i="9"/>
  <c r="H180" i="9"/>
  <c r="G178" i="9"/>
  <c r="J177" i="9"/>
  <c r="H178" i="9"/>
  <c r="G180" i="9"/>
  <c r="G177" i="9"/>
  <c r="G179" i="9"/>
  <c r="H177" i="9"/>
  <c r="H179" i="9"/>
  <c r="I177" i="9"/>
  <c r="I179" i="9"/>
  <c r="J848" i="9"/>
  <c r="G841" i="9"/>
  <c r="I841" i="9"/>
  <c r="G844" i="9"/>
  <c r="F841" i="9"/>
  <c r="I845" i="9"/>
  <c r="J849" i="9"/>
  <c r="G846" i="9"/>
  <c r="F846" i="9"/>
  <c r="F845" i="9"/>
  <c r="I846" i="9"/>
  <c r="H850" i="9"/>
  <c r="H844" i="9"/>
  <c r="H849" i="9"/>
  <c r="G845" i="9"/>
  <c r="J846" i="9"/>
  <c r="H845" i="9"/>
  <c r="I849" i="9"/>
  <c r="J844" i="9"/>
  <c r="G850" i="9"/>
  <c r="G849" i="9"/>
  <c r="F849" i="9"/>
  <c r="H840" i="9"/>
  <c r="I847" i="9"/>
  <c r="H841" i="9"/>
  <c r="F850" i="9"/>
  <c r="G840" i="9"/>
  <c r="F840" i="9"/>
  <c r="H847" i="9"/>
  <c r="G847" i="9"/>
  <c r="J845" i="9"/>
  <c r="I844" i="9"/>
  <c r="I840" i="9"/>
  <c r="F847" i="9"/>
  <c r="H846" i="9"/>
  <c r="J850" i="9"/>
  <c r="F603" i="9"/>
  <c r="F601" i="9"/>
  <c r="J601" i="9"/>
  <c r="H601" i="9"/>
  <c r="I601" i="9"/>
  <c r="G601" i="9"/>
  <c r="I603" i="9"/>
  <c r="J603" i="9"/>
  <c r="H603" i="9"/>
  <c r="F203" i="9"/>
  <c r="G203" i="9"/>
  <c r="F205" i="9"/>
  <c r="J198" i="9"/>
  <c r="F204" i="9"/>
  <c r="I198" i="9"/>
  <c r="H199" i="9"/>
  <c r="H200" i="9"/>
  <c r="G201" i="9"/>
  <c r="J201" i="9"/>
  <c r="H201" i="9"/>
  <c r="G205" i="9"/>
  <c r="G202" i="9"/>
  <c r="H202" i="9"/>
  <c r="I205" i="9"/>
  <c r="J202" i="9"/>
  <c r="F201" i="9"/>
  <c r="I202" i="9"/>
  <c r="F206" i="9"/>
  <c r="H205" i="9"/>
  <c r="H207" i="9"/>
  <c r="F202" i="9"/>
  <c r="J206" i="9"/>
  <c r="F345" i="9"/>
  <c r="G344" i="9"/>
  <c r="I344" i="9"/>
  <c r="J344" i="9"/>
  <c r="H344" i="9"/>
  <c r="I346" i="9"/>
  <c r="G346" i="9"/>
  <c r="F343" i="9"/>
  <c r="F346" i="9"/>
  <c r="H343" i="9"/>
  <c r="F344" i="9"/>
  <c r="H346" i="9"/>
  <c r="J345" i="9"/>
  <c r="J346" i="9"/>
  <c r="G345" i="9"/>
  <c r="H345" i="9"/>
  <c r="H342" i="9"/>
  <c r="J342" i="9"/>
  <c r="I345" i="9"/>
  <c r="F342" i="9"/>
  <c r="G342" i="9"/>
  <c r="I342" i="9"/>
  <c r="H176" i="9"/>
  <c r="I176" i="9"/>
  <c r="J174" i="9"/>
  <c r="F176" i="9"/>
  <c r="F167" i="9"/>
  <c r="H169" i="9"/>
  <c r="G170" i="9"/>
  <c r="G176" i="9"/>
  <c r="F168" i="9"/>
  <c r="F174" i="9"/>
  <c r="I165" i="9"/>
  <c r="H167" i="9"/>
  <c r="J176" i="9"/>
  <c r="I174" i="9"/>
  <c r="J167" i="9"/>
  <c r="G174" i="9"/>
  <c r="F166" i="9"/>
  <c r="H174" i="9"/>
  <c r="J172" i="9"/>
  <c r="I166" i="9"/>
  <c r="J166" i="9"/>
  <c r="H173" i="9"/>
  <c r="F172" i="9"/>
  <c r="G166" i="9"/>
  <c r="H172" i="9"/>
  <c r="G407" i="9"/>
  <c r="F407" i="9"/>
  <c r="H407" i="9"/>
  <c r="J407" i="9"/>
  <c r="I407" i="9"/>
  <c r="I231" i="9"/>
  <c r="J230" i="9"/>
  <c r="I232" i="9"/>
  <c r="J231" i="9"/>
  <c r="F232" i="9"/>
  <c r="H232" i="9"/>
  <c r="G231" i="9"/>
  <c r="G232" i="9"/>
  <c r="H231" i="9"/>
  <c r="J232" i="9"/>
  <c r="F231" i="9"/>
  <c r="H60" i="9"/>
  <c r="H59" i="9"/>
  <c r="H58" i="9"/>
  <c r="G60" i="9"/>
  <c r="I57" i="9"/>
  <c r="J60" i="9"/>
  <c r="G62" i="9"/>
  <c r="F60" i="9"/>
  <c r="I62" i="9"/>
  <c r="F62" i="9"/>
  <c r="G56" i="9"/>
  <c r="G57" i="9"/>
  <c r="H56" i="9"/>
  <c r="J58" i="9"/>
  <c r="H62" i="9"/>
  <c r="J62" i="9"/>
  <c r="J56" i="9"/>
  <c r="F56" i="9"/>
  <c r="G61" i="9"/>
  <c r="H61" i="9"/>
  <c r="I56" i="9"/>
  <c r="I61" i="9"/>
  <c r="J61" i="9"/>
  <c r="F453" i="9"/>
  <c r="I452" i="9"/>
  <c r="H453" i="9"/>
  <c r="I453" i="9"/>
  <c r="G452" i="9"/>
  <c r="J453" i="9"/>
  <c r="J449" i="9"/>
  <c r="J450" i="9"/>
  <c r="G453" i="9"/>
  <c r="J452" i="9"/>
  <c r="I449" i="9"/>
  <c r="H452" i="9"/>
  <c r="H449" i="9"/>
  <c r="G449" i="9"/>
  <c r="F452" i="9"/>
  <c r="F449" i="9"/>
  <c r="G454" i="9"/>
  <c r="J451" i="9"/>
  <c r="I451" i="9"/>
  <c r="F454" i="9"/>
  <c r="H451" i="9"/>
  <c r="I454" i="9"/>
  <c r="J454" i="9"/>
  <c r="F451" i="9"/>
  <c r="I463" i="9"/>
  <c r="H463" i="9"/>
  <c r="F463" i="9"/>
  <c r="G463" i="9"/>
  <c r="J266" i="9"/>
  <c r="G272" i="9"/>
  <c r="I272" i="9"/>
  <c r="F272" i="9"/>
  <c r="J272" i="9"/>
  <c r="H272" i="9"/>
  <c r="G102" i="9"/>
  <c r="I102" i="9"/>
  <c r="J102" i="9"/>
  <c r="H102" i="9"/>
  <c r="F102" i="9"/>
  <c r="F421" i="9"/>
  <c r="G421" i="9"/>
  <c r="J421" i="9"/>
  <c r="I421" i="9"/>
  <c r="H421" i="9"/>
  <c r="F328" i="9"/>
  <c r="H328" i="9"/>
  <c r="I328" i="9"/>
  <c r="G328" i="9"/>
  <c r="J328" i="9"/>
  <c r="F327" i="9"/>
  <c r="H327" i="9"/>
  <c r="I326" i="9"/>
  <c r="H326" i="9"/>
  <c r="G326" i="9"/>
  <c r="J326" i="9"/>
  <c r="F243" i="9"/>
  <c r="H243" i="9"/>
  <c r="J243" i="9"/>
  <c r="I243" i="9"/>
  <c r="F36" i="9"/>
  <c r="J38" i="9"/>
  <c r="F39" i="9"/>
  <c r="I39" i="9"/>
  <c r="J40" i="9"/>
  <c r="J39" i="9"/>
  <c r="G40" i="9"/>
  <c r="G37" i="9"/>
  <c r="J37" i="9"/>
  <c r="J36" i="9"/>
  <c r="G39" i="9"/>
  <c r="H39" i="9"/>
  <c r="H40" i="9"/>
  <c r="F38" i="9"/>
  <c r="I37" i="9"/>
  <c r="H36" i="9"/>
  <c r="F40" i="9"/>
  <c r="F37" i="9"/>
  <c r="G38" i="9"/>
  <c r="I36" i="9"/>
  <c r="I38" i="9"/>
  <c r="H37" i="9"/>
  <c r="I40" i="9"/>
  <c r="G36" i="9"/>
  <c r="H38" i="9"/>
  <c r="F3397" i="9"/>
  <c r="F2548" i="9"/>
  <c r="F3393" i="9"/>
  <c r="F3360" i="9"/>
  <c r="F2900" i="9"/>
  <c r="H2772" i="9"/>
  <c r="J2484" i="9"/>
  <c r="I2868" i="9"/>
  <c r="G2759" i="9"/>
  <c r="J1927" i="9"/>
  <c r="J2764" i="9"/>
  <c r="J2783" i="9"/>
  <c r="I1834" i="9"/>
  <c r="F1067" i="9"/>
  <c r="H1140" i="9"/>
  <c r="J724" i="9"/>
  <c r="G181" i="9"/>
  <c r="G475" i="9"/>
  <c r="F45" i="9"/>
  <c r="G241" i="9"/>
  <c r="H84" i="9"/>
  <c r="J2880" i="9"/>
  <c r="J2608" i="9"/>
  <c r="G2480" i="9"/>
  <c r="J2064" i="9"/>
  <c r="I2963" i="9"/>
  <c r="G2899" i="9"/>
  <c r="H2771" i="9"/>
  <c r="F2627" i="9"/>
  <c r="I2499" i="9"/>
  <c r="F2419" i="9"/>
  <c r="H2291" i="9"/>
  <c r="I1923" i="9"/>
  <c r="I1747" i="9"/>
  <c r="F1635" i="9"/>
  <c r="F1571" i="9"/>
  <c r="J1411" i="9"/>
  <c r="J1918" i="9"/>
  <c r="I1694" i="9"/>
  <c r="H1582" i="9"/>
  <c r="I1342" i="9"/>
  <c r="J1087" i="9"/>
  <c r="I703" i="9"/>
  <c r="G1256" i="9"/>
  <c r="G1128" i="9"/>
  <c r="I936" i="9"/>
  <c r="G728" i="9"/>
  <c r="I1895" i="9"/>
  <c r="I1362" i="9"/>
  <c r="F947" i="9"/>
  <c r="F1116" i="9"/>
  <c r="F3052" i="9"/>
  <c r="J2239" i="9"/>
  <c r="F1823" i="9"/>
  <c r="I1706" i="9"/>
  <c r="H1291" i="9"/>
  <c r="J1076" i="9"/>
  <c r="G631" i="9"/>
  <c r="H530" i="9"/>
  <c r="F347" i="9"/>
  <c r="G68" i="9"/>
  <c r="H570" i="9"/>
  <c r="F3391" i="9"/>
  <c r="H2420" i="9"/>
  <c r="F3384" i="9"/>
  <c r="F3359" i="9"/>
  <c r="J2964" i="9"/>
  <c r="G2772" i="9"/>
  <c r="J2548" i="9"/>
  <c r="I2452" i="9"/>
  <c r="H2260" i="9"/>
  <c r="G2132" i="9"/>
  <c r="G2004" i="9"/>
  <c r="F2676" i="9"/>
  <c r="H2631" i="9"/>
  <c r="H2215" i="9"/>
  <c r="J1415" i="9"/>
  <c r="I1267" i="9"/>
  <c r="H851" i="9"/>
  <c r="H1148" i="9"/>
  <c r="F3084" i="9"/>
  <c r="F2668" i="9"/>
  <c r="G3071" i="9"/>
  <c r="F2687" i="9"/>
  <c r="F2271" i="9"/>
  <c r="I1855" i="9"/>
  <c r="H1706" i="9"/>
  <c r="I1003" i="9"/>
  <c r="F811" i="9"/>
  <c r="I1076" i="9"/>
  <c r="F884" i="9"/>
  <c r="F631" i="9"/>
  <c r="G530" i="9"/>
  <c r="H523" i="9"/>
  <c r="H700" i="9"/>
  <c r="J427" i="9"/>
  <c r="J20" i="9"/>
  <c r="G3168" i="9"/>
  <c r="F3072" i="9"/>
  <c r="G3008" i="9"/>
  <c r="I2944" i="9"/>
  <c r="F2800" i="9"/>
  <c r="I2672" i="9"/>
  <c r="J2592" i="9"/>
  <c r="J2320" i="9"/>
  <c r="H2256" i="9"/>
  <c r="G2192" i="9"/>
  <c r="J2048" i="9"/>
  <c r="G3251" i="9"/>
  <c r="I2947" i="9"/>
  <c r="F2883" i="9"/>
  <c r="G2819" i="9"/>
  <c r="J2675" i="9"/>
  <c r="F2611" i="9"/>
  <c r="H2547" i="9"/>
  <c r="I2339" i="9"/>
  <c r="G2275" i="9"/>
  <c r="I2115" i="9"/>
  <c r="J1907" i="9"/>
  <c r="G1795" i="9"/>
  <c r="F1747" i="9"/>
  <c r="G1619" i="9"/>
  <c r="F1507" i="9"/>
  <c r="F1443" i="9"/>
  <c r="J1331" i="9"/>
  <c r="H1966" i="9"/>
  <c r="G1918" i="9"/>
  <c r="G1854" i="9"/>
  <c r="J1726" i="9"/>
  <c r="F1678" i="9"/>
  <c r="F1614" i="9"/>
  <c r="I1502" i="9"/>
  <c r="G1406" i="9"/>
  <c r="I1279" i="9"/>
  <c r="F1167" i="9"/>
  <c r="J959" i="9"/>
  <c r="J767" i="9"/>
  <c r="G653" i="9"/>
  <c r="F1256" i="9"/>
  <c r="H1064" i="9"/>
  <c r="H1000" i="9"/>
  <c r="G856" i="9"/>
  <c r="J760" i="9"/>
  <c r="I2740" i="9"/>
  <c r="F2228" i="9"/>
  <c r="G2599" i="9"/>
  <c r="I2215" i="9"/>
  <c r="I1383" i="9"/>
  <c r="H1235" i="9"/>
  <c r="G851" i="9"/>
  <c r="F1020" i="9"/>
  <c r="G2956" i="9"/>
  <c r="H2540" i="9"/>
  <c r="G2943" i="9"/>
  <c r="I1727" i="9"/>
  <c r="F1311" i="9"/>
  <c r="H1578" i="9"/>
  <c r="G1195" i="9"/>
  <c r="H939" i="9"/>
  <c r="H1236" i="9"/>
  <c r="J820" i="9"/>
  <c r="I414" i="9"/>
  <c r="H464" i="9"/>
  <c r="J860" i="9"/>
  <c r="I494" i="9"/>
  <c r="H299" i="9"/>
  <c r="F77" i="9"/>
  <c r="F3296" i="9"/>
  <c r="F3152" i="9"/>
  <c r="G3072" i="9"/>
  <c r="J2928" i="9"/>
  <c r="F2864" i="9"/>
  <c r="H2800" i="9"/>
  <c r="J2656" i="9"/>
  <c r="G2592" i="9"/>
  <c r="G2528" i="9"/>
  <c r="F2464" i="9"/>
  <c r="H2320" i="9"/>
  <c r="G2256" i="9"/>
  <c r="J2112" i="9"/>
  <c r="F3235" i="9"/>
  <c r="F3123" i="9"/>
  <c r="J2979" i="9"/>
  <c r="F2915" i="9"/>
  <c r="H2851" i="9"/>
  <c r="J2707" i="9"/>
  <c r="G2643" i="9"/>
  <c r="H2579" i="9"/>
  <c r="I2435" i="9"/>
  <c r="G2307" i="9"/>
  <c r="F2227" i="9"/>
  <c r="I2147" i="9"/>
  <c r="G2083" i="9"/>
  <c r="J2004" i="9"/>
  <c r="I2228" i="9"/>
  <c r="F2452" i="9"/>
  <c r="I2708" i="9"/>
  <c r="I2964" i="9"/>
  <c r="I3092" i="9"/>
  <c r="F3220" i="9"/>
  <c r="I2612" i="9"/>
  <c r="F2100" i="9"/>
  <c r="H2919" i="9"/>
  <c r="G1959" i="9"/>
  <c r="J1426" i="9"/>
  <c r="I1276" i="9"/>
  <c r="H2700" i="9"/>
  <c r="I2623" i="9"/>
  <c r="G1791" i="9"/>
  <c r="F1674" i="9"/>
  <c r="J1259" i="9"/>
  <c r="H971" i="9"/>
  <c r="H1268" i="9"/>
  <c r="J852" i="9"/>
  <c r="I478" i="9"/>
  <c r="I283" i="9"/>
  <c r="J647" i="9"/>
  <c r="F538" i="9"/>
  <c r="I363" i="9"/>
  <c r="F192" i="9"/>
  <c r="F20" i="9"/>
  <c r="G3088" i="9"/>
  <c r="F2944" i="9"/>
  <c r="G2880" i="9"/>
  <c r="J2736" i="9"/>
  <c r="F2672" i="9"/>
  <c r="H2608" i="9"/>
  <c r="F2544" i="9"/>
  <c r="H2400" i="9"/>
  <c r="J2192" i="9"/>
  <c r="G2064" i="9"/>
  <c r="J3059" i="9"/>
  <c r="F2995" i="9"/>
  <c r="G2931" i="9"/>
  <c r="J2787" i="9"/>
  <c r="F2723" i="9"/>
  <c r="H2659" i="9"/>
  <c r="F241" i="9"/>
  <c r="F464" i="9"/>
  <c r="J411" i="9"/>
  <c r="J570" i="9"/>
  <c r="I666" i="9"/>
  <c r="H148" i="9"/>
  <c r="I531" i="9"/>
  <c r="I629" i="9"/>
  <c r="G691" i="9"/>
  <c r="F788" i="9"/>
  <c r="J788" i="9"/>
  <c r="H819" i="9"/>
  <c r="G916" i="9"/>
  <c r="F915" i="9"/>
  <c r="I45" i="9"/>
  <c r="G77" i="9"/>
  <c r="F173" i="9"/>
  <c r="J796" i="9"/>
  <c r="I924" i="9"/>
  <c r="H366" i="9"/>
  <c r="J523" i="9"/>
  <c r="H747" i="9"/>
  <c r="H764" i="9"/>
  <c r="J843" i="9"/>
  <c r="H907" i="9"/>
  <c r="H988" i="9"/>
  <c r="J1163" i="9"/>
  <c r="I1195" i="9"/>
  <c r="J1227" i="9"/>
  <c r="F1267" i="9"/>
  <c r="F1291" i="9"/>
  <c r="I1322" i="9"/>
  <c r="H1351" i="9"/>
  <c r="J1351" i="9"/>
  <c r="J1418" i="9"/>
  <c r="H1418" i="9"/>
  <c r="G1450" i="9"/>
  <c r="H1482" i="9"/>
  <c r="F1482" i="9"/>
  <c r="G1490" i="9"/>
  <c r="F1522" i="9"/>
  <c r="J1578" i="9"/>
  <c r="H1607" i="9"/>
  <c r="J1607" i="9"/>
  <c r="J1674" i="9"/>
  <c r="H1674" i="9"/>
  <c r="F1706" i="9"/>
  <c r="G1706" i="9"/>
  <c r="F1738" i="9"/>
  <c r="I1799" i="9"/>
  <c r="F1799" i="9"/>
  <c r="H1799" i="9"/>
  <c r="I1842" i="9"/>
  <c r="J1874" i="9"/>
  <c r="G1874" i="9"/>
  <c r="F1906" i="9"/>
  <c r="I1938" i="9"/>
  <c r="H1939" i="9"/>
  <c r="H1927" i="9"/>
  <c r="I1991" i="9"/>
  <c r="F1991" i="9"/>
  <c r="J1996" i="9"/>
  <c r="F2051" i="9"/>
  <c r="F2060" i="9"/>
  <c r="G2092" i="9"/>
  <c r="H2119" i="9"/>
  <c r="J2119" i="9"/>
  <c r="H2252" i="9"/>
  <c r="I2259" i="9"/>
  <c r="J2311" i="9"/>
  <c r="I2323" i="9"/>
  <c r="J2348" i="9"/>
  <c r="H2380" i="9"/>
  <c r="I2387" i="9"/>
  <c r="J2547" i="9"/>
  <c r="F2643" i="9"/>
  <c r="I2803" i="9"/>
  <c r="F2899" i="9"/>
  <c r="H2995" i="9"/>
  <c r="G1140" i="9"/>
  <c r="F1268" i="9"/>
  <c r="J613" i="9"/>
  <c r="J979" i="9"/>
  <c r="J1044" i="9"/>
  <c r="H1075" i="9"/>
  <c r="H1116" i="9"/>
  <c r="F1244" i="9"/>
  <c r="G1276" i="9"/>
  <c r="J1311" i="9"/>
  <c r="J1375" i="9"/>
  <c r="H1407" i="9"/>
  <c r="G1439" i="9"/>
  <c r="J1535" i="9"/>
  <c r="H1567" i="9"/>
  <c r="G1599" i="9"/>
  <c r="H1695" i="9"/>
  <c r="F1727" i="9"/>
  <c r="I1759" i="9"/>
  <c r="G1823" i="9"/>
  <c r="I1919" i="9"/>
  <c r="J2016" i="9"/>
  <c r="F3376" i="9"/>
  <c r="G2804" i="9"/>
  <c r="H2292" i="9"/>
  <c r="F3373" i="9"/>
  <c r="F3377" i="9"/>
  <c r="H3220" i="9"/>
  <c r="I2932" i="9"/>
  <c r="J2836" i="9"/>
  <c r="F2740" i="9"/>
  <c r="G2644" i="9"/>
  <c r="G2516" i="9"/>
  <c r="F2420" i="9"/>
  <c r="I2324" i="9"/>
  <c r="J2228" i="9"/>
  <c r="H2132" i="9"/>
  <c r="F3381" i="9"/>
  <c r="F3092" i="9"/>
  <c r="G2580" i="9"/>
  <c r="J2164" i="9"/>
  <c r="J2983" i="9"/>
  <c r="J2535" i="9"/>
  <c r="G2119" i="9"/>
  <c r="G1703" i="9"/>
  <c r="G1319" i="9"/>
  <c r="F1586" i="9"/>
  <c r="J1171" i="9"/>
  <c r="I755" i="9"/>
  <c r="G1020" i="9"/>
  <c r="H2956" i="9"/>
  <c r="F2572" i="9"/>
  <c r="J2156" i="9"/>
  <c r="H2975" i="9"/>
  <c r="H2559" i="9"/>
  <c r="I2175" i="9"/>
  <c r="J1759" i="9"/>
  <c r="G1343" i="9"/>
  <c r="G1610" i="9"/>
  <c r="H1195" i="9"/>
  <c r="G971" i="9"/>
  <c r="I747" i="9"/>
  <c r="G1236" i="9"/>
  <c r="G1012" i="9"/>
  <c r="I820" i="9"/>
  <c r="I567" i="9"/>
  <c r="H414" i="9"/>
  <c r="G464" i="9"/>
  <c r="H171" i="9"/>
  <c r="I647" i="9"/>
  <c r="H494" i="9"/>
  <c r="G363" i="9"/>
  <c r="J77" i="9"/>
  <c r="F3328" i="9"/>
  <c r="H3136" i="9"/>
  <c r="F3056" i="9"/>
  <c r="H2992" i="9"/>
  <c r="I2928" i="9"/>
  <c r="J2848" i="9"/>
  <c r="G2784" i="9"/>
  <c r="H2720" i="9"/>
  <c r="I2656" i="9"/>
  <c r="F2576" i="9"/>
  <c r="J2512" i="9"/>
  <c r="G2448" i="9"/>
  <c r="I2368" i="9"/>
  <c r="J2304" i="9"/>
  <c r="H2240" i="9"/>
  <c r="F2176" i="9"/>
  <c r="I2096" i="9"/>
  <c r="J2032" i="9"/>
  <c r="F3187" i="9"/>
  <c r="G3075" i="9"/>
  <c r="H3011" i="9"/>
  <c r="J2931" i="9"/>
  <c r="F2867" i="9"/>
  <c r="G2803" i="9"/>
  <c r="I2723" i="9"/>
  <c r="J2659" i="9"/>
  <c r="F2595" i="9"/>
  <c r="I2531" i="9"/>
  <c r="J2451" i="9"/>
  <c r="F2387" i="9"/>
  <c r="H2323" i="9"/>
  <c r="G2259" i="9"/>
  <c r="F2163" i="9"/>
  <c r="I2099" i="9"/>
  <c r="I1955" i="9"/>
  <c r="J1891" i="9"/>
  <c r="J1827" i="9"/>
  <c r="H1779" i="9"/>
  <c r="H1715" i="9"/>
  <c r="G1667" i="9"/>
  <c r="H1619" i="9"/>
  <c r="H1555" i="9"/>
  <c r="G1491" i="9"/>
  <c r="G1427" i="9"/>
  <c r="F1379" i="9"/>
  <c r="I1315" i="9"/>
  <c r="I1950" i="9"/>
  <c r="I1886" i="9"/>
  <c r="H1838" i="9"/>
  <c r="G1790" i="9"/>
  <c r="G1726" i="9"/>
  <c r="J1662" i="9"/>
  <c r="J1598" i="9"/>
  <c r="F1550" i="9"/>
  <c r="F1486" i="9"/>
  <c r="I1438" i="9"/>
  <c r="I1374" i="9"/>
  <c r="G1326" i="9"/>
  <c r="F1231" i="9"/>
  <c r="I1151" i="9"/>
  <c r="J1023" i="9"/>
  <c r="I959" i="9"/>
  <c r="G863" i="9"/>
  <c r="I767" i="9"/>
  <c r="F621" i="9"/>
  <c r="F1192" i="9"/>
  <c r="I1096" i="9"/>
  <c r="F968" i="9"/>
  <c r="J824" i="9"/>
  <c r="I744" i="9"/>
  <c r="F3060" i="9"/>
  <c r="H2548" i="9"/>
  <c r="I2132" i="9"/>
  <c r="I2951" i="9"/>
  <c r="I2503" i="9"/>
  <c r="H2087" i="9"/>
  <c r="H1703" i="9"/>
  <c r="F1970" i="9"/>
  <c r="J1554" i="9"/>
  <c r="I1139" i="9"/>
  <c r="H723" i="9"/>
  <c r="G892" i="9"/>
  <c r="H2828" i="9"/>
  <c r="H2444" i="9"/>
  <c r="J2028" i="9"/>
  <c r="H2847" i="9"/>
  <c r="H2431" i="9"/>
  <c r="G1631" i="9"/>
  <c r="J1898" i="9"/>
  <c r="G1482" i="9"/>
  <c r="J1099" i="9"/>
  <c r="F907" i="9"/>
  <c r="J677" i="9"/>
  <c r="F1172" i="9"/>
  <c r="F980" i="9"/>
  <c r="H756" i="9"/>
  <c r="G626" i="9"/>
  <c r="G286" i="9"/>
  <c r="G175" i="9"/>
  <c r="H240" i="9"/>
  <c r="H796" i="9"/>
  <c r="G666" i="9"/>
  <c r="G366" i="9"/>
  <c r="I380" i="9"/>
  <c r="J207" i="9"/>
  <c r="F3248" i="9"/>
  <c r="G3136" i="9"/>
  <c r="H3056" i="9"/>
  <c r="I2992" i="9"/>
  <c r="J2912" i="9"/>
  <c r="G2848" i="9"/>
  <c r="H2784" i="9"/>
  <c r="I2720" i="9"/>
  <c r="F2640" i="9"/>
  <c r="G2576" i="9"/>
  <c r="G2512" i="9"/>
  <c r="I2432" i="9"/>
  <c r="J2368" i="9"/>
  <c r="H2304" i="9"/>
  <c r="F2240" i="9"/>
  <c r="I2160" i="9"/>
  <c r="J2096" i="9"/>
  <c r="G2032" i="9"/>
  <c r="G3219" i="9"/>
  <c r="I3107" i="9"/>
  <c r="I3027" i="9"/>
  <c r="J2963" i="9"/>
  <c r="I2899" i="9"/>
  <c r="H2835" i="9"/>
  <c r="I2755" i="9"/>
  <c r="F2691" i="9"/>
  <c r="G2627" i="9"/>
  <c r="I2563" i="9"/>
  <c r="F2483" i="9"/>
  <c r="I2419" i="9"/>
  <c r="H2355" i="9"/>
  <c r="J2275" i="9"/>
  <c r="F2211" i="9"/>
  <c r="H2131" i="9"/>
  <c r="G2067" i="9"/>
  <c r="J1955" i="9"/>
  <c r="H1827" i="9"/>
  <c r="J1747" i="9"/>
  <c r="G2036" i="9"/>
  <c r="G2292" i="9"/>
  <c r="I2484" i="9"/>
  <c r="J2612" i="9"/>
  <c r="J2740" i="9"/>
  <c r="J2868" i="9"/>
  <c r="J2996" i="9"/>
  <c r="H3124" i="9"/>
  <c r="F2324" i="9"/>
  <c r="F2068" i="9"/>
  <c r="F2932" i="9"/>
  <c r="J2420" i="9"/>
  <c r="I2004" i="9"/>
  <c r="I2823" i="9"/>
  <c r="G2375" i="9"/>
  <c r="F1863" i="9"/>
  <c r="G1447" i="9"/>
  <c r="I1746" i="9"/>
  <c r="J1330" i="9"/>
  <c r="J915" i="9"/>
  <c r="I1084" i="9"/>
  <c r="J3020" i="9"/>
  <c r="I2604" i="9"/>
  <c r="F2092" i="9"/>
  <c r="F2943" i="9"/>
  <c r="F2527" i="9"/>
  <c r="J2111" i="9"/>
  <c r="F1695" i="9"/>
  <c r="H1962" i="9"/>
  <c r="I1578" i="9"/>
  <c r="F1163" i="9"/>
  <c r="F939" i="9"/>
  <c r="H715" i="9"/>
  <c r="F1204" i="9"/>
  <c r="F1012" i="9"/>
  <c r="H788" i="9"/>
  <c r="G658" i="9"/>
  <c r="G350" i="9"/>
  <c r="I348" i="9"/>
  <c r="G171" i="9"/>
  <c r="H828" i="9"/>
  <c r="H583" i="9"/>
  <c r="G430" i="9"/>
  <c r="F480" i="9"/>
  <c r="I299" i="9"/>
  <c r="H77" i="9"/>
  <c r="F3280" i="9"/>
  <c r="H3152" i="9"/>
  <c r="I3072" i="9"/>
  <c r="J2992" i="9"/>
  <c r="F2928" i="9"/>
  <c r="H2864" i="9"/>
  <c r="I2800" i="9"/>
  <c r="J2720" i="9"/>
  <c r="G2656" i="9"/>
  <c r="H2592" i="9"/>
  <c r="F2528" i="9"/>
  <c r="J2448" i="9"/>
  <c r="H2384" i="9"/>
  <c r="G2320" i="9"/>
  <c r="I2240" i="9"/>
  <c r="H2112" i="9"/>
  <c r="F2048" i="9"/>
  <c r="H3235" i="9"/>
  <c r="H3123" i="9"/>
  <c r="J3043" i="9"/>
  <c r="F2979" i="9"/>
  <c r="H2915" i="9"/>
  <c r="I2835" i="9"/>
  <c r="J2771" i="9"/>
  <c r="G2707" i="9"/>
  <c r="H2643" i="9"/>
  <c r="I175" i="9"/>
  <c r="F240" i="9"/>
  <c r="J464" i="9"/>
  <c r="I347" i="9"/>
  <c r="I411" i="9"/>
  <c r="G602" i="9"/>
  <c r="G634" i="9"/>
  <c r="H20" i="9"/>
  <c r="F181" i="9"/>
  <c r="J213" i="9"/>
  <c r="F563" i="9"/>
  <c r="J629" i="9"/>
  <c r="I691" i="9"/>
  <c r="H724" i="9"/>
  <c r="G788" i="9"/>
  <c r="F787" i="9"/>
  <c r="F820" i="9"/>
  <c r="F851" i="9"/>
  <c r="I851" i="9"/>
  <c r="G915" i="9"/>
  <c r="J947" i="9"/>
  <c r="G948" i="9"/>
  <c r="J45" i="9"/>
  <c r="H68" i="9"/>
  <c r="F171" i="9"/>
  <c r="G192" i="9"/>
  <c r="I796" i="9"/>
  <c r="F924" i="9"/>
  <c r="H363" i="9"/>
  <c r="F380" i="9"/>
  <c r="I430" i="9"/>
  <c r="G583" i="9"/>
  <c r="F715" i="9"/>
  <c r="F747" i="9"/>
  <c r="G779" i="9"/>
  <c r="G875" i="9"/>
  <c r="I907" i="9"/>
  <c r="H892" i="9"/>
  <c r="H1003" i="9"/>
  <c r="F988" i="9"/>
  <c r="I1107" i="9"/>
  <c r="H1139" i="9"/>
  <c r="I1171" i="9"/>
  <c r="J1203" i="9"/>
  <c r="G1203" i="9"/>
  <c r="F1235" i="9"/>
  <c r="I1235" i="9"/>
  <c r="J1267" i="9"/>
  <c r="G1299" i="9"/>
  <c r="H1330" i="9"/>
  <c r="I1354" i="9"/>
  <c r="G1351" i="9"/>
  <c r="J1354" i="9"/>
  <c r="H1394" i="9"/>
  <c r="G1426" i="9"/>
  <c r="H1426" i="9"/>
  <c r="F1426" i="9"/>
  <c r="J1458" i="9"/>
  <c r="I1458" i="9"/>
  <c r="F1490" i="9"/>
  <c r="I1479" i="9"/>
  <c r="J1522" i="9"/>
  <c r="G1546" i="9"/>
  <c r="I1546" i="9"/>
  <c r="G1543" i="9"/>
  <c r="G1586" i="9"/>
  <c r="I1610" i="9"/>
  <c r="G1607" i="9"/>
  <c r="J1610" i="9"/>
  <c r="H1650" i="9"/>
  <c r="G1682" i="9"/>
  <c r="H1682" i="9"/>
  <c r="F1682" i="9"/>
  <c r="J1714" i="9"/>
  <c r="I1714" i="9"/>
  <c r="F1746" i="9"/>
  <c r="J1746" i="9"/>
  <c r="J1778" i="9"/>
  <c r="G1802" i="9"/>
  <c r="G1799" i="9"/>
  <c r="G1842" i="9"/>
  <c r="H1842" i="9"/>
  <c r="H1863" i="9"/>
  <c r="J1863" i="9"/>
  <c r="F1907" i="9"/>
  <c r="G1938" i="9"/>
  <c r="H1938" i="9"/>
  <c r="I1930" i="9"/>
  <c r="G1927" i="9"/>
  <c r="G1970" i="9"/>
  <c r="I1970" i="9"/>
  <c r="H1991" i="9"/>
  <c r="I2003" i="9"/>
  <c r="J1991" i="9"/>
  <c r="J2055" i="9"/>
  <c r="I2067" i="9"/>
  <c r="I2055" i="9"/>
  <c r="J2092" i="9"/>
  <c r="I2092" i="9"/>
  <c r="H2124" i="9"/>
  <c r="F2128" i="9"/>
  <c r="G2163" i="9"/>
  <c r="I2192" i="9"/>
  <c r="G2227" i="9"/>
  <c r="F2252" i="9"/>
  <c r="G2252" i="9"/>
  <c r="F2256" i="9"/>
  <c r="G2291" i="9"/>
  <c r="I2316" i="9"/>
  <c r="F2320" i="9"/>
  <c r="H2311" i="9"/>
  <c r="G2355" i="9"/>
  <c r="F2380" i="9"/>
  <c r="G2380" i="9"/>
  <c r="F2384" i="9"/>
  <c r="G2419" i="9"/>
  <c r="J2483" i="9"/>
  <c r="F2579" i="9"/>
  <c r="H2675" i="9"/>
  <c r="I2739" i="9"/>
  <c r="F2835" i="9"/>
  <c r="H2931" i="9"/>
  <c r="I2995" i="9"/>
  <c r="F3091" i="9"/>
  <c r="F3379" i="9"/>
  <c r="F1140" i="9"/>
  <c r="H1300" i="9"/>
  <c r="H2004" i="9"/>
  <c r="I2164" i="9"/>
  <c r="H567" i="9"/>
  <c r="H631" i="9"/>
  <c r="H980" i="9"/>
  <c r="G1044" i="9"/>
  <c r="F1043" i="9"/>
  <c r="F1076" i="9"/>
  <c r="J1116" i="9"/>
  <c r="G1148" i="9"/>
  <c r="J1244" i="9"/>
  <c r="F1276" i="9"/>
  <c r="G1308" i="9"/>
  <c r="F3387" i="9"/>
  <c r="H1311" i="9"/>
  <c r="J1343" i="9"/>
  <c r="F1375" i="9"/>
  <c r="J1407" i="9"/>
  <c r="G1471" i="9"/>
  <c r="I1503" i="9"/>
  <c r="F1567" i="9"/>
  <c r="J1599" i="9"/>
  <c r="H1631" i="9"/>
  <c r="G1695" i="9"/>
  <c r="H1727" i="9"/>
  <c r="F1759" i="9"/>
  <c r="I1791" i="9"/>
  <c r="J1823" i="9"/>
  <c r="G1855" i="9"/>
  <c r="H1887" i="9"/>
  <c r="F1919" i="9"/>
  <c r="I1951" i="9"/>
  <c r="J1983" i="9"/>
  <c r="I2015" i="9"/>
  <c r="G2048" i="9"/>
  <c r="F2079" i="9"/>
  <c r="I2111" i="9"/>
  <c r="J2143" i="9"/>
  <c r="H2143" i="9"/>
  <c r="G2175" i="9"/>
  <c r="J2208" i="9"/>
  <c r="G2271" i="9"/>
  <c r="F2303" i="9"/>
  <c r="I2335" i="9"/>
  <c r="J2335" i="9"/>
  <c r="G2368" i="9"/>
  <c r="J2400" i="9"/>
  <c r="I286" i="9"/>
  <c r="G562" i="9"/>
  <c r="G594" i="9"/>
  <c r="F658" i="9"/>
  <c r="J2324" i="9"/>
  <c r="H2484" i="9"/>
  <c r="G2612" i="9"/>
  <c r="G2740" i="9"/>
  <c r="G2868" i="9"/>
  <c r="G2996" i="9"/>
  <c r="F700" i="9"/>
  <c r="G1084" i="9"/>
  <c r="G2432" i="9"/>
  <c r="H2688" i="9"/>
  <c r="H2816" i="9"/>
  <c r="H2944" i="9"/>
  <c r="H3072" i="9"/>
  <c r="F3327" i="9"/>
  <c r="H2275" i="9"/>
  <c r="G2439" i="9"/>
  <c r="J2471" i="9"/>
  <c r="F2503" i="9"/>
  <c r="H2535" i="9"/>
  <c r="G2567" i="9"/>
  <c r="H2599" i="9"/>
  <c r="J2663" i="9"/>
  <c r="G2695" i="9"/>
  <c r="F2791" i="9"/>
  <c r="H2823" i="9"/>
  <c r="I2855" i="9"/>
  <c r="J2887" i="9"/>
  <c r="G2919" i="9"/>
  <c r="F2951" i="9"/>
  <c r="H2983" i="9"/>
  <c r="I3015" i="9"/>
  <c r="J3047" i="9"/>
  <c r="I3079" i="9"/>
  <c r="F3143" i="9"/>
  <c r="G3175" i="9"/>
  <c r="F3239" i="9"/>
  <c r="F348" i="9"/>
  <c r="H478" i="9"/>
  <c r="G478" i="9"/>
  <c r="J1020" i="9"/>
  <c r="H1035" i="9"/>
  <c r="I1319" i="9"/>
  <c r="J1575" i="9"/>
  <c r="I1703" i="9"/>
  <c r="F1831" i="9"/>
  <c r="F1959" i="9"/>
  <c r="G2087" i="9"/>
  <c r="F2343" i="9"/>
  <c r="I1131" i="9"/>
  <c r="I1259" i="9"/>
  <c r="G1386" i="9"/>
  <c r="H1383" i="9"/>
  <c r="G1514" i="9"/>
  <c r="H1511" i="9"/>
  <c r="G1642" i="9"/>
  <c r="H1767" i="9"/>
  <c r="G1898" i="9"/>
  <c r="H1895" i="9"/>
  <c r="J1895" i="9"/>
  <c r="I2023" i="9"/>
  <c r="G2028" i="9"/>
  <c r="F2156" i="9"/>
  <c r="H2156" i="9"/>
  <c r="G2228" i="9"/>
  <c r="J2444" i="9"/>
  <c r="F2444" i="9"/>
  <c r="G2508" i="9"/>
  <c r="H2572" i="9"/>
  <c r="J2572" i="9"/>
  <c r="H2636" i="9"/>
  <c r="F2700" i="9"/>
  <c r="I2700" i="9"/>
  <c r="H2764" i="9"/>
  <c r="F2828" i="9"/>
  <c r="I2828" i="9"/>
  <c r="H2892" i="9"/>
  <c r="F2956" i="9"/>
  <c r="I2956" i="9"/>
  <c r="I3024" i="9"/>
  <c r="F3088" i="9"/>
  <c r="G3152" i="9"/>
  <c r="H427" i="9"/>
  <c r="G677" i="9"/>
  <c r="I2412" i="9"/>
  <c r="H2416" i="9"/>
  <c r="J2544" i="9"/>
  <c r="G2672" i="9"/>
  <c r="G2800" i="9"/>
  <c r="G2924" i="9"/>
  <c r="G3052" i="9"/>
  <c r="F3308" i="9"/>
  <c r="G2100" i="9"/>
  <c r="H2463" i="9"/>
  <c r="I2495" i="9"/>
  <c r="J2527" i="9"/>
  <c r="H2527" i="9"/>
  <c r="G2595" i="9"/>
  <c r="J2627" i="9"/>
  <c r="G2659" i="9"/>
  <c r="F2719" i="9"/>
  <c r="H2751" i="9"/>
  <c r="J2751" i="9"/>
  <c r="G2851" i="9"/>
  <c r="G2879" i="9"/>
  <c r="H2911" i="9"/>
  <c r="F2975" i="9"/>
  <c r="I2975" i="9"/>
  <c r="G3039" i="9"/>
  <c r="F3107" i="9"/>
  <c r="F3139" i="9"/>
  <c r="H3168" i="9"/>
  <c r="G3232" i="9"/>
  <c r="F3299" i="9"/>
  <c r="G755" i="9"/>
  <c r="I1012" i="9"/>
  <c r="I2279" i="9"/>
  <c r="H2476" i="9"/>
  <c r="F2604" i="9"/>
  <c r="J2732" i="9"/>
  <c r="G2988" i="9"/>
  <c r="F2796" i="9"/>
  <c r="I2848" i="9"/>
  <c r="G2531" i="9"/>
  <c r="I1918" i="9"/>
  <c r="I1055" i="9"/>
  <c r="J2998" i="9"/>
  <c r="H2894" i="9"/>
  <c r="J2774" i="9"/>
  <c r="J2614" i="9"/>
  <c r="G2510" i="9"/>
  <c r="I2326" i="9"/>
  <c r="I2070" i="9"/>
  <c r="F3057" i="9"/>
  <c r="G2905" i="9"/>
  <c r="J2729" i="9"/>
  <c r="J2433" i="9"/>
  <c r="G2193" i="9"/>
  <c r="I1953" i="9"/>
  <c r="H1657" i="9"/>
  <c r="I1473" i="9"/>
  <c r="H1532" i="9"/>
  <c r="J1372" i="9"/>
  <c r="I1085" i="9"/>
  <c r="H1134" i="9"/>
  <c r="J3076" i="9"/>
  <c r="G2615" i="9"/>
  <c r="G2007" i="9"/>
  <c r="H1666" i="9"/>
  <c r="G3068" i="9"/>
  <c r="J2876" i="9"/>
  <c r="H2556" i="9"/>
  <c r="H2396" i="9"/>
  <c r="I2140" i="9"/>
  <c r="F3055" i="9"/>
  <c r="G2799" i="9"/>
  <c r="H2607" i="9"/>
  <c r="G2351" i="9"/>
  <c r="I2159" i="9"/>
  <c r="I1711" i="9"/>
  <c r="J1423" i="9"/>
  <c r="F1530" i="9"/>
  <c r="I1115" i="9"/>
  <c r="J1060" i="9"/>
  <c r="F3144" i="9"/>
  <c r="F3032" i="9"/>
  <c r="G2904" i="9"/>
  <c r="J2808" i="9"/>
  <c r="G2648" i="9"/>
  <c r="H2440" i="9"/>
  <c r="J2360" i="9"/>
  <c r="J2136" i="9"/>
  <c r="F3323" i="9"/>
  <c r="I3131" i="9"/>
  <c r="G2923" i="9"/>
  <c r="J2731" i="9"/>
  <c r="H2507" i="9"/>
  <c r="J2395" i="9"/>
  <c r="I2203" i="9"/>
  <c r="I2075" i="9"/>
  <c r="F3303" i="9"/>
  <c r="F2768" i="9"/>
  <c r="H2499" i="9"/>
  <c r="I1491" i="9"/>
  <c r="G1167" i="9"/>
  <c r="G3190" i="9"/>
  <c r="H2798" i="9"/>
  <c r="G2662" i="9"/>
  <c r="H2502" i="9"/>
  <c r="G2350" i="9"/>
  <c r="H3161" i="9"/>
  <c r="F3025" i="9"/>
  <c r="I2817" i="9"/>
  <c r="H2681" i="9"/>
  <c r="I2545" i="9"/>
  <c r="H2321" i="9"/>
  <c r="G2161" i="9"/>
  <c r="H2001" i="9"/>
  <c r="I1569" i="9"/>
  <c r="H1628" i="9"/>
  <c r="I1492" i="9"/>
  <c r="J1149" i="9"/>
  <c r="H1166" i="9"/>
  <c r="J2948" i="9"/>
  <c r="J2468" i="9"/>
  <c r="H3127" i="9"/>
  <c r="I2487" i="9"/>
  <c r="J1847" i="9"/>
  <c r="G1666" i="9"/>
  <c r="J1346" i="9"/>
  <c r="F3228" i="9"/>
  <c r="G2844" i="9"/>
  <c r="G2684" i="9"/>
  <c r="H2204" i="9"/>
  <c r="J2044" i="9"/>
  <c r="G3119" i="9"/>
  <c r="H2863" i="9"/>
  <c r="H2703" i="9"/>
  <c r="I2543" i="9"/>
  <c r="J2351" i="9"/>
  <c r="I2127" i="9"/>
  <c r="I1871" i="9"/>
  <c r="I1359" i="9"/>
  <c r="J1850" i="9"/>
  <c r="I1562" i="9"/>
  <c r="I1338" i="9"/>
  <c r="G1124" i="9"/>
  <c r="F3224" i="9"/>
  <c r="H3080" i="9"/>
  <c r="I3000" i="9"/>
  <c r="G2776" i="9"/>
  <c r="H2664" i="9"/>
  <c r="G2552" i="9"/>
  <c r="G2408" i="9"/>
  <c r="G2328" i="9"/>
  <c r="J2168" i="9"/>
  <c r="I2088" i="9"/>
  <c r="F3243" i="9"/>
  <c r="I3083" i="9"/>
  <c r="H3003" i="9"/>
  <c r="I2907" i="9"/>
  <c r="I2811" i="9"/>
  <c r="F2683" i="9"/>
  <c r="H2587" i="9"/>
  <c r="G2491" i="9"/>
  <c r="I2363" i="9"/>
  <c r="I2283" i="9"/>
  <c r="J2139" i="9"/>
  <c r="G2011" i="9"/>
  <c r="H1723" i="9"/>
  <c r="H1627" i="9"/>
  <c r="J1355" i="9"/>
  <c r="J1862" i="9"/>
  <c r="H1654" i="9"/>
  <c r="G1510" i="9"/>
  <c r="I1334" i="9"/>
  <c r="J1031" i="9"/>
  <c r="G3120" i="9"/>
  <c r="I2627" i="9"/>
  <c r="J1843" i="9"/>
  <c r="G1151" i="9"/>
  <c r="F3174" i="9"/>
  <c r="J3038" i="9"/>
  <c r="I2902" i="9"/>
  <c r="G2790" i="9"/>
  <c r="G2598" i="9"/>
  <c r="F2406" i="9"/>
  <c r="H2302" i="9"/>
  <c r="H2014" i="9"/>
  <c r="F3089" i="9"/>
  <c r="J2921" i="9"/>
  <c r="I2785" i="9"/>
  <c r="H2649" i="9"/>
  <c r="H2481" i="9"/>
  <c r="I2361" i="9"/>
  <c r="J2017" i="9"/>
  <c r="J1817" i="9"/>
  <c r="I1633" i="9"/>
  <c r="H1980" i="9"/>
  <c r="F1684" i="9"/>
  <c r="I1340" i="9"/>
  <c r="J989" i="9"/>
  <c r="J1182" i="9"/>
  <c r="J1014" i="9"/>
  <c r="G2500" i="9"/>
  <c r="H3159" i="9"/>
  <c r="H2647" i="9"/>
  <c r="I1911" i="9"/>
  <c r="I1559" i="9"/>
  <c r="I1666" i="9"/>
  <c r="I1091" i="9"/>
  <c r="H2972" i="9"/>
  <c r="H2780" i="9"/>
  <c r="I2620" i="9"/>
  <c r="F2428" i="9"/>
  <c r="G2204" i="9"/>
  <c r="H2044" i="9"/>
  <c r="H3055" i="9"/>
  <c r="I2863" i="9"/>
  <c r="I2703" i="9"/>
  <c r="F2543" i="9"/>
  <c r="G2159" i="9"/>
  <c r="I1551" i="9"/>
  <c r="H1658" i="9"/>
  <c r="H1179" i="9"/>
  <c r="H1124" i="9"/>
  <c r="F3176" i="9"/>
  <c r="I3064" i="9"/>
  <c r="I2984" i="9"/>
  <c r="F2872" i="9"/>
  <c r="H2792" i="9"/>
  <c r="H2712" i="9"/>
  <c r="J2600" i="9"/>
  <c r="I2504" i="9"/>
  <c r="F2424" i="9"/>
  <c r="G2168" i="9"/>
  <c r="J2056" i="9"/>
  <c r="F3275" i="9"/>
  <c r="H3219" i="9"/>
  <c r="G1183" i="9"/>
  <c r="H1144" i="9"/>
  <c r="J1347" i="9"/>
  <c r="H1135" i="9"/>
  <c r="H1208" i="9"/>
  <c r="H3105" i="9"/>
  <c r="I3110" i="9"/>
  <c r="I3081" i="9"/>
  <c r="F3102" i="9"/>
  <c r="F3106" i="9"/>
  <c r="G3096" i="9"/>
  <c r="G3089" i="9"/>
  <c r="G3104" i="9"/>
  <c r="H3233" i="9"/>
  <c r="G3223" i="9"/>
  <c r="F3222" i="9"/>
  <c r="H3242" i="9"/>
  <c r="G3238" i="9"/>
  <c r="H2276" i="9"/>
  <c r="J2249" i="9"/>
  <c r="J2313" i="9"/>
  <c r="G2361" i="9"/>
  <c r="I2270" i="9"/>
  <c r="G2326" i="9"/>
  <c r="I2227" i="9"/>
  <c r="I2249" i="9"/>
  <c r="G2305" i="9"/>
  <c r="H2337" i="9"/>
  <c r="J2246" i="9"/>
  <c r="G2302" i="9"/>
  <c r="J2342" i="9"/>
  <c r="F2339" i="9"/>
  <c r="J2258" i="9"/>
  <c r="H2306" i="9"/>
  <c r="I2315" i="9"/>
  <c r="I2264" i="9"/>
  <c r="I2223" i="9"/>
  <c r="H2327" i="9"/>
  <c r="I2257" i="9"/>
  <c r="J2254" i="9"/>
  <c r="H2326" i="9"/>
  <c r="J2307" i="9"/>
  <c r="J2833" i="9"/>
  <c r="H2839" i="9"/>
  <c r="F2856" i="9"/>
  <c r="H2865" i="9"/>
  <c r="I1412" i="9"/>
  <c r="J1345" i="9"/>
  <c r="I1497" i="9"/>
  <c r="J1278" i="9"/>
  <c r="G1500" i="9"/>
  <c r="F1505" i="9"/>
  <c r="I1363" i="9"/>
  <c r="J1527" i="9"/>
  <c r="J1449" i="9"/>
  <c r="F1518" i="9"/>
  <c r="J1844" i="9"/>
  <c r="J1889" i="9"/>
  <c r="G2006" i="9"/>
  <c r="I1962" i="9"/>
  <c r="J1916" i="9"/>
  <c r="H1977" i="9"/>
  <c r="J1886" i="9"/>
  <c r="I1846" i="9"/>
  <c r="F2043" i="9"/>
  <c r="J1922" i="9"/>
  <c r="I1948" i="9"/>
  <c r="H2038" i="9"/>
  <c r="G2364" i="9"/>
  <c r="H2470" i="9"/>
  <c r="J2449" i="9"/>
  <c r="F2502" i="9"/>
  <c r="F2514" i="9"/>
  <c r="G2492" i="9"/>
  <c r="H2505" i="9"/>
  <c r="F2515" i="9"/>
  <c r="H2583" i="9"/>
  <c r="J2598" i="9"/>
  <c r="I2610" i="9"/>
  <c r="J2625" i="9"/>
  <c r="J2644" i="9"/>
  <c r="J2769" i="9"/>
  <c r="J2756" i="9"/>
  <c r="I2702" i="9"/>
  <c r="H2881" i="9"/>
  <c r="H2878" i="9"/>
  <c r="H2876" i="9"/>
  <c r="J2980" i="9"/>
  <c r="H2998" i="9"/>
  <c r="H2985" i="9"/>
  <c r="G3011" i="9"/>
  <c r="J2958" i="9"/>
  <c r="H3140" i="9"/>
  <c r="G3126" i="9"/>
  <c r="G3267" i="9"/>
  <c r="H2391" i="9"/>
  <c r="J2398" i="9"/>
  <c r="G2401" i="9"/>
  <c r="G2383" i="9"/>
  <c r="J2382" i="9"/>
  <c r="J974" i="9"/>
  <c r="H1142" i="9"/>
  <c r="H1109" i="9"/>
  <c r="F1160" i="9"/>
  <c r="F1164" i="9"/>
  <c r="H1125" i="9"/>
  <c r="I1103" i="9"/>
  <c r="I1047" i="9"/>
  <c r="I1147" i="9"/>
  <c r="I1014" i="9"/>
  <c r="I1166" i="9"/>
  <c r="I1141" i="9"/>
  <c r="J1071" i="9"/>
  <c r="J1588" i="9"/>
  <c r="J1569" i="9"/>
  <c r="I1582" i="9"/>
  <c r="H1655" i="9"/>
  <c r="I1590" i="9"/>
  <c r="H1626" i="9"/>
  <c r="I1564" i="9"/>
  <c r="I1545" i="9"/>
  <c r="I1689" i="9"/>
  <c r="J1683" i="9"/>
  <c r="J2121" i="9"/>
  <c r="H2118" i="9"/>
  <c r="I2167" i="9"/>
  <c r="J2161" i="9"/>
  <c r="F2166" i="9"/>
  <c r="J2130" i="9"/>
  <c r="J2052" i="9"/>
  <c r="H2185" i="9"/>
  <c r="I2190" i="9"/>
  <c r="H2183" i="9"/>
  <c r="H2679" i="9"/>
  <c r="H2656" i="9"/>
  <c r="H2686" i="9"/>
  <c r="G2680" i="9"/>
  <c r="J2670" i="9"/>
  <c r="J2809" i="9"/>
  <c r="H2795" i="9"/>
  <c r="G2793" i="9"/>
  <c r="H2913" i="9"/>
  <c r="G2935" i="9"/>
  <c r="H3070" i="9"/>
  <c r="H2542" i="9"/>
  <c r="G2547" i="9"/>
  <c r="F2529" i="9"/>
  <c r="G3050" i="9"/>
  <c r="F3062" i="9"/>
  <c r="J1198" i="9"/>
  <c r="J1697" i="9"/>
  <c r="G1694" i="9"/>
  <c r="J1713" i="9"/>
  <c r="H2196" i="9"/>
  <c r="H2433" i="9"/>
  <c r="H2689" i="9"/>
  <c r="G2817" i="9"/>
  <c r="G3204" i="9"/>
  <c r="H1857" i="9"/>
  <c r="G1924" i="9"/>
  <c r="F1817" i="9"/>
  <c r="F1329" i="9"/>
  <c r="I364" i="9"/>
  <c r="G1425" i="9"/>
  <c r="H1860" i="9"/>
  <c r="G20" i="9"/>
  <c r="G125" i="9"/>
  <c r="F261" i="9"/>
  <c r="H355" i="9"/>
  <c r="G451" i="9"/>
  <c r="I792" i="9"/>
  <c r="G764" i="9"/>
  <c r="G1240" i="9"/>
  <c r="F1304" i="9"/>
  <c r="F1475" i="9"/>
  <c r="I1729" i="9"/>
  <c r="G1785" i="9"/>
  <c r="H1834" i="9"/>
  <c r="F1929" i="9"/>
  <c r="F2073" i="9"/>
  <c r="F1577" i="9"/>
  <c r="H1809" i="9"/>
  <c r="H2065" i="9"/>
  <c r="F1619" i="9"/>
  <c r="F2067" i="9"/>
  <c r="G1279" i="9"/>
  <c r="F2734" i="9"/>
  <c r="F3342" i="9"/>
  <c r="F3463" i="9"/>
  <c r="G2105" i="9"/>
  <c r="F2476" i="9"/>
  <c r="F216" i="9"/>
  <c r="I464" i="9"/>
  <c r="G518" i="9"/>
  <c r="J559" i="9"/>
  <c r="I583" i="9"/>
  <c r="G662" i="9"/>
  <c r="J735" i="9"/>
  <c r="I975" i="9"/>
  <c r="H1390" i="9"/>
  <c r="G1401" i="9"/>
  <c r="J840" i="9"/>
  <c r="G1428" i="9"/>
  <c r="F1740" i="9"/>
  <c r="H2193" i="9"/>
  <c r="I2358" i="9"/>
  <c r="F3408" i="9"/>
  <c r="H509" i="9"/>
  <c r="H277" i="9"/>
  <c r="J717" i="9"/>
  <c r="G324" i="9"/>
  <c r="G1037" i="9"/>
  <c r="I2253" i="9"/>
  <c r="J564" i="9"/>
  <c r="H2053" i="9"/>
  <c r="H1862" i="9"/>
  <c r="I2698" i="9"/>
  <c r="F134" i="9"/>
  <c r="H2231" i="9"/>
  <c r="F1130" i="9"/>
  <c r="F438" i="9"/>
  <c r="F1338" i="9"/>
  <c r="J2557" i="9"/>
  <c r="J264" i="9"/>
  <c r="F632" i="9"/>
  <c r="J706" i="9"/>
  <c r="H1925" i="9"/>
  <c r="J137" i="9"/>
  <c r="J456" i="9"/>
  <c r="I716" i="9"/>
  <c r="J697" i="9"/>
  <c r="J2652" i="9"/>
  <c r="G2888" i="9"/>
  <c r="H2888" i="9"/>
  <c r="G2887" i="9"/>
  <c r="I2889" i="9"/>
  <c r="F2889" i="9"/>
  <c r="F2888" i="9"/>
  <c r="H2889" i="9"/>
  <c r="H2885" i="9"/>
  <c r="F2885" i="9"/>
  <c r="I2885" i="9"/>
  <c r="G2885" i="9"/>
  <c r="J2885" i="9"/>
  <c r="H2884" i="9"/>
  <c r="I2884" i="9"/>
  <c r="I2886" i="9"/>
  <c r="F2886" i="9"/>
  <c r="H2886" i="9"/>
  <c r="J2884" i="9"/>
  <c r="F2884" i="9"/>
  <c r="G2886" i="9"/>
  <c r="J2886" i="9"/>
  <c r="J2127" i="9"/>
  <c r="F2127" i="9"/>
  <c r="G2127" i="9"/>
  <c r="G2129" i="9"/>
  <c r="H2129" i="9"/>
  <c r="F2129" i="9"/>
  <c r="J1455" i="9"/>
  <c r="F1455" i="9"/>
  <c r="F1463" i="9"/>
  <c r="G1464" i="9"/>
  <c r="F1456" i="9"/>
  <c r="G1455" i="9"/>
  <c r="F1464" i="9"/>
  <c r="H1451" i="9"/>
  <c r="G1462" i="9"/>
  <c r="F1451" i="9"/>
  <c r="F1461" i="9"/>
  <c r="F1453" i="9"/>
  <c r="J1453" i="9"/>
  <c r="H1462" i="9"/>
  <c r="G1451" i="9"/>
  <c r="G1460" i="9"/>
  <c r="J1464" i="9"/>
  <c r="F1460" i="9"/>
  <c r="G1461" i="9"/>
  <c r="H1464" i="9"/>
  <c r="G1457" i="9"/>
  <c r="G1452" i="9"/>
  <c r="F1454" i="9"/>
  <c r="F1459" i="9"/>
  <c r="F1457" i="9"/>
  <c r="H1453" i="9"/>
  <c r="F1462" i="9"/>
  <c r="I1453" i="9"/>
  <c r="J1461" i="9"/>
  <c r="I1464" i="9"/>
  <c r="H1460" i="9"/>
  <c r="G1454" i="9"/>
  <c r="I1454" i="9"/>
  <c r="I1455" i="9"/>
  <c r="I1462" i="9"/>
  <c r="J1454" i="9"/>
  <c r="G1459" i="9"/>
  <c r="G1465" i="9"/>
  <c r="H1459" i="9"/>
  <c r="I1460" i="9"/>
  <c r="I1457" i="9"/>
  <c r="I1452" i="9"/>
  <c r="J1465" i="9"/>
  <c r="H1455" i="9"/>
  <c r="G1453" i="9"/>
  <c r="F1452" i="9"/>
  <c r="F1465" i="9"/>
  <c r="J1457" i="9"/>
  <c r="H1452" i="9"/>
  <c r="I1451" i="9"/>
  <c r="H1457" i="9"/>
  <c r="F3274" i="9"/>
  <c r="G3274" i="9"/>
  <c r="I1153" i="9"/>
  <c r="H1153" i="9"/>
  <c r="G1154" i="9"/>
  <c r="F1149" i="9"/>
  <c r="I1149" i="9"/>
  <c r="F1154" i="9"/>
  <c r="H1155" i="9"/>
  <c r="F1153" i="9"/>
  <c r="I1154" i="9"/>
  <c r="H1152" i="9"/>
  <c r="G1153" i="9"/>
  <c r="J1152" i="9"/>
  <c r="J1154" i="9"/>
  <c r="I1152" i="9"/>
  <c r="J1153" i="9"/>
  <c r="I1150" i="9"/>
  <c r="I1148" i="9"/>
  <c r="F1152" i="9"/>
  <c r="G1149" i="9"/>
  <c r="F1151" i="9"/>
  <c r="G1155" i="9"/>
  <c r="J1150" i="9"/>
  <c r="G1150" i="9"/>
  <c r="J1155" i="9"/>
  <c r="I2949" i="9"/>
  <c r="G2952" i="9"/>
  <c r="F2952" i="9"/>
  <c r="H2947" i="9"/>
  <c r="H2950" i="9"/>
  <c r="J2950" i="9"/>
  <c r="G2948" i="9"/>
  <c r="G2950" i="9"/>
  <c r="F2946" i="9"/>
  <c r="I2948" i="9"/>
  <c r="J2952" i="9"/>
  <c r="J2947" i="9"/>
  <c r="H2948" i="9"/>
  <c r="H2952" i="9"/>
  <c r="F2632" i="9"/>
  <c r="G2632" i="9"/>
  <c r="H2632" i="9"/>
  <c r="H1724" i="9"/>
  <c r="I1724" i="9"/>
  <c r="J1724" i="9"/>
  <c r="F1724" i="9"/>
  <c r="F965" i="9"/>
  <c r="G965" i="9"/>
  <c r="I965" i="9"/>
  <c r="J965" i="9"/>
  <c r="F669" i="9"/>
  <c r="I670" i="9"/>
  <c r="J669" i="9"/>
  <c r="H669" i="9"/>
  <c r="I669" i="9"/>
  <c r="G669" i="9"/>
  <c r="I672" i="9"/>
  <c r="F672" i="9"/>
  <c r="H672" i="9"/>
  <c r="G670" i="9"/>
  <c r="J672" i="9"/>
  <c r="H670" i="9"/>
  <c r="J670" i="9"/>
  <c r="G672" i="9"/>
  <c r="H671" i="9"/>
  <c r="F670" i="9"/>
  <c r="I671" i="9"/>
  <c r="F671" i="9"/>
  <c r="F2744" i="9"/>
  <c r="H2741" i="9"/>
  <c r="J2744" i="9"/>
  <c r="J2738" i="9"/>
  <c r="G2738" i="9"/>
  <c r="F2742" i="9"/>
  <c r="I2742" i="9"/>
  <c r="H2743" i="9"/>
  <c r="H2742" i="9"/>
  <c r="G2745" i="9"/>
  <c r="I2745" i="9"/>
  <c r="J2743" i="9"/>
  <c r="H2744" i="9"/>
  <c r="H2745" i="9"/>
  <c r="G2743" i="9"/>
  <c r="G2744" i="9"/>
  <c r="G2739" i="9"/>
  <c r="I2743" i="9"/>
  <c r="F1638" i="9"/>
  <c r="H1638" i="9"/>
  <c r="J1638" i="9"/>
  <c r="I1639" i="9"/>
  <c r="G2441" i="9"/>
  <c r="J2441" i="9"/>
  <c r="F2441" i="9"/>
  <c r="H2441" i="9"/>
  <c r="I2441" i="9"/>
  <c r="F2607" i="9"/>
  <c r="I2605" i="9"/>
  <c r="I2606" i="9"/>
  <c r="H2604" i="9"/>
  <c r="F2606" i="9"/>
  <c r="G2606" i="9"/>
  <c r="I2213" i="9"/>
  <c r="F2212" i="9"/>
  <c r="F2210" i="9"/>
  <c r="G2213" i="9"/>
  <c r="F2216" i="9"/>
  <c r="G2202" i="9"/>
  <c r="H2202" i="9"/>
  <c r="G2205" i="9"/>
  <c r="J2202" i="9"/>
  <c r="I2205" i="9"/>
  <c r="J2205" i="9"/>
  <c r="F2203" i="9"/>
  <c r="F2204" i="9"/>
  <c r="F2205" i="9"/>
  <c r="H2208" i="9"/>
  <c r="H2209" i="9"/>
  <c r="G2216" i="9"/>
  <c r="F2202" i="9"/>
  <c r="F2217" i="9"/>
  <c r="F2209" i="9"/>
  <c r="G2214" i="9"/>
  <c r="I2202" i="9"/>
  <c r="G2206" i="9"/>
  <c r="H2205" i="9"/>
  <c r="G2217" i="9"/>
  <c r="G2209" i="9"/>
  <c r="J2209" i="9"/>
  <c r="J2204" i="9"/>
  <c r="F2201" i="9"/>
  <c r="J2206" i="9"/>
  <c r="J2203" i="9"/>
  <c r="H2216" i="9"/>
  <c r="F2214" i="9"/>
  <c r="G2201" i="9"/>
  <c r="I2211" i="9"/>
  <c r="I2214" i="9"/>
  <c r="J2217" i="9"/>
  <c r="J2212" i="9"/>
  <c r="H2217" i="9"/>
  <c r="G2211" i="9"/>
  <c r="F2206" i="9"/>
  <c r="H2203" i="9"/>
  <c r="I2206" i="9"/>
  <c r="I1236" i="9"/>
  <c r="F3006" i="9"/>
  <c r="G3006" i="9"/>
  <c r="I3006" i="9"/>
  <c r="H3006" i="9"/>
  <c r="J3006" i="9"/>
  <c r="F3470" i="9"/>
  <c r="F3469" i="9"/>
  <c r="F3026" i="9"/>
  <c r="J3026" i="9"/>
  <c r="G3026" i="9"/>
  <c r="H3026" i="9"/>
  <c r="I3025" i="9"/>
  <c r="G3025" i="9"/>
  <c r="H3025" i="9"/>
  <c r="J3025" i="9"/>
  <c r="F3474" i="9"/>
  <c r="F3473" i="9"/>
  <c r="F3472" i="9"/>
  <c r="I3132" i="9"/>
  <c r="H3131" i="9"/>
  <c r="F3127" i="9"/>
  <c r="F3130" i="9"/>
  <c r="H3130" i="9"/>
  <c r="I3130" i="9"/>
  <c r="H3129" i="9"/>
  <c r="F3132" i="9"/>
  <c r="G3132" i="9"/>
  <c r="G3127" i="9"/>
  <c r="H3132" i="9"/>
  <c r="G3128" i="9"/>
  <c r="G3129" i="9"/>
  <c r="G3131" i="9"/>
  <c r="G3130" i="9"/>
  <c r="I3129" i="9"/>
  <c r="I2792" i="9"/>
  <c r="F2792" i="9"/>
  <c r="J2790" i="9"/>
  <c r="I2790" i="9"/>
  <c r="F1696" i="9"/>
  <c r="G1680" i="9"/>
  <c r="I1688" i="9"/>
  <c r="F1691" i="9"/>
  <c r="F1688" i="9"/>
  <c r="J1685" i="9"/>
  <c r="G1688" i="9"/>
  <c r="G1690" i="9"/>
  <c r="F1686" i="9"/>
  <c r="G1685" i="9"/>
  <c r="I1696" i="9"/>
  <c r="J1691" i="9"/>
  <c r="H1688" i="9"/>
  <c r="J1693" i="9"/>
  <c r="I1685" i="9"/>
  <c r="I1691" i="9"/>
  <c r="F1693" i="9"/>
  <c r="G1693" i="9"/>
  <c r="H1686" i="9"/>
  <c r="H1685" i="9"/>
  <c r="G1683" i="9"/>
  <c r="G1697" i="9"/>
  <c r="H1684" i="9"/>
  <c r="H1687" i="9"/>
  <c r="G1691" i="9"/>
  <c r="G1686" i="9"/>
  <c r="I1684" i="9"/>
  <c r="H1681" i="9"/>
  <c r="J1689" i="9"/>
  <c r="J1681" i="9"/>
  <c r="H1689" i="9"/>
  <c r="G1689" i="9"/>
  <c r="J1684" i="9"/>
  <c r="H1690" i="9"/>
  <c r="J1687" i="9"/>
  <c r="I1697" i="9"/>
  <c r="I1686" i="9"/>
  <c r="I1690" i="9"/>
  <c r="G1692" i="9"/>
  <c r="I1679" i="9"/>
  <c r="G1681" i="9"/>
  <c r="F1694" i="9"/>
  <c r="H1694" i="9"/>
  <c r="H1697" i="9"/>
  <c r="I1692" i="9"/>
  <c r="G1687" i="9"/>
  <c r="J1679" i="9"/>
  <c r="J1690" i="9"/>
  <c r="J1686" i="9"/>
  <c r="I1681" i="9"/>
  <c r="J1692" i="9"/>
  <c r="F1687" i="9"/>
  <c r="F1689" i="9"/>
  <c r="F1986" i="9"/>
  <c r="F1988" i="9"/>
  <c r="I1986" i="9"/>
  <c r="G1985" i="9"/>
  <c r="H1987" i="9"/>
  <c r="F1985" i="9"/>
  <c r="G1986" i="9"/>
  <c r="J1985" i="9"/>
  <c r="H1988" i="9"/>
  <c r="I1985" i="9"/>
  <c r="J1988" i="9"/>
  <c r="H1986" i="9"/>
  <c r="G1988" i="9"/>
  <c r="G1708" i="9"/>
  <c r="F1708" i="9"/>
  <c r="H1708" i="9"/>
  <c r="I1708" i="9"/>
  <c r="G1776" i="9"/>
  <c r="J1776" i="9"/>
  <c r="I1776" i="9"/>
  <c r="F1776" i="9"/>
  <c r="F1773" i="9"/>
  <c r="I1775" i="9"/>
  <c r="H1775" i="9"/>
  <c r="H1776" i="9"/>
  <c r="H1771" i="9"/>
  <c r="J1773" i="9"/>
  <c r="J1772" i="9"/>
  <c r="H1772" i="9"/>
  <c r="F1774" i="9"/>
  <c r="F1771" i="9"/>
  <c r="G1769" i="9"/>
  <c r="I1774" i="9"/>
  <c r="F1779" i="9"/>
  <c r="J1777" i="9"/>
  <c r="H1769" i="9"/>
  <c r="I1772" i="9"/>
  <c r="J1774" i="9"/>
  <c r="G1774" i="9"/>
  <c r="H1774" i="9"/>
  <c r="I1779" i="9"/>
  <c r="F1777" i="9"/>
  <c r="I1769" i="9"/>
  <c r="F1772" i="9"/>
  <c r="H1777" i="9"/>
  <c r="G1771" i="9"/>
  <c r="G1777" i="9"/>
  <c r="F1769" i="9"/>
  <c r="J1769" i="9"/>
  <c r="G1413" i="9"/>
  <c r="H1413" i="9"/>
  <c r="I1414" i="9"/>
  <c r="G1412" i="9"/>
  <c r="F1416" i="9"/>
  <c r="H1416" i="9"/>
  <c r="J1416" i="9"/>
  <c r="I1416" i="9"/>
  <c r="G1411" i="9"/>
  <c r="G1416" i="9"/>
  <c r="F1412" i="9"/>
  <c r="G1417" i="9"/>
  <c r="J1417" i="9"/>
  <c r="J1412" i="9"/>
  <c r="H1412" i="9"/>
  <c r="F1411" i="9"/>
  <c r="H1411" i="9"/>
  <c r="F1417" i="9"/>
  <c r="I1417" i="9"/>
  <c r="H1048" i="9"/>
  <c r="I1048" i="9"/>
  <c r="F1048" i="9"/>
  <c r="J1048" i="9"/>
  <c r="H782" i="9"/>
  <c r="J780" i="9"/>
  <c r="G782" i="9"/>
  <c r="F780" i="9"/>
  <c r="F782" i="9"/>
  <c r="J782" i="9"/>
  <c r="J778" i="9"/>
  <c r="F778" i="9"/>
  <c r="G772" i="9"/>
  <c r="I772" i="9"/>
  <c r="G773" i="9"/>
  <c r="I774" i="9"/>
  <c r="G778" i="9"/>
  <c r="F777" i="9"/>
  <c r="G775" i="9"/>
  <c r="G777" i="9"/>
  <c r="H771" i="9"/>
  <c r="H772" i="9"/>
  <c r="J772" i="9"/>
  <c r="F774" i="9"/>
  <c r="I775" i="9"/>
  <c r="I780" i="9"/>
  <c r="I778" i="9"/>
  <c r="I771" i="9"/>
  <c r="F771" i="9"/>
  <c r="G774" i="9"/>
  <c r="H774" i="9"/>
  <c r="J775" i="9"/>
  <c r="I782" i="9"/>
  <c r="G771" i="9"/>
  <c r="J781" i="9"/>
  <c r="I781" i="9"/>
  <c r="I773" i="9"/>
  <c r="I776" i="9"/>
  <c r="F772" i="9"/>
  <c r="J774" i="9"/>
  <c r="H777" i="9"/>
  <c r="H780" i="9"/>
  <c r="G781" i="9"/>
  <c r="F773" i="9"/>
  <c r="F776" i="9"/>
  <c r="J776" i="9"/>
  <c r="J771" i="9"/>
  <c r="H775" i="9"/>
  <c r="H781" i="9"/>
  <c r="H773" i="9"/>
  <c r="G776" i="9"/>
  <c r="G780" i="9"/>
  <c r="F779" i="9"/>
  <c r="F781" i="9"/>
  <c r="J773" i="9"/>
  <c r="H776" i="9"/>
  <c r="F1368" i="9"/>
  <c r="J1368" i="9"/>
  <c r="H1368" i="9"/>
  <c r="G1368" i="9"/>
  <c r="F1369" i="9"/>
  <c r="J1369" i="9"/>
  <c r="I1368" i="9"/>
  <c r="I1369" i="9"/>
  <c r="G1495" i="9"/>
  <c r="F1496" i="9"/>
  <c r="F1495" i="9"/>
  <c r="F1493" i="9"/>
  <c r="I1496" i="9"/>
  <c r="G1496" i="9"/>
  <c r="J1493" i="9"/>
  <c r="G1493" i="9"/>
  <c r="I1494" i="9"/>
  <c r="H1496" i="9"/>
  <c r="J1496" i="9"/>
  <c r="I1493" i="9"/>
  <c r="F1497" i="9"/>
  <c r="F1494" i="9"/>
  <c r="J1491" i="9"/>
  <c r="J1495" i="9"/>
  <c r="H1492" i="9"/>
  <c r="I1495" i="9"/>
  <c r="G1494" i="9"/>
  <c r="G1497" i="9"/>
  <c r="J1497" i="9"/>
  <c r="G1492" i="9"/>
  <c r="F3117" i="9"/>
  <c r="G3117" i="9"/>
  <c r="H3117" i="9"/>
  <c r="I3117" i="9"/>
  <c r="H3116" i="9"/>
  <c r="G3118" i="9"/>
  <c r="I313" i="9"/>
  <c r="I312" i="9"/>
  <c r="F311" i="9"/>
  <c r="H311" i="9"/>
  <c r="J311" i="9"/>
  <c r="I311" i="9"/>
  <c r="F312" i="9"/>
  <c r="G312" i="9"/>
  <c r="G311" i="9"/>
  <c r="F313" i="9"/>
  <c r="H312" i="9"/>
  <c r="J313" i="9"/>
  <c r="J312" i="9"/>
  <c r="F2633" i="9"/>
  <c r="G2633" i="9"/>
  <c r="G2248" i="9"/>
  <c r="I2248" i="9"/>
  <c r="H2248" i="9"/>
  <c r="F2248" i="9"/>
  <c r="F1735" i="9"/>
  <c r="H73" i="9"/>
  <c r="G73" i="9"/>
  <c r="J73" i="9"/>
  <c r="I73" i="9"/>
  <c r="F73" i="9"/>
  <c r="F3465" i="9"/>
  <c r="F3466" i="9"/>
  <c r="H3237" i="9"/>
  <c r="F3237" i="9"/>
  <c r="G3237" i="9"/>
  <c r="H3122" i="9"/>
  <c r="H3125" i="9"/>
  <c r="I3125" i="9"/>
  <c r="F3125" i="9"/>
  <c r="I3122" i="9"/>
  <c r="G3125" i="9"/>
  <c r="F3121" i="9"/>
  <c r="G3124" i="9"/>
  <c r="G3122" i="9"/>
  <c r="I3121" i="9"/>
  <c r="J2895" i="9"/>
  <c r="I2895" i="9"/>
  <c r="G2895" i="9"/>
  <c r="F2895" i="9"/>
  <c r="H2895" i="9"/>
  <c r="G2783" i="9"/>
  <c r="H2783" i="9"/>
  <c r="I2524" i="9"/>
  <c r="J2523" i="9"/>
  <c r="F2523" i="9"/>
  <c r="J2524" i="9"/>
  <c r="H2523" i="9"/>
  <c r="G2523" i="9"/>
  <c r="H2177" i="9"/>
  <c r="F2177" i="9"/>
  <c r="G2177" i="9"/>
  <c r="H2176" i="9"/>
  <c r="J1755" i="9"/>
  <c r="F1755" i="9"/>
  <c r="J1757" i="9"/>
  <c r="H1755" i="9"/>
  <c r="F1757" i="9"/>
  <c r="G1755" i="9"/>
  <c r="G1757" i="9"/>
  <c r="H1757" i="9"/>
  <c r="F1756" i="9"/>
  <c r="I1755" i="9"/>
  <c r="J1756" i="9"/>
  <c r="I1756" i="9"/>
  <c r="G1756" i="9"/>
  <c r="I1757" i="9"/>
  <c r="H1756" i="9"/>
  <c r="G898" i="9"/>
  <c r="I905" i="9"/>
  <c r="H905" i="9"/>
  <c r="F905" i="9"/>
  <c r="G905" i="9"/>
  <c r="J905" i="9"/>
  <c r="G902" i="9"/>
  <c r="J902" i="9"/>
  <c r="I902" i="9"/>
  <c r="J903" i="9"/>
  <c r="F902" i="9"/>
  <c r="H902" i="9"/>
  <c r="I903" i="9"/>
  <c r="F903" i="9"/>
  <c r="F904" i="9"/>
  <c r="G903" i="9"/>
  <c r="J904" i="9"/>
  <c r="H903" i="9"/>
  <c r="I904" i="9"/>
  <c r="G904" i="9"/>
  <c r="H904" i="9"/>
  <c r="F3433" i="9"/>
  <c r="F3436" i="9"/>
  <c r="F3434" i="9"/>
  <c r="F3432" i="9"/>
  <c r="F3343" i="9"/>
  <c r="F3349" i="9"/>
  <c r="F3346" i="9"/>
  <c r="F3348" i="9"/>
  <c r="F3344" i="9"/>
  <c r="F3352" i="9"/>
  <c r="F3347" i="9"/>
  <c r="G3264" i="9"/>
  <c r="G3263" i="9"/>
  <c r="F3179" i="9"/>
  <c r="F3178" i="9"/>
  <c r="H3178" i="9"/>
  <c r="H3176" i="9"/>
  <c r="F3177" i="9"/>
  <c r="G3174" i="9"/>
  <c r="H3180" i="9"/>
  <c r="H3174" i="9"/>
  <c r="H3179" i="9"/>
  <c r="H3093" i="9"/>
  <c r="F3093" i="9"/>
  <c r="I3093" i="9"/>
  <c r="I3077" i="9"/>
  <c r="G3093" i="9"/>
  <c r="F3096" i="9"/>
  <c r="H3082" i="9"/>
  <c r="H3090" i="9"/>
  <c r="I3090" i="9"/>
  <c r="F3082" i="9"/>
  <c r="F3087" i="9"/>
  <c r="I3085" i="9"/>
  <c r="F3083" i="9"/>
  <c r="G3085" i="9"/>
  <c r="F3077" i="9"/>
  <c r="G3090" i="9"/>
  <c r="G3083" i="9"/>
  <c r="H3085" i="9"/>
  <c r="I3082" i="9"/>
  <c r="H3083" i="9"/>
  <c r="G3081" i="9"/>
  <c r="I3078" i="9"/>
  <c r="F3085" i="9"/>
  <c r="H3076" i="9"/>
  <c r="G3077" i="9"/>
  <c r="F3078" i="9"/>
  <c r="F3090" i="9"/>
  <c r="F3094" i="9"/>
  <c r="I3089" i="9"/>
  <c r="I3094" i="9"/>
  <c r="F3095" i="9"/>
  <c r="I3080" i="9"/>
  <c r="H3087" i="9"/>
  <c r="G3084" i="9"/>
  <c r="F3076" i="9"/>
  <c r="I3076" i="9"/>
  <c r="F3008" i="9"/>
  <c r="J3007" i="9"/>
  <c r="F3007" i="9"/>
  <c r="I3007" i="9"/>
  <c r="F2922" i="9"/>
  <c r="I2922" i="9"/>
  <c r="J2922" i="9"/>
  <c r="J2923" i="9"/>
  <c r="F2923" i="9"/>
  <c r="I2923" i="9"/>
  <c r="G2922" i="9"/>
  <c r="F2749" i="9"/>
  <c r="J2749" i="9"/>
  <c r="H2747" i="9"/>
  <c r="J2747" i="9"/>
  <c r="H2750" i="9"/>
  <c r="G2748" i="9"/>
  <c r="J2750" i="9"/>
  <c r="F2750" i="9"/>
  <c r="G2750" i="9"/>
  <c r="I2750" i="9"/>
  <c r="F2651" i="9"/>
  <c r="I2651" i="9"/>
  <c r="H2651" i="9"/>
  <c r="G2651" i="9"/>
  <c r="F2349" i="9"/>
  <c r="I2349" i="9"/>
  <c r="J2346" i="9"/>
  <c r="G2349" i="9"/>
  <c r="I2346" i="9"/>
  <c r="H2349" i="9"/>
  <c r="I2344" i="9"/>
  <c r="H2346" i="9"/>
  <c r="H2347" i="9"/>
  <c r="J2349" i="9"/>
  <c r="G2345" i="9"/>
  <c r="J2344" i="9"/>
  <c r="G2347" i="9"/>
  <c r="F2346" i="9"/>
  <c r="I2345" i="9"/>
  <c r="F2345" i="9"/>
  <c r="H2344" i="9"/>
  <c r="H1499" i="9"/>
  <c r="J1499" i="9"/>
  <c r="J1498" i="9"/>
  <c r="F1499" i="9"/>
  <c r="F1498" i="9"/>
  <c r="H1498" i="9"/>
  <c r="G1499" i="9"/>
  <c r="J838" i="9"/>
  <c r="I838" i="9"/>
  <c r="H839" i="9"/>
  <c r="G838" i="9"/>
  <c r="F839" i="9"/>
  <c r="I839" i="9"/>
  <c r="H838" i="9"/>
  <c r="G839" i="9"/>
  <c r="F838" i="9"/>
  <c r="J839" i="9"/>
  <c r="I2536" i="9"/>
  <c r="I2533" i="9"/>
  <c r="G2534" i="9"/>
  <c r="I2534" i="9"/>
  <c r="H2532" i="9"/>
  <c r="I2532" i="9"/>
  <c r="J2534" i="9"/>
  <c r="G2532" i="9"/>
  <c r="H2536" i="9"/>
  <c r="F2531" i="9"/>
  <c r="F2532" i="9"/>
  <c r="J1805" i="9"/>
  <c r="I1805" i="9"/>
  <c r="H1805" i="9"/>
  <c r="G1805" i="9"/>
  <c r="F1805" i="9"/>
  <c r="I1804" i="9"/>
  <c r="F1804" i="9"/>
  <c r="G1804" i="9"/>
  <c r="H1804" i="9"/>
  <c r="G2585" i="9"/>
  <c r="F2585" i="9"/>
  <c r="J2585" i="9"/>
  <c r="I2585" i="9"/>
  <c r="H1381" i="9"/>
  <c r="F1382" i="9"/>
  <c r="H1382" i="9"/>
  <c r="G1382" i="9"/>
  <c r="H1384" i="9"/>
  <c r="I1384" i="9"/>
  <c r="H1380" i="9"/>
  <c r="J1382" i="9"/>
  <c r="G1387" i="9"/>
  <c r="F1380" i="9"/>
  <c r="H1385" i="9"/>
  <c r="H1387" i="9"/>
  <c r="J1387" i="9"/>
  <c r="F1387" i="9"/>
  <c r="F1385" i="9"/>
  <c r="G1385" i="9"/>
  <c r="I1379" i="9"/>
  <c r="G1379" i="9"/>
  <c r="I1385" i="9"/>
  <c r="J1380" i="9"/>
  <c r="J1385" i="9"/>
  <c r="J1378" i="9"/>
  <c r="J1379" i="9"/>
  <c r="I1380" i="9"/>
  <c r="F2035" i="9"/>
  <c r="I2035" i="9"/>
  <c r="F1056" i="9"/>
  <c r="I1056" i="9"/>
  <c r="H1056" i="9"/>
  <c r="J1056" i="9"/>
  <c r="G1056" i="9"/>
  <c r="F2135" i="9"/>
  <c r="J2134" i="9"/>
  <c r="G2134" i="9"/>
  <c r="H2135" i="9"/>
  <c r="F2134" i="9"/>
  <c r="J2135" i="9"/>
  <c r="I2135" i="9"/>
  <c r="F1673" i="9"/>
  <c r="J1673" i="9"/>
  <c r="G1673" i="9"/>
  <c r="F1193" i="9"/>
  <c r="I1191" i="9"/>
  <c r="G1194" i="9"/>
  <c r="H1200" i="9"/>
  <c r="J1191" i="9"/>
  <c r="F1200" i="9"/>
  <c r="I1200" i="9"/>
  <c r="H1191" i="9"/>
  <c r="G1200" i="9"/>
  <c r="H1198" i="9"/>
  <c r="J1196" i="9"/>
  <c r="H1192" i="9"/>
  <c r="G1189" i="9"/>
  <c r="J1188" i="9"/>
  <c r="I1197" i="9"/>
  <c r="J1199" i="9"/>
  <c r="J1190" i="9"/>
  <c r="F1199" i="9"/>
  <c r="I1198" i="9"/>
  <c r="I1189" i="9"/>
  <c r="H1197" i="9"/>
  <c r="F1191" i="9"/>
  <c r="H1189" i="9"/>
  <c r="I1190" i="9"/>
  <c r="F1197" i="9"/>
  <c r="G1198" i="9"/>
  <c r="G1192" i="9"/>
  <c r="F1189" i="9"/>
  <c r="G1191" i="9"/>
  <c r="G1197" i="9"/>
  <c r="F1196" i="9"/>
  <c r="J1200" i="9"/>
  <c r="I1192" i="9"/>
  <c r="J1189" i="9"/>
  <c r="F1198" i="9"/>
  <c r="I1662" i="9"/>
  <c r="H1662" i="9"/>
  <c r="I1663" i="9"/>
  <c r="F1662" i="9"/>
  <c r="H693" i="9"/>
  <c r="F694" i="9"/>
  <c r="G693" i="9"/>
  <c r="H694" i="9"/>
  <c r="I693" i="9"/>
  <c r="J693" i="9"/>
  <c r="J694" i="9"/>
  <c r="J692" i="9"/>
  <c r="F693" i="9"/>
  <c r="G694" i="9"/>
  <c r="F987" i="9"/>
  <c r="G987" i="9"/>
  <c r="H987" i="9"/>
  <c r="J987" i="9"/>
  <c r="F690" i="9"/>
  <c r="J690" i="9"/>
  <c r="J689" i="9"/>
  <c r="H690" i="9"/>
  <c r="I690" i="9"/>
  <c r="G689" i="9"/>
  <c r="G690" i="9"/>
  <c r="H689" i="9"/>
  <c r="F689" i="9"/>
  <c r="I689" i="9"/>
  <c r="F691" i="9"/>
  <c r="H92" i="9"/>
  <c r="J92" i="9"/>
  <c r="F92" i="9"/>
  <c r="G92" i="9"/>
  <c r="I92" i="9"/>
  <c r="F2386" i="9"/>
  <c r="I2386" i="9"/>
  <c r="H2386" i="9"/>
  <c r="G2386" i="9"/>
  <c r="J2386" i="9"/>
  <c r="H1871" i="9"/>
  <c r="I1872" i="9"/>
  <c r="F1871" i="9"/>
  <c r="G1871" i="9"/>
  <c r="H1872" i="9"/>
  <c r="F1872" i="9"/>
  <c r="F1873" i="9"/>
  <c r="G1872" i="9"/>
  <c r="I1873" i="9"/>
  <c r="G1873" i="9"/>
  <c r="J1872" i="9"/>
  <c r="H1873" i="9"/>
  <c r="J1237" i="9"/>
  <c r="G1238" i="9"/>
  <c r="I1238" i="9"/>
  <c r="H1237" i="9"/>
  <c r="G1237" i="9"/>
  <c r="F1238" i="9"/>
  <c r="H1238" i="9"/>
  <c r="J1238" i="9"/>
  <c r="I1237" i="9"/>
  <c r="F1237" i="9"/>
  <c r="I1162" i="9"/>
  <c r="F1162" i="9"/>
  <c r="H1162" i="9"/>
  <c r="G1162" i="9"/>
  <c r="J1162" i="9"/>
  <c r="F2767" i="9"/>
  <c r="J2766" i="9"/>
  <c r="G2766" i="9"/>
  <c r="J2767" i="9"/>
  <c r="I2767" i="9"/>
  <c r="H2767" i="9"/>
  <c r="F2562" i="9"/>
  <c r="H2562" i="9"/>
  <c r="G2562" i="9"/>
  <c r="I2562" i="9"/>
  <c r="H2561" i="9"/>
  <c r="G2563" i="9"/>
  <c r="F2561" i="9"/>
  <c r="I2561" i="9"/>
  <c r="J2563" i="9"/>
  <c r="I2560" i="9"/>
  <c r="G2561" i="9"/>
  <c r="I2296" i="9"/>
  <c r="F2296" i="9"/>
  <c r="F2300" i="9"/>
  <c r="J2299" i="9"/>
  <c r="F2299" i="9"/>
  <c r="F2290" i="9"/>
  <c r="G2298" i="9"/>
  <c r="G2293" i="9"/>
  <c r="G2300" i="9"/>
  <c r="I2290" i="9"/>
  <c r="I2293" i="9"/>
  <c r="J2293" i="9"/>
  <c r="H2298" i="9"/>
  <c r="H2300" i="9"/>
  <c r="F2295" i="9"/>
  <c r="G2296" i="9"/>
  <c r="H2290" i="9"/>
  <c r="H2299" i="9"/>
  <c r="F2293" i="9"/>
  <c r="G2290" i="9"/>
  <c r="J2295" i="9"/>
  <c r="J2294" i="9"/>
  <c r="G2294" i="9"/>
  <c r="J2298" i="9"/>
  <c r="G2297" i="9"/>
  <c r="F2289" i="9"/>
  <c r="G2295" i="9"/>
  <c r="F2294" i="9"/>
  <c r="G2289" i="9"/>
  <c r="H2293" i="9"/>
  <c r="F2297" i="9"/>
  <c r="F2291" i="9"/>
  <c r="J2292" i="9"/>
  <c r="F2298" i="9"/>
  <c r="J1995" i="9"/>
  <c r="F1995" i="9"/>
  <c r="H1668" i="9"/>
  <c r="I1668" i="9"/>
  <c r="J1668" i="9"/>
  <c r="F1668" i="9"/>
  <c r="G1032" i="9"/>
  <c r="H1032" i="9"/>
  <c r="J1032" i="9"/>
  <c r="J2733" i="9"/>
  <c r="F2735" i="9"/>
  <c r="F2736" i="9"/>
  <c r="F2733" i="9"/>
  <c r="H2733" i="9"/>
  <c r="I2733" i="9"/>
  <c r="G2733" i="9"/>
  <c r="J2734" i="9"/>
  <c r="G2735" i="9"/>
  <c r="I2737" i="9"/>
  <c r="J2737" i="9"/>
  <c r="H2735" i="9"/>
  <c r="H2732" i="9"/>
  <c r="H2737" i="9"/>
  <c r="H2237" i="9"/>
  <c r="F2237" i="9"/>
  <c r="G2237" i="9"/>
  <c r="G2238" i="9"/>
  <c r="I2237" i="9"/>
  <c r="F2238" i="9"/>
  <c r="H2238" i="9"/>
  <c r="F2241" i="9"/>
  <c r="H2241" i="9"/>
  <c r="J2237" i="9"/>
  <c r="G2241" i="9"/>
  <c r="I2238" i="9"/>
  <c r="F3417" i="9"/>
  <c r="F3420" i="9"/>
  <c r="F3419" i="9"/>
  <c r="F3416" i="9"/>
  <c r="F3421" i="9"/>
  <c r="F3418" i="9"/>
  <c r="G3186" i="9"/>
  <c r="F3186" i="9"/>
  <c r="G3181" i="9"/>
  <c r="H3181" i="9"/>
  <c r="F3181" i="9"/>
  <c r="G3183" i="9"/>
  <c r="H3186" i="9"/>
  <c r="F3185" i="9"/>
  <c r="G3182" i="9"/>
  <c r="F3182" i="9"/>
  <c r="H3185" i="9"/>
  <c r="F3000" i="9"/>
  <c r="I3002" i="9"/>
  <c r="F3002" i="9"/>
  <c r="H3002" i="9"/>
  <c r="G3002" i="9"/>
  <c r="G3005" i="9"/>
  <c r="J3005" i="9"/>
  <c r="F3003" i="9"/>
  <c r="I3005" i="9"/>
  <c r="F2997" i="9"/>
  <c r="F3005" i="9"/>
  <c r="I3003" i="9"/>
  <c r="G2997" i="9"/>
  <c r="H2997" i="9"/>
  <c r="F2999" i="9"/>
  <c r="G3000" i="9"/>
  <c r="I2996" i="9"/>
  <c r="I2999" i="9"/>
  <c r="H3005" i="9"/>
  <c r="F2998" i="9"/>
  <c r="H3004" i="9"/>
  <c r="I3004" i="9"/>
  <c r="J3001" i="9"/>
  <c r="J2999" i="9"/>
  <c r="G2999" i="9"/>
  <c r="I3001" i="9"/>
  <c r="G3004" i="9"/>
  <c r="G2998" i="9"/>
  <c r="F3001" i="9"/>
  <c r="H2829" i="9"/>
  <c r="I2826" i="9"/>
  <c r="G2827" i="9"/>
  <c r="J2826" i="9"/>
  <c r="I2829" i="9"/>
  <c r="F2826" i="9"/>
  <c r="F2829" i="9"/>
  <c r="F2827" i="9"/>
  <c r="G2829" i="9"/>
  <c r="H2826" i="9"/>
  <c r="J2827" i="9"/>
  <c r="I2827" i="9"/>
  <c r="G2826" i="9"/>
  <c r="H3211" i="9"/>
  <c r="F3208" i="9"/>
  <c r="H3210" i="9"/>
  <c r="F3210" i="9"/>
  <c r="F3209" i="9"/>
  <c r="G3210" i="9"/>
  <c r="F3211" i="9"/>
  <c r="G3208" i="9"/>
  <c r="H3208" i="9"/>
  <c r="H3038" i="9"/>
  <c r="I3041" i="9"/>
  <c r="I3040" i="9"/>
  <c r="G3038" i="9"/>
  <c r="J3041" i="9"/>
  <c r="F3038" i="9"/>
  <c r="G3041" i="9"/>
  <c r="H3040" i="9"/>
  <c r="F2866" i="9"/>
  <c r="J2866" i="9"/>
  <c r="I2869" i="9"/>
  <c r="G2866" i="9"/>
  <c r="J2869" i="9"/>
  <c r="H2869" i="9"/>
  <c r="H2866" i="9"/>
  <c r="F2869" i="9"/>
  <c r="G2869" i="9"/>
  <c r="I2866" i="9"/>
  <c r="J2867" i="9"/>
  <c r="H2870" i="9"/>
  <c r="J2870" i="9"/>
  <c r="J2328" i="9"/>
  <c r="H2332" i="9"/>
  <c r="F2333" i="9"/>
  <c r="J2330" i="9"/>
  <c r="G2333" i="9"/>
  <c r="J2333" i="9"/>
  <c r="J2331" i="9"/>
  <c r="H2330" i="9"/>
  <c r="I2333" i="9"/>
  <c r="I2329" i="9"/>
  <c r="F2328" i="9"/>
  <c r="G2331" i="9"/>
  <c r="F2329" i="9"/>
  <c r="F2330" i="9"/>
  <c r="H2333" i="9"/>
  <c r="H2334" i="9"/>
  <c r="G2330" i="9"/>
  <c r="F2331" i="9"/>
  <c r="J2334" i="9"/>
  <c r="G2329" i="9"/>
  <c r="I2331" i="9"/>
  <c r="F2332" i="9"/>
  <c r="F2334" i="9"/>
  <c r="J2332" i="9"/>
  <c r="I2328" i="9"/>
  <c r="I1677" i="9"/>
  <c r="J1677" i="9"/>
  <c r="F1677" i="9"/>
  <c r="G1677" i="9"/>
  <c r="H1677" i="9"/>
  <c r="J1676" i="9"/>
  <c r="F1676" i="9"/>
  <c r="G1676" i="9"/>
  <c r="I1676" i="9"/>
  <c r="F2725" i="9"/>
  <c r="I2725" i="9"/>
  <c r="G2725" i="9"/>
  <c r="J2725" i="9"/>
  <c r="H2725" i="9"/>
  <c r="F2727" i="9"/>
  <c r="G2726" i="9"/>
  <c r="G2727" i="9"/>
  <c r="H2727" i="9"/>
  <c r="H2726" i="9"/>
  <c r="J2726" i="9"/>
  <c r="F2726" i="9"/>
  <c r="I2726" i="9"/>
  <c r="I2727" i="9"/>
  <c r="H1360" i="9"/>
  <c r="J1360" i="9"/>
  <c r="G1360" i="9"/>
  <c r="H1359" i="9"/>
  <c r="F1359" i="9"/>
  <c r="F1360" i="9"/>
  <c r="I1360" i="9"/>
  <c r="G1359" i="9"/>
  <c r="F3253" i="9"/>
  <c r="G3253" i="9"/>
  <c r="J3023" i="9"/>
  <c r="H3023" i="9"/>
  <c r="I3022" i="9"/>
  <c r="I3023" i="9"/>
  <c r="F3022" i="9"/>
  <c r="G2575" i="9"/>
  <c r="F2575" i="9"/>
  <c r="J2575" i="9"/>
  <c r="I1797" i="9"/>
  <c r="F1803" i="9"/>
  <c r="H1803" i="9"/>
  <c r="G1803" i="9"/>
  <c r="I1803" i="9"/>
  <c r="G3189" i="9"/>
  <c r="H3189" i="9"/>
  <c r="F3189" i="9"/>
  <c r="F3190" i="9"/>
  <c r="F3191" i="9"/>
  <c r="F3192" i="9"/>
  <c r="H3190" i="9"/>
  <c r="I3019" i="9"/>
  <c r="J3019" i="9"/>
  <c r="F3019" i="9"/>
  <c r="H3020" i="9"/>
  <c r="G2763" i="9"/>
  <c r="I2762" i="9"/>
  <c r="F2762" i="9"/>
  <c r="J2761" i="9"/>
  <c r="F2761" i="9"/>
  <c r="G2762" i="9"/>
  <c r="H2761" i="9"/>
  <c r="I2761" i="9"/>
  <c r="J2763" i="9"/>
  <c r="I2763" i="9"/>
  <c r="H2763" i="9"/>
  <c r="G2761" i="9"/>
  <c r="F2763" i="9"/>
  <c r="F2372" i="9"/>
  <c r="I2372" i="9"/>
  <c r="J2372" i="9"/>
  <c r="H957" i="9"/>
  <c r="F957" i="9"/>
  <c r="I957" i="9"/>
  <c r="I956" i="9"/>
  <c r="G957" i="9"/>
  <c r="I2280" i="9"/>
  <c r="F2280" i="9"/>
  <c r="J2277" i="9"/>
  <c r="G2280" i="9"/>
  <c r="I2277" i="9"/>
  <c r="F2276" i="9"/>
  <c r="G2278" i="9"/>
  <c r="I2276" i="9"/>
  <c r="J2280" i="9"/>
  <c r="I2278" i="9"/>
  <c r="H2280" i="9"/>
  <c r="G2279" i="9"/>
  <c r="G2276" i="9"/>
  <c r="F2275" i="9"/>
  <c r="F1388" i="9"/>
  <c r="G1388" i="9"/>
  <c r="H1388" i="9"/>
  <c r="J1388" i="9"/>
  <c r="I1388" i="9"/>
  <c r="J2186" i="9"/>
  <c r="J2187" i="9"/>
  <c r="F2187" i="9"/>
  <c r="J2188" i="9"/>
  <c r="G2188" i="9"/>
  <c r="H2188" i="9"/>
  <c r="I2188" i="9"/>
  <c r="F2186" i="9"/>
  <c r="H2187" i="9"/>
  <c r="F2188" i="9"/>
  <c r="F1158" i="9"/>
  <c r="F1159" i="9"/>
  <c r="J1159" i="9"/>
  <c r="I1159" i="9"/>
  <c r="F1156" i="9"/>
  <c r="H1159" i="9"/>
  <c r="I1158" i="9"/>
  <c r="I1157" i="9"/>
  <c r="H1158" i="9"/>
  <c r="H1156" i="9"/>
  <c r="G1157" i="9"/>
  <c r="J1157" i="9"/>
  <c r="J1158" i="9"/>
  <c r="H1736" i="9"/>
  <c r="J1736" i="9"/>
  <c r="I1736" i="9"/>
  <c r="F1737" i="9"/>
  <c r="G1736" i="9"/>
  <c r="I1737" i="9"/>
  <c r="J1737" i="9"/>
  <c r="G1737" i="9"/>
  <c r="I305" i="9"/>
  <c r="F305" i="9"/>
  <c r="G305" i="9"/>
  <c r="H305" i="9"/>
  <c r="J305" i="9"/>
  <c r="G304" i="9"/>
  <c r="F301" i="9"/>
  <c r="I301" i="9"/>
  <c r="H303" i="9"/>
  <c r="H301" i="9"/>
  <c r="G303" i="9"/>
  <c r="J301" i="9"/>
  <c r="J303" i="9"/>
  <c r="I303" i="9"/>
  <c r="F303" i="9"/>
  <c r="J300" i="9"/>
  <c r="H300" i="9"/>
  <c r="G301" i="9"/>
  <c r="G300" i="9"/>
  <c r="F300" i="9"/>
  <c r="J807" i="9"/>
  <c r="I807" i="9"/>
  <c r="G807" i="9"/>
  <c r="H807" i="9"/>
  <c r="F807" i="9"/>
  <c r="J808" i="9"/>
  <c r="G808" i="9"/>
  <c r="F808" i="9"/>
  <c r="H1068" i="9"/>
  <c r="G1066" i="9"/>
  <c r="G1069" i="9"/>
  <c r="F1069" i="9"/>
  <c r="J1066" i="9"/>
  <c r="H1069" i="9"/>
  <c r="F1066" i="9"/>
  <c r="I1068" i="9"/>
  <c r="I1069" i="9"/>
  <c r="I1066" i="9"/>
  <c r="H1067" i="9"/>
  <c r="J359" i="9"/>
  <c r="F359" i="9"/>
  <c r="G359" i="9"/>
  <c r="I359" i="9"/>
  <c r="H359" i="9"/>
  <c r="F1366" i="9"/>
  <c r="G1366" i="9"/>
  <c r="I1366" i="9"/>
  <c r="J1366" i="9"/>
  <c r="G1373" i="9"/>
  <c r="H1373" i="9"/>
  <c r="F1373" i="9"/>
  <c r="I1373" i="9"/>
  <c r="J1373" i="9"/>
  <c r="H950" i="9"/>
  <c r="G949" i="9"/>
  <c r="F951" i="9"/>
  <c r="J951" i="9"/>
  <c r="H951" i="9"/>
  <c r="I951" i="9"/>
  <c r="I952" i="9"/>
  <c r="G951" i="9"/>
  <c r="G952" i="9"/>
  <c r="F952" i="9"/>
  <c r="H952" i="9"/>
  <c r="J949" i="9"/>
  <c r="I2219" i="9"/>
  <c r="G2219" i="9"/>
  <c r="F2219" i="9"/>
  <c r="I2218" i="9"/>
  <c r="H2219" i="9"/>
  <c r="H2218" i="9"/>
  <c r="J2218" i="9"/>
  <c r="F2218" i="9"/>
  <c r="F686" i="9"/>
  <c r="J686" i="9"/>
  <c r="G686" i="9"/>
  <c r="H686" i="9"/>
  <c r="I686" i="9"/>
  <c r="G3197" i="9"/>
  <c r="F3196" i="9"/>
  <c r="H3197" i="9"/>
  <c r="F3197" i="9"/>
  <c r="H3196" i="9"/>
  <c r="G3195" i="9"/>
  <c r="F3198" i="9"/>
  <c r="G3193" i="9"/>
  <c r="G3029" i="9"/>
  <c r="F3029" i="9"/>
  <c r="H3029" i="9"/>
  <c r="I3029" i="9"/>
  <c r="J3028" i="9"/>
  <c r="J3029" i="9"/>
  <c r="I3028" i="9"/>
  <c r="I2765" i="9"/>
  <c r="H2765" i="9"/>
  <c r="F2765" i="9"/>
  <c r="G2765" i="9"/>
  <c r="J2765" i="9"/>
  <c r="F2319" i="9"/>
  <c r="H2319" i="9"/>
  <c r="I2319" i="9"/>
  <c r="G1717" i="9"/>
  <c r="H1717" i="9"/>
  <c r="F1717" i="9"/>
  <c r="G1720" i="9"/>
  <c r="F1720" i="9"/>
  <c r="I1720" i="9"/>
  <c r="I1717" i="9"/>
  <c r="J1718" i="9"/>
  <c r="J1720" i="9"/>
  <c r="H1718" i="9"/>
  <c r="G1718" i="9"/>
  <c r="H1716" i="9"/>
  <c r="F1719" i="9"/>
  <c r="I1718" i="9"/>
  <c r="I1716" i="9"/>
  <c r="I1719" i="9"/>
  <c r="J1716" i="9"/>
  <c r="H1720" i="9"/>
  <c r="I1721" i="9"/>
  <c r="H1721" i="9"/>
  <c r="G1721" i="9"/>
  <c r="J1717" i="9"/>
  <c r="F1721" i="9"/>
  <c r="J1001" i="9"/>
  <c r="G1001" i="9"/>
  <c r="H1008" i="9"/>
  <c r="H1006" i="9"/>
  <c r="G1004" i="9"/>
  <c r="G1002" i="9"/>
  <c r="F1008" i="9"/>
  <c r="I1008" i="9"/>
  <c r="I1002" i="9"/>
  <c r="F1005" i="9"/>
  <c r="F1004" i="9"/>
  <c r="J1002" i="9"/>
  <c r="G1008" i="9"/>
  <c r="G1006" i="9"/>
  <c r="H1004" i="9"/>
  <c r="F1002" i="9"/>
  <c r="H1005" i="9"/>
  <c r="J1007" i="9"/>
  <c r="H1007" i="9"/>
  <c r="G1005" i="9"/>
  <c r="G1007" i="9"/>
  <c r="I1007" i="9"/>
  <c r="J1004" i="9"/>
  <c r="F1007" i="9"/>
  <c r="I1006" i="9"/>
  <c r="I1005" i="9"/>
  <c r="J1006" i="9"/>
  <c r="J1008" i="9"/>
  <c r="F3361" i="9"/>
  <c r="H3170" i="9"/>
  <c r="G3170" i="9"/>
  <c r="F3169" i="9"/>
  <c r="F3166" i="9"/>
  <c r="G3166" i="9"/>
  <c r="G3172" i="9"/>
  <c r="F3170" i="9"/>
  <c r="H3171" i="9"/>
  <c r="F3168" i="9"/>
  <c r="H3169" i="9"/>
  <c r="G3171" i="9"/>
  <c r="F3172" i="9"/>
  <c r="G3169" i="9"/>
  <c r="F2916" i="9"/>
  <c r="H2916" i="9"/>
  <c r="F2618" i="9"/>
  <c r="H2618" i="9"/>
  <c r="I2618" i="9"/>
  <c r="H2619" i="9"/>
  <c r="I2619" i="9"/>
  <c r="G2618" i="9"/>
  <c r="J2619" i="9"/>
  <c r="J2618" i="9"/>
  <c r="G1051" i="9"/>
  <c r="F1051" i="9"/>
  <c r="H1051" i="9"/>
  <c r="G1053" i="9"/>
  <c r="F1053" i="9"/>
  <c r="H1052" i="9"/>
  <c r="J1051" i="9"/>
  <c r="I1053" i="9"/>
  <c r="H1053" i="9"/>
  <c r="H1520" i="9"/>
  <c r="J1520" i="9"/>
  <c r="I1520" i="9"/>
  <c r="F1520" i="9"/>
  <c r="G1520" i="9"/>
  <c r="H1591" i="9"/>
  <c r="G1591" i="9"/>
  <c r="G1590" i="9"/>
  <c r="H1584" i="9"/>
  <c r="F1590" i="9"/>
  <c r="G1592" i="9"/>
  <c r="I1589" i="9"/>
  <c r="J1592" i="9"/>
  <c r="H1592" i="9"/>
  <c r="J1590" i="9"/>
  <c r="F1589" i="9"/>
  <c r="H1583" i="9"/>
  <c r="I1592" i="9"/>
  <c r="H1581" i="9"/>
  <c r="F1591" i="9"/>
  <c r="I1581" i="9"/>
  <c r="J1589" i="9"/>
  <c r="G1583" i="9"/>
  <c r="J1581" i="9"/>
  <c r="H1588" i="9"/>
  <c r="J1580" i="9"/>
  <c r="F1582" i="9"/>
  <c r="F1592" i="9"/>
  <c r="H1589" i="9"/>
  <c r="J1579" i="9"/>
  <c r="G1581" i="9"/>
  <c r="F1580" i="9"/>
  <c r="H1580" i="9"/>
  <c r="H1587" i="9"/>
  <c r="G1585" i="9"/>
  <c r="G1589" i="9"/>
  <c r="H1579" i="9"/>
  <c r="F1588" i="9"/>
  <c r="G1588" i="9"/>
  <c r="G1580" i="9"/>
  <c r="I1588" i="9"/>
  <c r="F1581" i="9"/>
  <c r="G1587" i="9"/>
  <c r="J1582" i="9"/>
  <c r="I1583" i="9"/>
  <c r="I1579" i="9"/>
  <c r="I1580" i="9"/>
  <c r="G1579" i="9"/>
  <c r="F1587" i="9"/>
  <c r="I1591" i="9"/>
  <c r="H899" i="9"/>
  <c r="I891" i="9"/>
  <c r="J876" i="9"/>
  <c r="G887" i="9"/>
  <c r="I878" i="9"/>
  <c r="G891" i="9"/>
  <c r="I886" i="9"/>
  <c r="H898" i="9"/>
  <c r="F886" i="9"/>
  <c r="G880" i="9"/>
  <c r="G882" i="9"/>
  <c r="F890" i="9"/>
  <c r="J881" i="9"/>
  <c r="F885" i="9"/>
  <c r="F880" i="9"/>
  <c r="H900" i="9"/>
  <c r="J900" i="9"/>
  <c r="G877" i="9"/>
  <c r="F896" i="9"/>
  <c r="F898" i="9"/>
  <c r="F897" i="9"/>
  <c r="I885" i="9"/>
  <c r="I880" i="9"/>
  <c r="G900" i="9"/>
  <c r="I900" i="9"/>
  <c r="F900" i="9"/>
  <c r="F877" i="9"/>
  <c r="I896" i="9"/>
  <c r="F894" i="9"/>
  <c r="J897" i="9"/>
  <c r="I898" i="9"/>
  <c r="I889" i="9"/>
  <c r="J880" i="9"/>
  <c r="J899" i="9"/>
  <c r="G899" i="9"/>
  <c r="H881" i="9"/>
  <c r="J877" i="9"/>
  <c r="J896" i="9"/>
  <c r="I882" i="9"/>
  <c r="I881" i="9"/>
  <c r="I899" i="9"/>
  <c r="I877" i="9"/>
  <c r="J894" i="9"/>
  <c r="H901" i="9"/>
  <c r="F895" i="9"/>
  <c r="H879" i="9"/>
  <c r="H880" i="9"/>
  <c r="G901" i="9"/>
  <c r="H894" i="9"/>
  <c r="H896" i="9"/>
  <c r="H897" i="9"/>
  <c r="J901" i="9"/>
  <c r="G895" i="9"/>
  <c r="I879" i="9"/>
  <c r="J875" i="9"/>
  <c r="F888" i="9"/>
  <c r="G897" i="9"/>
  <c r="I894" i="9"/>
  <c r="G896" i="9"/>
  <c r="F901" i="9"/>
  <c r="H895" i="9"/>
  <c r="J879" i="9"/>
  <c r="G894" i="9"/>
  <c r="G888" i="9"/>
  <c r="I901" i="9"/>
  <c r="G879" i="9"/>
  <c r="I883" i="9"/>
  <c r="H888" i="9"/>
  <c r="J883" i="9"/>
  <c r="H883" i="9"/>
  <c r="F899" i="9"/>
  <c r="H877" i="9"/>
  <c r="J898" i="9"/>
  <c r="I897" i="9"/>
  <c r="F879" i="9"/>
  <c r="H884" i="9"/>
  <c r="G2046" i="9"/>
  <c r="F2046" i="9"/>
  <c r="I2046" i="9"/>
  <c r="J2046" i="9"/>
  <c r="F43" i="9"/>
  <c r="I43" i="9"/>
  <c r="F42" i="9"/>
  <c r="J43" i="9"/>
  <c r="H42" i="9"/>
  <c r="G43" i="9"/>
  <c r="I41" i="9"/>
  <c r="J41" i="9"/>
  <c r="H43" i="9"/>
  <c r="H41" i="9"/>
  <c r="G42" i="9"/>
  <c r="J1440" i="9"/>
  <c r="G1440" i="9"/>
  <c r="I1440" i="9"/>
  <c r="H1440" i="9"/>
  <c r="F1440" i="9"/>
  <c r="G2370" i="9"/>
  <c r="I2370" i="9"/>
  <c r="F2370" i="9"/>
  <c r="J2370" i="9"/>
  <c r="J2365" i="9"/>
  <c r="I2365" i="9"/>
  <c r="F2365" i="9"/>
  <c r="G2365" i="9"/>
  <c r="H2365" i="9"/>
  <c r="J2364" i="9"/>
  <c r="F2369" i="9"/>
  <c r="F2368" i="9"/>
  <c r="H2369" i="9"/>
  <c r="I2369" i="9"/>
  <c r="F2366" i="9"/>
  <c r="H2364" i="9"/>
  <c r="I2366" i="9"/>
  <c r="J2369" i="9"/>
  <c r="J2366" i="9"/>
  <c r="H1973" i="9"/>
  <c r="I1973" i="9"/>
  <c r="G1973" i="9"/>
  <c r="J1973" i="9"/>
  <c r="F1973" i="9"/>
  <c r="F1972" i="9"/>
  <c r="G1972" i="9"/>
  <c r="J1972" i="9"/>
  <c r="G1971" i="9"/>
  <c r="H1971" i="9"/>
  <c r="H1972" i="9"/>
  <c r="J1299" i="9"/>
  <c r="I932" i="9"/>
  <c r="G932" i="9"/>
  <c r="F932" i="9"/>
  <c r="H932" i="9"/>
  <c r="J932" i="9"/>
  <c r="J929" i="9"/>
  <c r="I933" i="9"/>
  <c r="H931" i="9"/>
  <c r="H933" i="9"/>
  <c r="F931" i="9"/>
  <c r="F930" i="9"/>
  <c r="F933" i="9"/>
  <c r="H929" i="9"/>
  <c r="G933" i="9"/>
  <c r="I931" i="9"/>
  <c r="G931" i="9"/>
  <c r="H930" i="9"/>
  <c r="G930" i="9"/>
  <c r="G929" i="9"/>
  <c r="J933" i="9"/>
  <c r="I435" i="9"/>
  <c r="H435" i="9"/>
  <c r="J435" i="9"/>
  <c r="I436" i="9"/>
  <c r="F436" i="9"/>
  <c r="G436" i="9"/>
  <c r="G435" i="9"/>
  <c r="F435" i="9"/>
  <c r="J436" i="9"/>
  <c r="H436" i="9"/>
  <c r="H993" i="9"/>
  <c r="H994" i="9"/>
  <c r="I994" i="9"/>
  <c r="G996" i="9"/>
  <c r="F989" i="9"/>
  <c r="H989" i="9"/>
  <c r="G990" i="9"/>
  <c r="F992" i="9"/>
  <c r="H995" i="9"/>
  <c r="F993" i="9"/>
  <c r="F996" i="9"/>
  <c r="G989" i="9"/>
  <c r="I992" i="9"/>
  <c r="G995" i="9"/>
  <c r="F990" i="9"/>
  <c r="J992" i="9"/>
  <c r="H996" i="9"/>
  <c r="H992" i="9"/>
  <c r="I993" i="9"/>
  <c r="J993" i="9"/>
  <c r="F995" i="9"/>
  <c r="G993" i="9"/>
  <c r="F991" i="9"/>
  <c r="H990" i="9"/>
  <c r="J995" i="9"/>
  <c r="I990" i="9"/>
  <c r="G992" i="9"/>
  <c r="I995" i="9"/>
  <c r="J990" i="9"/>
  <c r="H814" i="9"/>
  <c r="G813" i="9"/>
  <c r="I814" i="9"/>
  <c r="J814" i="9"/>
  <c r="F814" i="9"/>
  <c r="I815" i="9"/>
  <c r="G814" i="9"/>
  <c r="F813" i="9"/>
  <c r="F815" i="9"/>
  <c r="H813" i="9"/>
  <c r="J813" i="9"/>
  <c r="H815" i="9"/>
  <c r="G815" i="9"/>
  <c r="I813" i="9"/>
  <c r="J815" i="9"/>
  <c r="H966" i="9"/>
  <c r="I967" i="9"/>
  <c r="F967" i="9"/>
  <c r="H967" i="9"/>
  <c r="G967" i="9"/>
  <c r="J967" i="9"/>
  <c r="H400" i="9"/>
  <c r="J397" i="9"/>
  <c r="H397" i="9"/>
  <c r="J405" i="9"/>
  <c r="I406" i="9"/>
  <c r="F399" i="9"/>
  <c r="H399" i="9"/>
  <c r="G406" i="9"/>
  <c r="F403" i="9"/>
  <c r="I404" i="9"/>
  <c r="G400" i="9"/>
  <c r="J399" i="9"/>
  <c r="F397" i="9"/>
  <c r="F406" i="9"/>
  <c r="H406" i="9"/>
  <c r="G399" i="9"/>
  <c r="J406" i="9"/>
  <c r="G403" i="9"/>
  <c r="F404" i="9"/>
  <c r="J401" i="9"/>
  <c r="F395" i="9"/>
  <c r="I402" i="9"/>
  <c r="I403" i="9"/>
  <c r="H404" i="9"/>
  <c r="G401" i="9"/>
  <c r="I401" i="9"/>
  <c r="I395" i="9"/>
  <c r="H402" i="9"/>
  <c r="G402" i="9"/>
  <c r="G398" i="9"/>
  <c r="I399" i="9"/>
  <c r="F405" i="9"/>
  <c r="J403" i="9"/>
  <c r="J404" i="9"/>
  <c r="H401" i="9"/>
  <c r="J395" i="9"/>
  <c r="H395" i="9"/>
  <c r="I396" i="9"/>
  <c r="H398" i="9"/>
  <c r="J402" i="9"/>
  <c r="F401" i="9"/>
  <c r="I398" i="9"/>
  <c r="I405" i="9"/>
  <c r="G397" i="9"/>
  <c r="G404" i="9"/>
  <c r="G395" i="9"/>
  <c r="J396" i="9"/>
  <c r="F398" i="9"/>
  <c r="G405" i="9"/>
  <c r="G396" i="9"/>
  <c r="F402" i="9"/>
  <c r="F396" i="9"/>
  <c r="H405" i="9"/>
  <c r="H403" i="9"/>
  <c r="I397" i="9"/>
  <c r="J398" i="9"/>
  <c r="G121" i="9"/>
  <c r="I121" i="9"/>
  <c r="H121" i="9"/>
  <c r="F121" i="9"/>
  <c r="J121" i="9"/>
  <c r="J2522" i="9"/>
  <c r="H2522" i="9"/>
  <c r="F2522" i="9"/>
  <c r="H2520" i="9"/>
  <c r="G2522" i="9"/>
  <c r="F2520" i="9"/>
  <c r="I2521" i="9"/>
  <c r="J2518" i="9"/>
  <c r="F2518" i="9"/>
  <c r="J2519" i="9"/>
  <c r="F2519" i="9"/>
  <c r="G2519" i="9"/>
  <c r="H2518" i="9"/>
  <c r="I2519" i="9"/>
  <c r="I2522" i="9"/>
  <c r="I2520" i="9"/>
  <c r="H2521" i="9"/>
  <c r="G2518" i="9"/>
  <c r="G2266" i="9"/>
  <c r="H2266" i="9"/>
  <c r="F2266" i="9"/>
  <c r="J2266" i="9"/>
  <c r="G2010" i="9"/>
  <c r="J2010" i="9"/>
  <c r="F2010" i="9"/>
  <c r="H2010" i="9"/>
  <c r="I2009" i="9"/>
  <c r="I2010" i="9"/>
  <c r="G2009" i="9"/>
  <c r="F2009" i="9"/>
  <c r="H2009" i="9"/>
  <c r="H1754" i="9"/>
  <c r="I1754" i="9"/>
  <c r="G1754" i="9"/>
  <c r="J1754" i="9"/>
  <c r="F1754" i="9"/>
  <c r="G1466" i="9"/>
  <c r="F1466" i="9"/>
  <c r="J1466" i="9"/>
  <c r="F998" i="9"/>
  <c r="G997" i="9"/>
  <c r="F997" i="9"/>
  <c r="H997" i="9"/>
  <c r="H998" i="9"/>
  <c r="J997" i="9"/>
  <c r="J998" i="9"/>
  <c r="G998" i="9"/>
  <c r="I998" i="9"/>
  <c r="G547" i="9"/>
  <c r="F547" i="9"/>
  <c r="H545" i="9"/>
  <c r="I545" i="9"/>
  <c r="F545" i="9"/>
  <c r="H546" i="9"/>
  <c r="G545" i="9"/>
  <c r="I547" i="9"/>
  <c r="H547" i="9"/>
  <c r="J547" i="9"/>
  <c r="G546" i="9"/>
  <c r="J545" i="9"/>
  <c r="J546" i="9"/>
  <c r="F546" i="9"/>
  <c r="G542" i="9"/>
  <c r="J542" i="9"/>
  <c r="I540" i="9"/>
  <c r="I542" i="9"/>
  <c r="H541" i="9"/>
  <c r="I544" i="9"/>
  <c r="G541" i="9"/>
  <c r="F540" i="9"/>
  <c r="H542" i="9"/>
  <c r="H536" i="9"/>
  <c r="F537" i="9"/>
  <c r="J539" i="9"/>
  <c r="G544" i="9"/>
  <c r="J537" i="9"/>
  <c r="H540" i="9"/>
  <c r="G537" i="9"/>
  <c r="H539" i="9"/>
  <c r="F544" i="9"/>
  <c r="F542" i="9"/>
  <c r="G536" i="9"/>
  <c r="I539" i="9"/>
  <c r="H537" i="9"/>
  <c r="G539" i="9"/>
  <c r="H544" i="9"/>
  <c r="J544" i="9"/>
  <c r="J536" i="9"/>
  <c r="I537" i="9"/>
  <c r="F536" i="9"/>
  <c r="G540" i="9"/>
  <c r="F541" i="9"/>
  <c r="J543" i="9"/>
  <c r="H543" i="9"/>
  <c r="J540" i="9"/>
  <c r="I541" i="9"/>
  <c r="G543" i="9"/>
  <c r="G538" i="9"/>
  <c r="I543" i="9"/>
  <c r="F539" i="9"/>
  <c r="F543" i="9"/>
  <c r="J258" i="9"/>
  <c r="H258" i="9"/>
  <c r="G258" i="9"/>
  <c r="I258" i="9"/>
  <c r="F254" i="9"/>
  <c r="F257" i="9"/>
  <c r="G257" i="9"/>
  <c r="J254" i="9"/>
  <c r="H257" i="9"/>
  <c r="G254" i="9"/>
  <c r="H254" i="9"/>
  <c r="J257" i="9"/>
  <c r="F258" i="9"/>
  <c r="I254" i="9"/>
  <c r="H255" i="9"/>
  <c r="I257" i="9"/>
  <c r="F255" i="9"/>
  <c r="J255" i="9"/>
  <c r="G255" i="9"/>
  <c r="I255" i="9"/>
  <c r="J711" i="9"/>
  <c r="F711" i="9"/>
  <c r="H711" i="9"/>
  <c r="I711" i="9"/>
  <c r="G711" i="9"/>
  <c r="I712" i="9"/>
  <c r="F712" i="9"/>
  <c r="J712" i="9"/>
  <c r="G712" i="9"/>
  <c r="J234" i="9"/>
  <c r="F235" i="9"/>
  <c r="J233" i="9"/>
  <c r="F236" i="9"/>
  <c r="I234" i="9"/>
  <c r="H236" i="9"/>
  <c r="J236" i="9"/>
  <c r="I233" i="9"/>
  <c r="I236" i="9"/>
  <c r="F233" i="9"/>
  <c r="I235" i="9"/>
  <c r="H233" i="9"/>
  <c r="G233" i="9"/>
  <c r="G236" i="9"/>
  <c r="G235" i="9"/>
  <c r="H235" i="9"/>
  <c r="G234" i="9"/>
  <c r="H234" i="9"/>
  <c r="F234" i="9"/>
  <c r="J622" i="9"/>
  <c r="F623" i="9"/>
  <c r="F625" i="9"/>
  <c r="G624" i="9"/>
  <c r="J623" i="9"/>
  <c r="H624" i="9"/>
  <c r="H625" i="9"/>
  <c r="J624" i="9"/>
  <c r="H622" i="9"/>
  <c r="F622" i="9"/>
  <c r="I625" i="9"/>
  <c r="I623" i="9"/>
  <c r="J625" i="9"/>
  <c r="H620" i="9"/>
  <c r="H621" i="9"/>
  <c r="I622" i="9"/>
  <c r="G620" i="9"/>
  <c r="I624" i="9"/>
  <c r="G622" i="9"/>
  <c r="G625" i="9"/>
  <c r="I621" i="9"/>
  <c r="I620" i="9"/>
  <c r="J621" i="9"/>
  <c r="I1869" i="9"/>
  <c r="J1869" i="9"/>
  <c r="F1869" i="9"/>
  <c r="G1869" i="9"/>
  <c r="F1867" i="9"/>
  <c r="H1867" i="9"/>
  <c r="G1867" i="9"/>
  <c r="H1869" i="9"/>
  <c r="J1867" i="9"/>
  <c r="H1868" i="9"/>
  <c r="H1870" i="9"/>
  <c r="I1868" i="9"/>
  <c r="J1870" i="9"/>
  <c r="I1870" i="9"/>
  <c r="G1870" i="9"/>
  <c r="G1868" i="9"/>
  <c r="F1868" i="9"/>
  <c r="G1531" i="9"/>
  <c r="J1533" i="9"/>
  <c r="I1531" i="9"/>
  <c r="F1528" i="9"/>
  <c r="I1533" i="9"/>
  <c r="F1533" i="9"/>
  <c r="G1533" i="9"/>
  <c r="F1534" i="9"/>
  <c r="H1533" i="9"/>
  <c r="I1532" i="9"/>
  <c r="J1532" i="9"/>
  <c r="I1529" i="9"/>
  <c r="F1532" i="9"/>
  <c r="F1529" i="9"/>
  <c r="G1527" i="9"/>
  <c r="I1530" i="9"/>
  <c r="F1527" i="9"/>
  <c r="G1530" i="9"/>
  <c r="H1527" i="9"/>
  <c r="F1102" i="9"/>
  <c r="J1100" i="9"/>
  <c r="G1100" i="9"/>
  <c r="G1102" i="9"/>
  <c r="F1100" i="9"/>
  <c r="F1101" i="9"/>
  <c r="G1101" i="9"/>
  <c r="J1102" i="9"/>
  <c r="I1101" i="9"/>
  <c r="I1100" i="9"/>
  <c r="J1101" i="9"/>
  <c r="H1102" i="9"/>
  <c r="I1102" i="9"/>
  <c r="H1100" i="9"/>
  <c r="F825" i="9"/>
  <c r="H826" i="9"/>
  <c r="F829" i="9"/>
  <c r="J825" i="9"/>
  <c r="I829" i="9"/>
  <c r="G827" i="9"/>
  <c r="G825" i="9"/>
  <c r="G832" i="9"/>
  <c r="J832" i="9"/>
  <c r="J829" i="9"/>
  <c r="F832" i="9"/>
  <c r="G830" i="9"/>
  <c r="H831" i="9"/>
  <c r="I825" i="9"/>
  <c r="H830" i="9"/>
  <c r="I830" i="9"/>
  <c r="G831" i="9"/>
  <c r="F830" i="9"/>
  <c r="J831" i="9"/>
  <c r="J830" i="9"/>
  <c r="I832" i="9"/>
  <c r="F831" i="9"/>
  <c r="H832" i="9"/>
  <c r="I273" i="9"/>
  <c r="J273" i="9"/>
  <c r="G273" i="9"/>
  <c r="F274" i="9"/>
  <c r="I274" i="9"/>
  <c r="H273" i="9"/>
  <c r="F273" i="9"/>
  <c r="G274" i="9"/>
  <c r="H274" i="9"/>
  <c r="J274" i="9"/>
  <c r="F468" i="9"/>
  <c r="I468" i="9"/>
  <c r="H468" i="9"/>
  <c r="J468" i="9"/>
  <c r="G468" i="9"/>
  <c r="J2565" i="9"/>
  <c r="I2565" i="9"/>
  <c r="F2565" i="9"/>
  <c r="G2565" i="9"/>
  <c r="H2565" i="9"/>
  <c r="H2564" i="9"/>
  <c r="J2566" i="9"/>
  <c r="J2564" i="9"/>
  <c r="H2566" i="9"/>
  <c r="I2566" i="9"/>
  <c r="F2564" i="9"/>
  <c r="G2566" i="9"/>
  <c r="F2566" i="9"/>
  <c r="F2373" i="9"/>
  <c r="F2374" i="9"/>
  <c r="J2374" i="9"/>
  <c r="G2374" i="9"/>
  <c r="I2374" i="9"/>
  <c r="H2374" i="9"/>
  <c r="F2178" i="9"/>
  <c r="J2178" i="9"/>
  <c r="I2178" i="9"/>
  <c r="G2178" i="9"/>
  <c r="F2181" i="9"/>
  <c r="I2181" i="9"/>
  <c r="I2180" i="9"/>
  <c r="J2181" i="9"/>
  <c r="G2181" i="9"/>
  <c r="F2179" i="9"/>
  <c r="G2180" i="9"/>
  <c r="F2180" i="9"/>
  <c r="I2179" i="9"/>
  <c r="H2179" i="9"/>
  <c r="I2182" i="9"/>
  <c r="G2182" i="9"/>
  <c r="J2180" i="9"/>
  <c r="H2178" i="9"/>
  <c r="G2179" i="9"/>
  <c r="J2182" i="9"/>
  <c r="I1989" i="9"/>
  <c r="G1989" i="9"/>
  <c r="H1990" i="9"/>
  <c r="J1989" i="9"/>
  <c r="F1989" i="9"/>
  <c r="I1990" i="9"/>
  <c r="H1989" i="9"/>
  <c r="F1990" i="9"/>
  <c r="G1990" i="9"/>
  <c r="J1734" i="9"/>
  <c r="I1734" i="9"/>
  <c r="G1733" i="9"/>
  <c r="F1733" i="9"/>
  <c r="F1734" i="9"/>
  <c r="I1733" i="9"/>
  <c r="H1734" i="9"/>
  <c r="H1733" i="9"/>
  <c r="G1734" i="9"/>
  <c r="G1732" i="9"/>
  <c r="F1732" i="9"/>
  <c r="H1732" i="9"/>
  <c r="J1732" i="9"/>
  <c r="I1732" i="9"/>
  <c r="G1437" i="9"/>
  <c r="H1432" i="9"/>
  <c r="F1432" i="9"/>
  <c r="G1432" i="9"/>
  <c r="J1432" i="9"/>
  <c r="H1435" i="9"/>
  <c r="J1435" i="9"/>
  <c r="H1431" i="9"/>
  <c r="G1431" i="9"/>
  <c r="F1430" i="9"/>
  <c r="F1437" i="9"/>
  <c r="F1431" i="9"/>
  <c r="H1436" i="9"/>
  <c r="I1437" i="9"/>
  <c r="G1434" i="9"/>
  <c r="I1432" i="9"/>
  <c r="F1435" i="9"/>
  <c r="H1437" i="9"/>
  <c r="G1430" i="9"/>
  <c r="F1438" i="9"/>
  <c r="I1430" i="9"/>
  <c r="G1436" i="9"/>
  <c r="G1438" i="9"/>
  <c r="G1435" i="9"/>
  <c r="H1434" i="9"/>
  <c r="H1430" i="9"/>
  <c r="F1436" i="9"/>
  <c r="H1438" i="9"/>
  <c r="G1433" i="9"/>
  <c r="F1433" i="9"/>
  <c r="H1433" i="9"/>
  <c r="J1434" i="9"/>
  <c r="J1433" i="9"/>
  <c r="J1436" i="9"/>
  <c r="J1437" i="9"/>
  <c r="G1086" i="9"/>
  <c r="G1083" i="9"/>
  <c r="F1082" i="9"/>
  <c r="I1081" i="9"/>
  <c r="F1086" i="9"/>
  <c r="F1085" i="9"/>
  <c r="I1082" i="9"/>
  <c r="H1086" i="9"/>
  <c r="F1081" i="9"/>
  <c r="H1085" i="9"/>
  <c r="F1083" i="9"/>
  <c r="H1081" i="9"/>
  <c r="G1082" i="9"/>
  <c r="H1082" i="9"/>
  <c r="H1083" i="9"/>
  <c r="G1081" i="9"/>
  <c r="G1085" i="9"/>
  <c r="J1086" i="9"/>
  <c r="I1083" i="9"/>
  <c r="I1086" i="9"/>
  <c r="J752" i="9"/>
  <c r="J759" i="9"/>
  <c r="I759" i="9"/>
  <c r="I754" i="9"/>
  <c r="H754" i="9"/>
  <c r="G753" i="9"/>
  <c r="I758" i="9"/>
  <c r="G759" i="9"/>
  <c r="F758" i="9"/>
  <c r="F754" i="9"/>
  <c r="I753" i="9"/>
  <c r="I757" i="9"/>
  <c r="F753" i="9"/>
  <c r="J758" i="9"/>
  <c r="H759" i="9"/>
  <c r="G754" i="9"/>
  <c r="F759" i="9"/>
  <c r="H752" i="9"/>
  <c r="F757" i="9"/>
  <c r="J754" i="9"/>
  <c r="F752" i="9"/>
  <c r="H753" i="9"/>
  <c r="H757" i="9"/>
  <c r="H758" i="9"/>
  <c r="G752" i="9"/>
  <c r="J757" i="9"/>
  <c r="G758" i="9"/>
  <c r="F755" i="9"/>
  <c r="J753" i="9"/>
  <c r="F784" i="9"/>
  <c r="J784" i="9"/>
  <c r="F783" i="9"/>
  <c r="H783" i="9"/>
  <c r="G784" i="9"/>
  <c r="H784" i="9"/>
  <c r="I784" i="9"/>
  <c r="J783" i="9"/>
  <c r="G783" i="9"/>
  <c r="H246" i="9"/>
  <c r="I245" i="9"/>
  <c r="G246" i="9"/>
  <c r="J246" i="9"/>
  <c r="H245" i="9"/>
  <c r="G245" i="9"/>
  <c r="I246" i="9"/>
  <c r="F246" i="9"/>
  <c r="J245" i="9"/>
  <c r="F245" i="9"/>
  <c r="J33" i="9"/>
  <c r="G33" i="9"/>
  <c r="H33" i="9"/>
  <c r="F33" i="9"/>
  <c r="I33" i="9"/>
  <c r="G1488" i="9"/>
  <c r="I1488" i="9"/>
  <c r="F1488" i="9"/>
  <c r="H1488" i="9"/>
  <c r="I1487" i="9"/>
  <c r="J1488" i="9"/>
  <c r="H1485" i="9"/>
  <c r="F1487" i="9"/>
  <c r="H1490" i="9"/>
  <c r="I1486" i="9"/>
  <c r="F1489" i="9"/>
  <c r="J1489" i="9"/>
  <c r="J1487" i="9"/>
  <c r="I1489" i="9"/>
  <c r="G1486" i="9"/>
  <c r="H1489" i="9"/>
  <c r="H1297" i="9"/>
  <c r="F1297" i="9"/>
  <c r="I1297" i="9"/>
  <c r="J1297" i="9"/>
  <c r="J1296" i="9"/>
  <c r="G1297" i="9"/>
  <c r="F1294" i="9"/>
  <c r="I1298" i="9"/>
  <c r="F1298" i="9"/>
  <c r="H1298" i="9"/>
  <c r="G1298" i="9"/>
  <c r="G1295" i="9"/>
  <c r="H1295" i="9"/>
  <c r="I1295" i="9"/>
  <c r="J1294" i="9"/>
  <c r="J1298" i="9"/>
  <c r="J1106" i="9"/>
  <c r="H1106" i="9"/>
  <c r="F1106" i="9"/>
  <c r="I1106" i="9"/>
  <c r="H913" i="9"/>
  <c r="G913" i="9"/>
  <c r="J913" i="9"/>
  <c r="F913" i="9"/>
  <c r="I913" i="9"/>
  <c r="H914" i="9"/>
  <c r="I914" i="9"/>
  <c r="G914" i="9"/>
  <c r="F914" i="9"/>
  <c r="J914" i="9"/>
  <c r="G492" i="9"/>
  <c r="J488" i="9"/>
  <c r="J487" i="9"/>
  <c r="G488" i="9"/>
  <c r="J485" i="9"/>
  <c r="I485" i="9"/>
  <c r="H484" i="9"/>
  <c r="F492" i="9"/>
  <c r="F490" i="9"/>
  <c r="H489" i="9"/>
  <c r="H492" i="9"/>
  <c r="H490" i="9"/>
  <c r="G485" i="9"/>
  <c r="J492" i="9"/>
  <c r="I490" i="9"/>
  <c r="J490" i="9"/>
  <c r="F489" i="9"/>
  <c r="G484" i="9"/>
  <c r="J486" i="9"/>
  <c r="H483" i="9"/>
  <c r="J483" i="9"/>
  <c r="G491" i="9"/>
  <c r="I492" i="9"/>
  <c r="G489" i="9"/>
  <c r="J484" i="9"/>
  <c r="G483" i="9"/>
  <c r="J489" i="9"/>
  <c r="G486" i="9"/>
  <c r="I483" i="9"/>
  <c r="I489" i="9"/>
  <c r="F486" i="9"/>
  <c r="I486" i="9"/>
  <c r="J656" i="9"/>
  <c r="H656" i="9"/>
  <c r="G656" i="9"/>
  <c r="I656" i="9"/>
  <c r="F656" i="9"/>
  <c r="G298" i="9"/>
  <c r="I298" i="9"/>
  <c r="J298" i="9"/>
  <c r="F299" i="9"/>
  <c r="G270" i="9"/>
  <c r="F267" i="9"/>
  <c r="H269" i="9"/>
  <c r="I267" i="9"/>
  <c r="G267" i="9"/>
  <c r="H270" i="9"/>
  <c r="J270" i="9"/>
  <c r="J267" i="9"/>
  <c r="H267" i="9"/>
  <c r="I269" i="9"/>
  <c r="I270" i="9"/>
  <c r="F268" i="9"/>
  <c r="J268" i="9"/>
  <c r="G269" i="9"/>
  <c r="H268" i="9"/>
  <c r="F270" i="9"/>
  <c r="J269" i="9"/>
  <c r="Q33" i="3"/>
  <c r="I268" i="9"/>
  <c r="F269" i="9"/>
  <c r="P33" i="3"/>
  <c r="G268" i="9"/>
  <c r="H1370" i="9"/>
  <c r="F1370" i="9"/>
  <c r="G1370" i="9"/>
  <c r="J1370" i="9"/>
  <c r="I1370" i="9"/>
  <c r="I1114" i="9"/>
  <c r="H1114" i="9"/>
  <c r="F1113" i="9"/>
  <c r="H1111" i="9"/>
  <c r="G1113" i="9"/>
  <c r="F1111" i="9"/>
  <c r="I1113" i="9"/>
  <c r="F1114" i="9"/>
  <c r="G1114" i="9"/>
  <c r="G1111" i="9"/>
  <c r="J1113" i="9"/>
  <c r="H1113" i="9"/>
  <c r="J1114" i="9"/>
  <c r="G1110" i="9"/>
  <c r="I1112" i="9"/>
  <c r="F1110" i="9"/>
  <c r="F1112" i="9"/>
  <c r="I1111" i="9"/>
  <c r="H1110" i="9"/>
  <c r="G1112" i="9"/>
  <c r="J1111" i="9"/>
  <c r="J1112" i="9"/>
  <c r="G922" i="9"/>
  <c r="H922" i="9"/>
  <c r="G921" i="9"/>
  <c r="H921" i="9"/>
  <c r="F921" i="9"/>
  <c r="F922" i="9"/>
  <c r="J921" i="9"/>
  <c r="I922" i="9"/>
  <c r="F920" i="9"/>
  <c r="J922" i="9"/>
  <c r="J920" i="9"/>
  <c r="I921" i="9"/>
  <c r="I920" i="9"/>
  <c r="I503" i="9"/>
  <c r="J503" i="9"/>
  <c r="I502" i="9"/>
  <c r="J502" i="9"/>
  <c r="G503" i="9"/>
  <c r="F502" i="9"/>
  <c r="H502" i="9"/>
  <c r="F504" i="9"/>
  <c r="J504" i="9"/>
  <c r="F503" i="9"/>
  <c r="G504" i="9"/>
  <c r="H504" i="9"/>
  <c r="I858" i="9"/>
  <c r="G858" i="9"/>
  <c r="H857" i="9"/>
  <c r="J858" i="9"/>
  <c r="F857" i="9"/>
  <c r="I857" i="9"/>
  <c r="F858" i="9"/>
  <c r="J857" i="9"/>
  <c r="J859" i="9"/>
  <c r="H859" i="9"/>
  <c r="J856" i="9"/>
  <c r="I859" i="9"/>
  <c r="F859" i="9"/>
  <c r="I856" i="9"/>
  <c r="H858" i="9"/>
  <c r="G859" i="9"/>
  <c r="H856" i="9"/>
  <c r="J533" i="9"/>
  <c r="F533" i="9"/>
  <c r="F526" i="9"/>
  <c r="F528" i="9"/>
  <c r="F532" i="9"/>
  <c r="G529" i="9"/>
  <c r="J529" i="9"/>
  <c r="G532" i="9"/>
  <c r="F529" i="9"/>
  <c r="I526" i="9"/>
  <c r="H532" i="9"/>
  <c r="H526" i="9"/>
  <c r="J526" i="9"/>
  <c r="J532" i="9"/>
  <c r="H533" i="9"/>
  <c r="I527" i="9"/>
  <c r="I529" i="9"/>
  <c r="I533" i="9"/>
  <c r="G527" i="9"/>
  <c r="J527" i="9"/>
  <c r="I530" i="9"/>
  <c r="G526" i="9"/>
  <c r="I532" i="9"/>
  <c r="G533" i="9"/>
  <c r="F527" i="9"/>
  <c r="H149" i="9"/>
  <c r="I150" i="9"/>
  <c r="J150" i="9"/>
  <c r="G150" i="9"/>
  <c r="H150" i="9"/>
  <c r="G149" i="9"/>
  <c r="F150" i="9"/>
  <c r="J149" i="9"/>
  <c r="F148" i="9"/>
  <c r="F149" i="9"/>
  <c r="F290" i="9"/>
  <c r="I290" i="9"/>
  <c r="H290" i="9"/>
  <c r="J290" i="9"/>
  <c r="G290" i="9"/>
  <c r="G289" i="9"/>
  <c r="J289" i="9"/>
  <c r="H289" i="9"/>
  <c r="F289" i="9"/>
  <c r="I289" i="9"/>
  <c r="J291" i="9"/>
  <c r="H291" i="9"/>
  <c r="F291" i="9"/>
  <c r="G291" i="9"/>
  <c r="J10" i="9"/>
  <c r="O33" i="3"/>
  <c r="H10" i="9"/>
  <c r="I10" i="9"/>
  <c r="G11" i="9"/>
  <c r="F11" i="9"/>
  <c r="I11" i="9"/>
  <c r="F10" i="9"/>
  <c r="N33" i="3"/>
  <c r="H11" i="9"/>
  <c r="J11" i="9"/>
  <c r="H12" i="9"/>
  <c r="J12" i="9"/>
  <c r="G12" i="9"/>
  <c r="I12" i="9"/>
  <c r="G10" i="9"/>
  <c r="F12" i="9"/>
  <c r="G394" i="9"/>
  <c r="I393" i="9"/>
  <c r="G388" i="9"/>
  <c r="G392" i="9"/>
  <c r="F389" i="9"/>
  <c r="F392" i="9"/>
  <c r="J388" i="9"/>
  <c r="H389" i="9"/>
  <c r="F388" i="9"/>
  <c r="H393" i="9"/>
  <c r="I394" i="9"/>
  <c r="I391" i="9"/>
  <c r="I388" i="9"/>
  <c r="H391" i="9"/>
  <c r="H394" i="9"/>
  <c r="F394" i="9"/>
  <c r="H388" i="9"/>
  <c r="F393" i="9"/>
  <c r="J393" i="9"/>
  <c r="J392" i="9"/>
  <c r="G393" i="9"/>
  <c r="H392" i="9"/>
  <c r="I390" i="9"/>
  <c r="J394" i="9"/>
  <c r="G391" i="9"/>
  <c r="I392" i="9"/>
  <c r="H390" i="9"/>
  <c r="G390" i="9"/>
  <c r="F390" i="9"/>
  <c r="I730" i="9"/>
  <c r="H730" i="9"/>
  <c r="H731" i="9"/>
  <c r="F730" i="9"/>
  <c r="F731" i="9"/>
  <c r="J731" i="9"/>
  <c r="G730" i="9"/>
  <c r="G731" i="9"/>
  <c r="J730" i="9"/>
  <c r="H729" i="9"/>
  <c r="I731" i="9"/>
  <c r="G729" i="9"/>
  <c r="J729" i="9"/>
  <c r="I729" i="9"/>
  <c r="H446" i="9"/>
  <c r="J446" i="9"/>
  <c r="F446" i="9"/>
  <c r="I446" i="9"/>
  <c r="G446" i="9"/>
  <c r="F90" i="9"/>
  <c r="G91" i="9"/>
  <c r="F91" i="9"/>
  <c r="G90" i="9"/>
  <c r="I91" i="9"/>
  <c r="H90" i="9"/>
  <c r="J91" i="9"/>
  <c r="J90" i="9"/>
  <c r="I90" i="9"/>
  <c r="H91" i="9"/>
  <c r="G314" i="9"/>
  <c r="H316" i="9"/>
  <c r="F317" i="9"/>
  <c r="I318" i="9"/>
  <c r="G316" i="9"/>
  <c r="J316" i="9"/>
  <c r="F316" i="9"/>
  <c r="I315" i="9"/>
  <c r="J318" i="9"/>
  <c r="H318" i="9"/>
  <c r="I316" i="9"/>
  <c r="G318" i="9"/>
  <c r="H317" i="9"/>
  <c r="F318" i="9"/>
  <c r="J317" i="9"/>
  <c r="G317" i="9"/>
  <c r="I317" i="9"/>
  <c r="I619" i="9"/>
  <c r="F619" i="9"/>
  <c r="G619" i="9"/>
  <c r="J619" i="9"/>
  <c r="H619" i="9"/>
  <c r="I227" i="9"/>
  <c r="J228" i="9"/>
  <c r="I228" i="9"/>
  <c r="H226" i="9"/>
  <c r="H228" i="9"/>
  <c r="G227" i="9"/>
  <c r="I226" i="9"/>
  <c r="G228" i="9"/>
  <c r="G226" i="9"/>
  <c r="I225" i="9"/>
  <c r="F228" i="9"/>
  <c r="F226" i="9"/>
  <c r="J226" i="9"/>
  <c r="F225" i="9"/>
  <c r="F224" i="9"/>
  <c r="J227" i="9"/>
  <c r="I224" i="9"/>
  <c r="G224" i="9"/>
  <c r="J225" i="9"/>
  <c r="H227" i="9"/>
  <c r="H225" i="9"/>
  <c r="H224" i="9"/>
  <c r="J224" i="9"/>
  <c r="G225" i="9"/>
  <c r="F357" i="9"/>
  <c r="G357" i="9"/>
  <c r="I357" i="9"/>
  <c r="G356" i="9"/>
  <c r="H357" i="9"/>
  <c r="J356" i="9"/>
  <c r="I356" i="9"/>
  <c r="F356" i="9"/>
  <c r="J357" i="9"/>
  <c r="H356" i="9"/>
  <c r="G358" i="9"/>
  <c r="F355" i="9"/>
  <c r="J355" i="9"/>
  <c r="F358" i="9"/>
  <c r="I358" i="9"/>
  <c r="G355" i="9"/>
  <c r="J358" i="9"/>
  <c r="I355" i="9"/>
  <c r="F548" i="9"/>
  <c r="G549" i="9"/>
  <c r="I548" i="9"/>
  <c r="J548" i="9"/>
  <c r="F549" i="9"/>
  <c r="H548" i="9"/>
  <c r="I549" i="9"/>
  <c r="J549" i="9"/>
  <c r="H549" i="9"/>
  <c r="G548" i="9"/>
  <c r="I71" i="9"/>
  <c r="H70" i="9"/>
  <c r="F70" i="9"/>
  <c r="I72" i="9"/>
  <c r="G70" i="9"/>
  <c r="I70" i="9"/>
  <c r="F72" i="9"/>
  <c r="H71" i="9"/>
  <c r="J70" i="9"/>
  <c r="G72" i="9"/>
  <c r="I69" i="9"/>
  <c r="F71" i="9"/>
  <c r="F69" i="9"/>
  <c r="G71" i="9"/>
  <c r="J72" i="9"/>
  <c r="H72" i="9"/>
  <c r="G69" i="9"/>
  <c r="H69" i="9"/>
  <c r="J71" i="9"/>
  <c r="J69" i="9"/>
  <c r="H2036" i="9"/>
  <c r="F2996" i="9"/>
  <c r="J2580" i="9"/>
  <c r="G2260" i="9"/>
  <c r="F2036" i="9"/>
  <c r="F2356" i="9"/>
  <c r="I2343" i="9"/>
  <c r="G1778" i="9"/>
  <c r="G979" i="9"/>
  <c r="G3212" i="9"/>
  <c r="J2367" i="9"/>
  <c r="F1951" i="9"/>
  <c r="H843" i="9"/>
  <c r="H916" i="9"/>
  <c r="J764" i="9"/>
  <c r="I207" i="9"/>
  <c r="F3200" i="9"/>
  <c r="G3024" i="9"/>
  <c r="I2688" i="9"/>
  <c r="H2544" i="9"/>
  <c r="F2416" i="9"/>
  <c r="H2272" i="9"/>
  <c r="H2000" i="9"/>
  <c r="H3043" i="9"/>
  <c r="G2835" i="9"/>
  <c r="H2563" i="9"/>
  <c r="I2355" i="9"/>
  <c r="F2131" i="9"/>
  <c r="G2003" i="9"/>
  <c r="H1859" i="9"/>
  <c r="F1811" i="9"/>
  <c r="I1523" i="9"/>
  <c r="J1854" i="9"/>
  <c r="F1806" i="9"/>
  <c r="F1742" i="9"/>
  <c r="J1406" i="9"/>
  <c r="J895" i="9"/>
  <c r="I1064" i="9"/>
  <c r="H872" i="9"/>
  <c r="H2836" i="9"/>
  <c r="F3207" i="9"/>
  <c r="F2311" i="9"/>
  <c r="F1479" i="9"/>
  <c r="H1746" i="9"/>
  <c r="J2655" i="9"/>
  <c r="J1003" i="9"/>
  <c r="G811" i="9"/>
  <c r="I523" i="9"/>
  <c r="I563" i="9"/>
  <c r="F427" i="9"/>
  <c r="J192" i="9"/>
  <c r="I20" i="9"/>
  <c r="H3184" i="9"/>
  <c r="H3088" i="9"/>
  <c r="H3024" i="9"/>
  <c r="J2944" i="9"/>
  <c r="F2880" i="9"/>
  <c r="G2816" i="9"/>
  <c r="I2752" i="9"/>
  <c r="J2672" i="9"/>
  <c r="F2608" i="9"/>
  <c r="G2544" i="9"/>
  <c r="F2480" i="9"/>
  <c r="I2400" i="9"/>
  <c r="H2336" i="9"/>
  <c r="G2272" i="9"/>
  <c r="F2208" i="9"/>
  <c r="J2128" i="9"/>
  <c r="H2064" i="9"/>
  <c r="G2000" i="9"/>
  <c r="G3155" i="9"/>
  <c r="H3075" i="9"/>
  <c r="J2995" i="9"/>
  <c r="F2931" i="9"/>
  <c r="G2867" i="9"/>
  <c r="I2787" i="9"/>
  <c r="J2723" i="9"/>
  <c r="F2659" i="9"/>
  <c r="H2595" i="9"/>
  <c r="J2515" i="9"/>
  <c r="F2451" i="9"/>
  <c r="H2387" i="9"/>
  <c r="G2323" i="9"/>
  <c r="J2243" i="9"/>
  <c r="I2163" i="9"/>
  <c r="H2099" i="9"/>
  <c r="J2019" i="9"/>
  <c r="H1891" i="9"/>
  <c r="G1779" i="9"/>
  <c r="H1699" i="9"/>
  <c r="G2164" i="9"/>
  <c r="G2420" i="9"/>
  <c r="G2548" i="9"/>
  <c r="H2676" i="9"/>
  <c r="H2804" i="9"/>
  <c r="H2932" i="9"/>
  <c r="H3060" i="9"/>
  <c r="F3188" i="9"/>
  <c r="F2196" i="9"/>
  <c r="F3358" i="9"/>
  <c r="F3398" i="9"/>
  <c r="H2708" i="9"/>
  <c r="G2196" i="9"/>
  <c r="G3015" i="9"/>
  <c r="F2599" i="9"/>
  <c r="I2087" i="9"/>
  <c r="J1671" i="9"/>
  <c r="J1938" i="9"/>
  <c r="G1522" i="9"/>
  <c r="G1107" i="9"/>
  <c r="G723" i="9"/>
  <c r="F892" i="9"/>
  <c r="G2828" i="9"/>
  <c r="J2412" i="9"/>
  <c r="H3135" i="9"/>
  <c r="H2719" i="9"/>
  <c r="H2303" i="9"/>
  <c r="H1919" i="9"/>
  <c r="G1503" i="9"/>
  <c r="J1770" i="9"/>
  <c r="G1354" i="9"/>
  <c r="J1035" i="9"/>
  <c r="G843" i="9"/>
  <c r="J1300" i="9"/>
  <c r="F1108" i="9"/>
  <c r="G884" i="9"/>
  <c r="I692" i="9"/>
  <c r="H562" i="9"/>
  <c r="I555" i="9"/>
  <c r="F411" i="9"/>
  <c r="G132" i="9"/>
  <c r="I732" i="9"/>
  <c r="H602" i="9"/>
  <c r="F213" i="9"/>
  <c r="F491" i="9"/>
  <c r="F256" i="9"/>
  <c r="J84" i="9"/>
  <c r="H3200" i="9"/>
  <c r="H3104" i="9"/>
  <c r="J3040" i="9"/>
  <c r="F2960" i="9"/>
  <c r="G2896" i="9"/>
  <c r="H2832" i="9"/>
  <c r="J2752" i="9"/>
  <c r="F2688" i="9"/>
  <c r="G2624" i="9"/>
  <c r="F2560" i="9"/>
  <c r="I2480" i="9"/>
  <c r="J2416" i="9"/>
  <c r="G2352" i="9"/>
  <c r="F2288" i="9"/>
  <c r="I2208" i="9"/>
  <c r="H2144" i="9"/>
  <c r="G2080" i="9"/>
  <c r="F2016" i="9"/>
  <c r="F3171" i="9"/>
  <c r="I3075" i="9"/>
  <c r="F3011" i="9"/>
  <c r="G2947" i="9"/>
  <c r="H2883" i="9"/>
  <c r="J2803" i="9"/>
  <c r="F2739" i="9"/>
  <c r="G2675" i="9"/>
  <c r="I2595" i="9"/>
  <c r="H175" i="9"/>
  <c r="J240" i="9"/>
  <c r="H283" i="9"/>
  <c r="H347" i="9"/>
  <c r="J475" i="9"/>
  <c r="F570" i="9"/>
  <c r="H634" i="9"/>
  <c r="H666" i="9"/>
  <c r="G84" i="9"/>
  <c r="J181" i="9"/>
  <c r="J531" i="9"/>
  <c r="F629" i="9"/>
  <c r="J691" i="9"/>
  <c r="G692" i="9"/>
  <c r="I724" i="9"/>
  <c r="I787" i="9"/>
  <c r="H787" i="9"/>
  <c r="H820" i="9"/>
  <c r="J851" i="9"/>
  <c r="F916" i="9"/>
  <c r="J916" i="9"/>
  <c r="I947" i="9"/>
  <c r="H947" i="9"/>
  <c r="I68" i="9"/>
  <c r="I132" i="9"/>
  <c r="J173" i="9"/>
  <c r="I256" i="9"/>
  <c r="G302" i="9"/>
  <c r="F860" i="9"/>
  <c r="J924" i="9"/>
  <c r="F363" i="9"/>
  <c r="J380" i="9"/>
  <c r="F523" i="9"/>
  <c r="H647" i="9"/>
  <c r="G747" i="9"/>
  <c r="I779" i="9"/>
  <c r="F843" i="9"/>
  <c r="F875" i="9"/>
  <c r="G907" i="9"/>
  <c r="J971" i="9"/>
  <c r="I988" i="9"/>
  <c r="F1052" i="9"/>
  <c r="H1107" i="9"/>
  <c r="J1107" i="9"/>
  <c r="J1139" i="9"/>
  <c r="G1171" i="9"/>
  <c r="F1171" i="9"/>
  <c r="I1203" i="9"/>
  <c r="G1227" i="9"/>
  <c r="J1235" i="9"/>
  <c r="H1267" i="9"/>
  <c r="I1299" i="9"/>
  <c r="I1291" i="9"/>
  <c r="I1330" i="9"/>
  <c r="F1330" i="9"/>
  <c r="F1362" i="9"/>
  <c r="J1362" i="9"/>
  <c r="I1351" i="9"/>
  <c r="J1394" i="9"/>
  <c r="G1418" i="9"/>
  <c r="I1418" i="9"/>
  <c r="G1415" i="9"/>
  <c r="G1458" i="9"/>
  <c r="I1482" i="9"/>
  <c r="G1479" i="9"/>
  <c r="J1482" i="9"/>
  <c r="H1522" i="9"/>
  <c r="G1554" i="9"/>
  <c r="H1554" i="9"/>
  <c r="F1554" i="9"/>
  <c r="J1586" i="9"/>
  <c r="I1586" i="9"/>
  <c r="F1618" i="9"/>
  <c r="J1618" i="9"/>
  <c r="I1607" i="9"/>
  <c r="J1650" i="9"/>
  <c r="G1674" i="9"/>
  <c r="I1674" i="9"/>
  <c r="G1714" i="9"/>
  <c r="I1738" i="9"/>
  <c r="G1735" i="9"/>
  <c r="J1738" i="9"/>
  <c r="H1778" i="9"/>
  <c r="G1810" i="9"/>
  <c r="H1810" i="9"/>
  <c r="F1810" i="9"/>
  <c r="J1842" i="9"/>
  <c r="G1834" i="9"/>
  <c r="H1866" i="9"/>
  <c r="F1866" i="9"/>
  <c r="J1866" i="9"/>
  <c r="H1906" i="9"/>
  <c r="J1906" i="9"/>
  <c r="G1930" i="9"/>
  <c r="J1923" i="9"/>
  <c r="F1938" i="9"/>
  <c r="J1970" i="9"/>
  <c r="I1971" i="9"/>
  <c r="F1996" i="9"/>
  <c r="I2000" i="9"/>
  <c r="J2035" i="9"/>
  <c r="G2055" i="9"/>
  <c r="H2092" i="9"/>
  <c r="J2099" i="9"/>
  <c r="I2119" i="9"/>
  <c r="F2119" i="9"/>
  <c r="J2124" i="9"/>
  <c r="I2195" i="9"/>
  <c r="G2220" i="9"/>
  <c r="H2224" i="9"/>
  <c r="H2247" i="9"/>
  <c r="F2243" i="9"/>
  <c r="J2252" i="9"/>
  <c r="J2316" i="9"/>
  <c r="F2307" i="9"/>
  <c r="F2316" i="9"/>
  <c r="G2348" i="9"/>
  <c r="H2352" i="9"/>
  <c r="H2375" i="9"/>
  <c r="F2371" i="9"/>
  <c r="J2380" i="9"/>
  <c r="I2451" i="9"/>
  <c r="I2547" i="9"/>
  <c r="I2611" i="9"/>
  <c r="F2707" i="9"/>
  <c r="H2803" i="9"/>
  <c r="I2867" i="9"/>
  <c r="F2963" i="9"/>
  <c r="H3059" i="9"/>
  <c r="G3187" i="9"/>
  <c r="G1108" i="9"/>
  <c r="I1172" i="9"/>
  <c r="G1268" i="9"/>
  <c r="G1300" i="9"/>
  <c r="J2068" i="9"/>
  <c r="I613" i="9"/>
  <c r="I631" i="9"/>
  <c r="I980" i="9"/>
  <c r="I1043" i="9"/>
  <c r="H1076" i="9"/>
  <c r="G1075" i="9"/>
  <c r="I1116" i="9"/>
  <c r="J1148" i="9"/>
  <c r="I1244" i="9"/>
  <c r="H1308" i="9"/>
  <c r="I1311" i="9"/>
  <c r="F1343" i="9"/>
  <c r="H1375" i="9"/>
  <c r="G1407" i="9"/>
  <c r="I1439" i="9"/>
  <c r="F1471" i="9"/>
  <c r="J1503" i="9"/>
  <c r="H1535" i="9"/>
  <c r="G1567" i="9"/>
  <c r="I1599" i="9"/>
  <c r="F1631" i="9"/>
  <c r="J1663" i="9"/>
  <c r="I1695" i="9"/>
  <c r="J1727" i="9"/>
  <c r="G1759" i="9"/>
  <c r="H1823" i="9"/>
  <c r="F1855" i="9"/>
  <c r="I1887" i="9"/>
  <c r="J1919" i="9"/>
  <c r="G1951" i="9"/>
  <c r="H1983" i="9"/>
  <c r="G2015" i="9"/>
  <c r="F2047" i="9"/>
  <c r="I2079" i="9"/>
  <c r="J2079" i="9"/>
  <c r="G2112" i="9"/>
  <c r="J2144" i="9"/>
  <c r="J2175" i="9"/>
  <c r="H2207" i="9"/>
  <c r="G2239" i="9"/>
  <c r="F2239" i="9"/>
  <c r="I2271" i="9"/>
  <c r="G2304" i="9"/>
  <c r="F2335" i="9"/>
  <c r="I2367" i="9"/>
  <c r="J2399" i="9"/>
  <c r="H2399" i="9"/>
  <c r="F530" i="9"/>
  <c r="H594" i="9"/>
  <c r="H626" i="9"/>
  <c r="J2196" i="9"/>
  <c r="I2420" i="9"/>
  <c r="I2548" i="9"/>
  <c r="J2676" i="9"/>
  <c r="J2804" i="9"/>
  <c r="J2932" i="9"/>
  <c r="J3060" i="9"/>
  <c r="F3252" i="9"/>
  <c r="J700" i="9"/>
  <c r="H956" i="9"/>
  <c r="H1084" i="9"/>
  <c r="F2431" i="9"/>
  <c r="F2559" i="9"/>
  <c r="J2687" i="9"/>
  <c r="J2815" i="9"/>
  <c r="J2943" i="9"/>
  <c r="J3071" i="9"/>
  <c r="F3199" i="9"/>
  <c r="J1987" i="9"/>
  <c r="H2403" i="9"/>
  <c r="G2503" i="9"/>
  <c r="I2535" i="9"/>
  <c r="J2567" i="9"/>
  <c r="J2599" i="9"/>
  <c r="G2631" i="9"/>
  <c r="F2663" i="9"/>
  <c r="H2695" i="9"/>
  <c r="I2759" i="9"/>
  <c r="J2791" i="9"/>
  <c r="G2823" i="9"/>
  <c r="F2855" i="9"/>
  <c r="H2887" i="9"/>
  <c r="I2919" i="9"/>
  <c r="J2951" i="9"/>
  <c r="G2983" i="9"/>
  <c r="G3079" i="9"/>
  <c r="H3111" i="9"/>
  <c r="F3175" i="9"/>
  <c r="H3207" i="9"/>
  <c r="F3271" i="9"/>
  <c r="H348" i="9"/>
  <c r="I350" i="9"/>
  <c r="I480" i="9"/>
  <c r="F732" i="9"/>
  <c r="I1020" i="9"/>
  <c r="F1319" i="9"/>
  <c r="I1447" i="9"/>
  <c r="F1575" i="9"/>
  <c r="J1831" i="9"/>
  <c r="I1959" i="9"/>
  <c r="J2087" i="9"/>
  <c r="J2215" i="9"/>
  <c r="G2343" i="9"/>
  <c r="H1131" i="9"/>
  <c r="H1259" i="9"/>
  <c r="I1386" i="9"/>
  <c r="F1386" i="9"/>
  <c r="I1514" i="9"/>
  <c r="F1514" i="9"/>
  <c r="I1642" i="9"/>
  <c r="F1642" i="9"/>
  <c r="I1770" i="9"/>
  <c r="F1770" i="9"/>
  <c r="I1898" i="9"/>
  <c r="G1891" i="9"/>
  <c r="G2023" i="9"/>
  <c r="H2019" i="9"/>
  <c r="I2156" i="9"/>
  <c r="H2151" i="9"/>
  <c r="F2151" i="9"/>
  <c r="H2356" i="9"/>
  <c r="F2448" i="9"/>
  <c r="J2508" i="9"/>
  <c r="I2512" i="9"/>
  <c r="J2640" i="9"/>
  <c r="I2704" i="9"/>
  <c r="I2764" i="9"/>
  <c r="I2832" i="9"/>
  <c r="I2892" i="9"/>
  <c r="J2896" i="9"/>
  <c r="I2960" i="9"/>
  <c r="I3020" i="9"/>
  <c r="F3020" i="9"/>
  <c r="G3148" i="9"/>
  <c r="F3212" i="9"/>
  <c r="F414" i="9"/>
  <c r="H555" i="9"/>
  <c r="I811" i="9"/>
  <c r="H2032" i="9"/>
  <c r="I2407" i="9"/>
  <c r="F2407" i="9"/>
  <c r="G2540" i="9"/>
  <c r="J2796" i="9"/>
  <c r="J2924" i="9"/>
  <c r="J3052" i="9"/>
  <c r="F3184" i="9"/>
  <c r="H1204" i="9"/>
  <c r="I2100" i="9"/>
  <c r="J2464" i="9"/>
  <c r="F2499" i="9"/>
  <c r="H2531" i="9"/>
  <c r="G2591" i="9"/>
  <c r="H2623" i="9"/>
  <c r="J2623" i="9"/>
  <c r="G2655" i="9"/>
  <c r="G2723" i="9"/>
  <c r="G2751" i="9"/>
  <c r="G2787" i="9"/>
  <c r="F2847" i="9"/>
  <c r="I2847" i="9"/>
  <c r="J2879" i="9"/>
  <c r="F2911" i="9"/>
  <c r="J2975" i="9"/>
  <c r="G3007" i="9"/>
  <c r="I3039" i="9"/>
  <c r="J3075" i="9"/>
  <c r="F3135" i="9"/>
  <c r="F3167" i="9"/>
  <c r="F3203" i="9"/>
  <c r="F3264" i="9"/>
  <c r="J756" i="9"/>
  <c r="J884" i="9"/>
  <c r="H1011" i="9"/>
  <c r="I2284" i="9"/>
  <c r="G2284" i="9"/>
  <c r="I2476" i="9"/>
  <c r="G2732" i="9"/>
  <c r="F2860" i="9"/>
  <c r="J2988" i="9"/>
  <c r="F2399" i="9"/>
  <c r="F3043" i="9"/>
  <c r="I2019" i="9"/>
  <c r="I1406" i="9"/>
  <c r="G3230" i="9"/>
  <c r="H3078" i="9"/>
  <c r="J2966" i="9"/>
  <c r="H2830" i="9"/>
  <c r="G2694" i="9"/>
  <c r="J2582" i="9"/>
  <c r="G2382" i="9"/>
  <c r="H2206" i="9"/>
  <c r="G2030" i="9"/>
  <c r="F3129" i="9"/>
  <c r="J2977" i="9"/>
  <c r="F2865" i="9"/>
  <c r="G2641" i="9"/>
  <c r="J2497" i="9"/>
  <c r="H2385" i="9"/>
  <c r="G2033" i="9"/>
  <c r="J1881" i="9"/>
  <c r="I1601" i="9"/>
  <c r="J1932" i="9"/>
  <c r="G1724" i="9"/>
  <c r="I1468" i="9"/>
  <c r="F1157" i="9"/>
  <c r="G1190" i="9"/>
  <c r="J1078" i="9"/>
  <c r="I2660" i="9"/>
  <c r="I3031" i="9"/>
  <c r="I2359" i="9"/>
  <c r="J1463" i="9"/>
  <c r="I1506" i="9"/>
  <c r="G3260" i="9"/>
  <c r="I2940" i="9"/>
  <c r="F2748" i="9"/>
  <c r="J2492" i="9"/>
  <c r="I2204" i="9"/>
  <c r="F3183" i="9"/>
  <c r="F2927" i="9"/>
  <c r="G2671" i="9"/>
  <c r="G2479" i="9"/>
  <c r="H2287" i="9"/>
  <c r="G2031" i="9"/>
  <c r="J1519" i="9"/>
  <c r="J1914" i="9"/>
  <c r="J1211" i="9"/>
  <c r="G1188" i="9"/>
  <c r="G3224" i="9"/>
  <c r="F3064" i="9"/>
  <c r="G2984" i="9"/>
  <c r="I2872" i="9"/>
  <c r="F2680" i="9"/>
  <c r="G2600" i="9"/>
  <c r="J2504" i="9"/>
  <c r="H2392" i="9"/>
  <c r="J2312" i="9"/>
  <c r="I2184" i="9"/>
  <c r="G2024" i="9"/>
  <c r="G3211" i="9"/>
  <c r="F3067" i="9"/>
  <c r="H2971" i="9"/>
  <c r="H2875" i="9"/>
  <c r="I2779" i="9"/>
  <c r="I2683" i="9"/>
  <c r="G2555" i="9"/>
  <c r="H2475" i="9"/>
  <c r="F2347" i="9"/>
  <c r="H2155" i="9"/>
  <c r="I2027" i="9"/>
  <c r="I2016" i="9"/>
  <c r="I2291" i="9"/>
  <c r="H1614" i="9"/>
  <c r="G1176" i="9"/>
  <c r="H3094" i="9"/>
  <c r="H2862" i="9"/>
  <c r="H2734" i="9"/>
  <c r="I2574" i="9"/>
  <c r="F2438" i="9"/>
  <c r="I2198" i="9"/>
  <c r="F3257" i="9"/>
  <c r="J3073" i="9"/>
  <c r="I2881" i="9"/>
  <c r="G2769" i="9"/>
  <c r="G2609" i="9"/>
  <c r="I2425" i="9"/>
  <c r="J2241" i="9"/>
  <c r="I2073" i="9"/>
  <c r="H1705" i="9"/>
  <c r="I1505" i="9"/>
  <c r="H1660" i="9"/>
  <c r="I1540" i="9"/>
  <c r="J1293" i="9"/>
  <c r="J1093" i="9"/>
  <c r="J2727" i="9"/>
  <c r="G2756" i="9"/>
  <c r="F3351" i="9"/>
  <c r="I2807" i="9"/>
  <c r="J2167" i="9"/>
  <c r="H1495" i="9"/>
  <c r="J1954" i="9"/>
  <c r="I1538" i="9"/>
  <c r="I1164" i="9"/>
  <c r="F3004" i="9"/>
  <c r="G2780" i="9"/>
  <c r="G2588" i="9"/>
  <c r="G2396" i="9"/>
  <c r="J2140" i="9"/>
  <c r="G3215" i="9"/>
  <c r="H2991" i="9"/>
  <c r="H2799" i="9"/>
  <c r="I2607" i="9"/>
  <c r="J2447" i="9"/>
  <c r="H2191" i="9"/>
  <c r="I1935" i="9"/>
  <c r="G1519" i="9"/>
  <c r="I1978" i="9"/>
  <c r="I1658" i="9"/>
  <c r="I1466" i="9"/>
  <c r="G1179" i="9"/>
  <c r="I987" i="9"/>
  <c r="I996" i="9"/>
  <c r="G3144" i="9"/>
  <c r="G3032" i="9"/>
  <c r="I2952" i="9"/>
  <c r="J2856" i="9"/>
  <c r="G2728" i="9"/>
  <c r="I2616" i="9"/>
  <c r="G2520" i="9"/>
  <c r="G2360" i="9"/>
  <c r="I2216" i="9"/>
  <c r="H2136" i="9"/>
  <c r="F2040" i="9"/>
  <c r="H3147" i="9"/>
  <c r="G3051" i="9"/>
  <c r="H2955" i="9"/>
  <c r="J2859" i="9"/>
  <c r="J2779" i="9"/>
  <c r="G2619" i="9"/>
  <c r="H2539" i="9"/>
  <c r="J2443" i="9"/>
  <c r="H2315" i="9"/>
  <c r="G2203" i="9"/>
  <c r="J2107" i="9"/>
  <c r="I1867" i="9"/>
  <c r="G1675" i="9"/>
  <c r="J1563" i="9"/>
  <c r="J1451" i="9"/>
  <c r="J1990" i="9"/>
  <c r="I1702" i="9"/>
  <c r="J1542" i="9"/>
  <c r="J1446" i="9"/>
  <c r="F1207" i="9"/>
  <c r="J1063" i="9"/>
  <c r="H2791" i="9"/>
  <c r="J2224" i="9"/>
  <c r="J2115" i="9"/>
  <c r="J1459" i="9"/>
  <c r="G1160" i="9"/>
  <c r="H3086" i="9"/>
  <c r="G2982" i="9"/>
  <c r="G2854" i="9"/>
  <c r="G2630" i="9"/>
  <c r="G2494" i="9"/>
  <c r="H2366" i="9"/>
  <c r="J2102" i="9"/>
  <c r="H3209" i="9"/>
  <c r="F3041" i="9"/>
  <c r="I2849" i="9"/>
  <c r="I2721" i="9"/>
  <c r="J2561" i="9"/>
  <c r="I2393" i="9"/>
  <c r="I2201" i="9"/>
  <c r="J1913" i="9"/>
  <c r="H1673" i="9"/>
  <c r="H1497" i="9"/>
  <c r="J1900" i="9"/>
  <c r="J1404" i="9"/>
  <c r="H1101" i="9"/>
  <c r="J957" i="9"/>
  <c r="G1126" i="9"/>
  <c r="I2916" i="9"/>
  <c r="H2372" i="9"/>
  <c r="F2871" i="9"/>
  <c r="I2007" i="9"/>
  <c r="G1719" i="9"/>
  <c r="I1890" i="9"/>
  <c r="I1378" i="9"/>
  <c r="I1196" i="9"/>
  <c r="H3068" i="9"/>
  <c r="G2908" i="9"/>
  <c r="I2716" i="9"/>
  <c r="G2524" i="9"/>
  <c r="I2332" i="9"/>
  <c r="G2140" i="9"/>
  <c r="F3151" i="9"/>
  <c r="H2959" i="9"/>
  <c r="J2799" i="9"/>
  <c r="J2607" i="9"/>
  <c r="F2351" i="9"/>
  <c r="I2031" i="9"/>
  <c r="I1615" i="9"/>
  <c r="J1786" i="9"/>
  <c r="G1498" i="9"/>
  <c r="I1188" i="9"/>
  <c r="F3272" i="9"/>
  <c r="H3128" i="9"/>
  <c r="J3000" i="9"/>
  <c r="J2920" i="9"/>
  <c r="G2840" i="9"/>
  <c r="I2744" i="9"/>
  <c r="I2664" i="9"/>
  <c r="I2568" i="9"/>
  <c r="J2456" i="9"/>
  <c r="F2344" i="9"/>
  <c r="G2136" i="9"/>
  <c r="J2008" i="9"/>
  <c r="G3163" i="9"/>
  <c r="F3315" i="9"/>
  <c r="G3220" i="9"/>
  <c r="J1811" i="9"/>
  <c r="J1603" i="9"/>
  <c r="G1715" i="9"/>
  <c r="H3081" i="9"/>
  <c r="I3086" i="9"/>
  <c r="G3095" i="9"/>
  <c r="I3105" i="9"/>
  <c r="I3118" i="9"/>
  <c r="F3115" i="9"/>
  <c r="G3100" i="9"/>
  <c r="G3105" i="9"/>
  <c r="F3118" i="9"/>
  <c r="F3111" i="9"/>
  <c r="F3236" i="9"/>
  <c r="H3246" i="9"/>
  <c r="H3225" i="9"/>
  <c r="G3246" i="9"/>
  <c r="H3224" i="9"/>
  <c r="G3241" i="9"/>
  <c r="H3244" i="9"/>
  <c r="F3350" i="9"/>
  <c r="F2359" i="9"/>
  <c r="I2209" i="9"/>
  <c r="H2297" i="9"/>
  <c r="I2337" i="9"/>
  <c r="J2238" i="9"/>
  <c r="I2302" i="9"/>
  <c r="H2342" i="9"/>
  <c r="J2240" i="9"/>
  <c r="J2359" i="9"/>
  <c r="F2340" i="9"/>
  <c r="H2273" i="9"/>
  <c r="J2321" i="9"/>
  <c r="F2361" i="9"/>
  <c r="J2278" i="9"/>
  <c r="H2318" i="9"/>
  <c r="F2358" i="9"/>
  <c r="F2336" i="9"/>
  <c r="J2290" i="9"/>
  <c r="I2330" i="9"/>
  <c r="J2219" i="9"/>
  <c r="J2347" i="9"/>
  <c r="G2312" i="9"/>
  <c r="I2300" i="9"/>
  <c r="H2340" i="9"/>
  <c r="J2297" i="9"/>
  <c r="I2353" i="9"/>
  <c r="H2294" i="9"/>
  <c r="I2350" i="9"/>
  <c r="I2303" i="9"/>
  <c r="H2838" i="9"/>
  <c r="H2857" i="9"/>
  <c r="H2858" i="9"/>
  <c r="G2852" i="9"/>
  <c r="F2870" i="9"/>
  <c r="H1500" i="9"/>
  <c r="I1433" i="9"/>
  <c r="J1438" i="9"/>
  <c r="G1474" i="9"/>
  <c r="I1420" i="9"/>
  <c r="I1393" i="9"/>
  <c r="J1358" i="9"/>
  <c r="J1430" i="9"/>
  <c r="J1531" i="9"/>
  <c r="J1410" i="9"/>
  <c r="I1428" i="9"/>
  <c r="I1353" i="9"/>
  <c r="J1513" i="9"/>
  <c r="H1471" i="9"/>
  <c r="I1964" i="9"/>
  <c r="J1993" i="9"/>
  <c r="J1934" i="9"/>
  <c r="H2039" i="9"/>
  <c r="J1865" i="9"/>
  <c r="F2041" i="9"/>
  <c r="J2002" i="9"/>
  <c r="I1899" i="9"/>
  <c r="I1903" i="9"/>
  <c r="J1796" i="9"/>
  <c r="J1873" i="9"/>
  <c r="I2033" i="9"/>
  <c r="J2000" i="9"/>
  <c r="J2473" i="9"/>
  <c r="G2499" i="9"/>
  <c r="G2505" i="9"/>
  <c r="I2458" i="9"/>
  <c r="J2472" i="9"/>
  <c r="I2449" i="9"/>
  <c r="H2486" i="9"/>
  <c r="J2569" i="9"/>
  <c r="I2622" i="9"/>
  <c r="I2609" i="9"/>
  <c r="I2603" i="9"/>
  <c r="I2569" i="9"/>
  <c r="J2606" i="9"/>
  <c r="J2705" i="9"/>
  <c r="F2758" i="9"/>
  <c r="J2745" i="9"/>
  <c r="I2706" i="9"/>
  <c r="I2712" i="9"/>
  <c r="J2721" i="9"/>
  <c r="I2766" i="9"/>
  <c r="J2892" i="9"/>
  <c r="G2890" i="9"/>
  <c r="I2894" i="9"/>
  <c r="G3001" i="9"/>
  <c r="H2967" i="9"/>
  <c r="I2982" i="9"/>
  <c r="J2970" i="9"/>
  <c r="J2968" i="9"/>
  <c r="G2985" i="9"/>
  <c r="J3022" i="9"/>
  <c r="H3158" i="9"/>
  <c r="G3146" i="9"/>
  <c r="F3150" i="9"/>
  <c r="G3247" i="9"/>
  <c r="H2393" i="9"/>
  <c r="I2423" i="9"/>
  <c r="G2398" i="9"/>
  <c r="I2379" i="9"/>
  <c r="I2385" i="9"/>
  <c r="G2387" i="9"/>
  <c r="H3033" i="9"/>
  <c r="I1062" i="9"/>
  <c r="I997" i="9"/>
  <c r="G1173" i="9"/>
  <c r="J1167" i="9"/>
  <c r="J1030" i="9"/>
  <c r="J1005" i="9"/>
  <c r="J968" i="9"/>
  <c r="J1088" i="9"/>
  <c r="J996" i="9"/>
  <c r="J1027" i="9"/>
  <c r="I1094" i="9"/>
  <c r="J1045" i="9"/>
  <c r="H1096" i="9"/>
  <c r="J1180" i="9"/>
  <c r="G1668" i="9"/>
  <c r="H1649" i="9"/>
  <c r="H1683" i="9"/>
  <c r="I1620" i="9"/>
  <c r="H1641" i="9"/>
  <c r="J1587" i="9"/>
  <c r="J1595" i="9"/>
  <c r="I1602" i="9"/>
  <c r="H1652" i="9"/>
  <c r="H1633" i="9"/>
  <c r="I1555" i="9"/>
  <c r="G2148" i="9"/>
  <c r="I2177" i="9"/>
  <c r="H2182" i="9"/>
  <c r="I2089" i="9"/>
  <c r="I2086" i="9"/>
  <c r="H2175" i="9"/>
  <c r="G2186" i="9"/>
  <c r="I2095" i="9"/>
  <c r="I2129" i="9"/>
  <c r="H2134" i="9"/>
  <c r="J2179" i="9"/>
  <c r="F2558" i="9"/>
  <c r="G2681" i="9"/>
  <c r="H2665" i="9"/>
  <c r="J2682" i="9"/>
  <c r="J2657" i="9"/>
  <c r="G2777" i="9"/>
  <c r="F2807" i="9"/>
  <c r="J2800" i="9"/>
  <c r="I2780" i="9"/>
  <c r="G2814" i="9"/>
  <c r="G2926" i="9"/>
  <c r="I2918" i="9"/>
  <c r="I2904" i="9"/>
  <c r="H2918" i="9"/>
  <c r="F3193" i="9"/>
  <c r="G3178" i="9"/>
  <c r="G3198" i="9"/>
  <c r="G2529" i="9"/>
  <c r="G2537" i="9"/>
  <c r="I2539" i="9"/>
  <c r="I2544" i="9"/>
  <c r="H3041" i="9"/>
  <c r="J3063" i="9"/>
  <c r="J1192" i="9"/>
  <c r="I1199" i="9"/>
  <c r="G1199" i="9"/>
  <c r="F1700" i="9"/>
  <c r="G1711" i="9"/>
  <c r="H2201" i="9"/>
  <c r="J2201" i="9"/>
  <c r="G2564" i="9"/>
  <c r="J2689" i="9"/>
  <c r="F2950" i="9"/>
  <c r="F3075" i="9"/>
  <c r="F3448" i="9"/>
  <c r="F1537" i="9"/>
  <c r="G1780" i="9"/>
  <c r="F1545" i="9"/>
  <c r="H1884" i="9"/>
  <c r="H1753" i="9"/>
  <c r="I1321" i="9"/>
  <c r="G209" i="9"/>
  <c r="F75" i="9"/>
  <c r="G172" i="9"/>
  <c r="I300" i="9"/>
  <c r="H387" i="9"/>
  <c r="F696" i="9"/>
  <c r="I888" i="9"/>
  <c r="H531" i="9"/>
  <c r="G939" i="9"/>
  <c r="J1140" i="9"/>
  <c r="J1272" i="9"/>
  <c r="H1379" i="9"/>
  <c r="G1571" i="9"/>
  <c r="G1753" i="9"/>
  <c r="I1817" i="9"/>
  <c r="F1889" i="9"/>
  <c r="F1993" i="9"/>
  <c r="F2113" i="9"/>
  <c r="H2841" i="9"/>
  <c r="I1329" i="9"/>
  <c r="F1905" i="9"/>
  <c r="F1395" i="9"/>
  <c r="F1843" i="9"/>
  <c r="H2243" i="9"/>
  <c r="I1790" i="9"/>
  <c r="F2382" i="9"/>
  <c r="I3062" i="9"/>
  <c r="F2598" i="9"/>
  <c r="F3431" i="9"/>
  <c r="I1231" i="9"/>
  <c r="F2974" i="9"/>
  <c r="I87" i="9"/>
  <c r="G256" i="9"/>
  <c r="G422" i="9"/>
  <c r="H486" i="9"/>
  <c r="H534" i="9"/>
  <c r="G575" i="9"/>
  <c r="F607" i="9"/>
  <c r="F639" i="9"/>
  <c r="I685" i="9"/>
  <c r="J847" i="9"/>
  <c r="G1215" i="9"/>
  <c r="G1758" i="9"/>
  <c r="G2086" i="9"/>
  <c r="H1329" i="9"/>
  <c r="G1572" i="9"/>
  <c r="G1852" i="9"/>
  <c r="I2265" i="9"/>
  <c r="F2577" i="9"/>
  <c r="F3081" i="9"/>
  <c r="I432" i="9"/>
  <c r="I909" i="9"/>
  <c r="J145" i="9"/>
  <c r="H805" i="9"/>
  <c r="G1045" i="9"/>
  <c r="H1494" i="9"/>
  <c r="I627" i="9"/>
  <c r="G1077" i="9"/>
  <c r="J2997" i="9"/>
  <c r="H1596" i="9"/>
  <c r="G2699" i="9"/>
  <c r="G490" i="9"/>
  <c r="G757" i="9"/>
  <c r="G243" i="9"/>
  <c r="I260" i="9"/>
  <c r="F1434" i="9"/>
  <c r="H3213" i="9"/>
  <c r="F361" i="9"/>
  <c r="F1060" i="9"/>
  <c r="H960" i="9"/>
  <c r="H2154" i="9"/>
  <c r="J3035" i="9"/>
  <c r="G14" i="9"/>
  <c r="I2325" i="9"/>
  <c r="H104" i="9"/>
  <c r="F1006" i="9"/>
  <c r="I189" i="9"/>
  <c r="F1150" i="9"/>
  <c r="G2669" i="9"/>
  <c r="I1264" i="9"/>
  <c r="F65" i="9"/>
  <c r="I60" i="9"/>
  <c r="F3317" i="9"/>
  <c r="F1583" i="9"/>
  <c r="J2658" i="9"/>
  <c r="F3240" i="9"/>
  <c r="G3229" i="9"/>
  <c r="H3229" i="9"/>
  <c r="F3229" i="9"/>
  <c r="J522" i="9"/>
  <c r="F522" i="9"/>
  <c r="G522" i="9"/>
  <c r="H2946" i="9"/>
  <c r="I2946" i="9"/>
  <c r="G2946" i="9"/>
  <c r="H239" i="9"/>
  <c r="F239" i="9"/>
  <c r="G239" i="9"/>
  <c r="J2907" i="9"/>
  <c r="H2908" i="9"/>
  <c r="F2909" i="9"/>
  <c r="I2909" i="9"/>
  <c r="F2907" i="9"/>
  <c r="J2909" i="9"/>
  <c r="H2909" i="9"/>
  <c r="F2652" i="9"/>
  <c r="F2258" i="9"/>
  <c r="I2258" i="9"/>
  <c r="I457" i="9"/>
  <c r="F457" i="9"/>
  <c r="G457" i="9"/>
  <c r="F455" i="9"/>
  <c r="H457" i="9"/>
  <c r="H455" i="9"/>
  <c r="H2359" i="9"/>
  <c r="I1693" i="9"/>
  <c r="H1693" i="9"/>
  <c r="F3218" i="9"/>
  <c r="H2861" i="9"/>
  <c r="G2861" i="9"/>
  <c r="J2861" i="9"/>
  <c r="F2861" i="9"/>
  <c r="J2971" i="9"/>
  <c r="F1853" i="9"/>
  <c r="F2776" i="9"/>
  <c r="H2095" i="9"/>
  <c r="G2095" i="9"/>
  <c r="F2095" i="9"/>
  <c r="G595" i="9"/>
  <c r="F3160" i="9"/>
  <c r="H3162" i="9"/>
  <c r="G2930" i="9"/>
  <c r="J2930" i="9"/>
  <c r="F2930" i="9"/>
  <c r="I2117" i="9"/>
  <c r="F2117" i="9"/>
  <c r="G2117" i="9"/>
  <c r="H2117" i="9"/>
  <c r="I1461" i="9"/>
  <c r="G1456" i="9"/>
  <c r="I1456" i="9"/>
  <c r="H503" i="9"/>
  <c r="I1824" i="9"/>
  <c r="G1824" i="9"/>
  <c r="H1824" i="9"/>
  <c r="H3077" i="9"/>
  <c r="J2666" i="9"/>
  <c r="I2666" i="9"/>
  <c r="H47" i="9"/>
  <c r="G47" i="9"/>
  <c r="J47" i="9"/>
  <c r="F3309" i="9"/>
  <c r="F3149" i="9"/>
  <c r="H3149" i="9"/>
  <c r="G3149" i="9"/>
  <c r="J2485" i="9"/>
  <c r="G2108" i="9"/>
  <c r="F2106" i="9"/>
  <c r="F2108" i="9"/>
  <c r="F3314" i="9"/>
  <c r="G3101" i="9"/>
  <c r="I3101" i="9"/>
  <c r="H3101" i="9"/>
  <c r="H1574" i="9"/>
  <c r="F1574" i="9"/>
  <c r="J1574" i="9"/>
  <c r="I1574" i="9"/>
  <c r="I276" i="9"/>
  <c r="G2306" i="9"/>
  <c r="I2306" i="9"/>
  <c r="F2306" i="9"/>
  <c r="F1679" i="9"/>
  <c r="F1424" i="9"/>
  <c r="I1424" i="9"/>
  <c r="J1424" i="9"/>
  <c r="F2839" i="9"/>
  <c r="J2839" i="9"/>
  <c r="F3301" i="9"/>
  <c r="J2357" i="9"/>
  <c r="G1933" i="9"/>
  <c r="H1933" i="9"/>
  <c r="F1933" i="9"/>
  <c r="G1816" i="9"/>
  <c r="G1088" i="9"/>
  <c r="I1185" i="9"/>
  <c r="F1185" i="9"/>
  <c r="J1185" i="9"/>
  <c r="G1185" i="9"/>
  <c r="J1760" i="9"/>
  <c r="J1017" i="9"/>
  <c r="H1017" i="9"/>
  <c r="G1017" i="9"/>
  <c r="I1017" i="9"/>
  <c r="H2482" i="9"/>
  <c r="G2482" i="9"/>
  <c r="I2482" i="9"/>
  <c r="F1414" i="9"/>
  <c r="I1413" i="9"/>
  <c r="F1410" i="9"/>
  <c r="J1413" i="9"/>
  <c r="H1414" i="9"/>
  <c r="F1413" i="9"/>
  <c r="H1410" i="9"/>
  <c r="J1414" i="9"/>
  <c r="G1414" i="9"/>
  <c r="G1410" i="9"/>
  <c r="F3154" i="9"/>
  <c r="F2639" i="9"/>
  <c r="G2706" i="9"/>
  <c r="J2706" i="9"/>
  <c r="F2706" i="9"/>
  <c r="F2903" i="9"/>
  <c r="I2903" i="9"/>
  <c r="F2904" i="9"/>
  <c r="G3266" i="9"/>
  <c r="G2456" i="9"/>
  <c r="F2456" i="9"/>
  <c r="G2741" i="9"/>
  <c r="F2743" i="9"/>
  <c r="J2741" i="9"/>
  <c r="I2741" i="9"/>
  <c r="F2738" i="9"/>
  <c r="F2741" i="9"/>
  <c r="H2738" i="9"/>
  <c r="G1656" i="9"/>
  <c r="J1654" i="9"/>
  <c r="J1656" i="9"/>
  <c r="F1654" i="9"/>
  <c r="F1656" i="9"/>
  <c r="F1653" i="9"/>
  <c r="I1653" i="9"/>
  <c r="H1656" i="9"/>
  <c r="F1652" i="9"/>
  <c r="F2711" i="9"/>
  <c r="J2711" i="9"/>
  <c r="G1312" i="9"/>
  <c r="H1309" i="9"/>
  <c r="I1312" i="9"/>
  <c r="J1312" i="9"/>
  <c r="F1309" i="9"/>
  <c r="J2818" i="9"/>
  <c r="H2818" i="9"/>
  <c r="I2818" i="9"/>
  <c r="I1771" i="9"/>
  <c r="J1771" i="9"/>
  <c r="H193" i="9"/>
  <c r="G194" i="9"/>
  <c r="J194" i="9"/>
  <c r="I194" i="9"/>
  <c r="F3128" i="9"/>
  <c r="I3128" i="9"/>
  <c r="J2906" i="9"/>
  <c r="G2906" i="9"/>
  <c r="H2906" i="9"/>
  <c r="H2843" i="9"/>
  <c r="J930" i="9"/>
  <c r="I930" i="9"/>
  <c r="G2250" i="9"/>
  <c r="F1333" i="9"/>
  <c r="J1333" i="9"/>
  <c r="J887" i="9"/>
  <c r="I887" i="9"/>
  <c r="H887" i="9"/>
  <c r="H886" i="9"/>
  <c r="J886" i="9"/>
  <c r="J885" i="9"/>
  <c r="F887" i="9"/>
  <c r="H885" i="9"/>
  <c r="G885" i="9"/>
  <c r="G886" i="9"/>
  <c r="F740" i="9"/>
  <c r="J740" i="9"/>
  <c r="F2418" i="9"/>
  <c r="G2418" i="9"/>
  <c r="G2109" i="9"/>
  <c r="H2109" i="9"/>
  <c r="I2109" i="9"/>
  <c r="J2109" i="9"/>
  <c r="G2778" i="9"/>
  <c r="I713" i="9"/>
  <c r="H713" i="9"/>
  <c r="F713" i="9"/>
  <c r="G713" i="9"/>
  <c r="I1207" i="9"/>
  <c r="I2684" i="9"/>
  <c r="I842" i="9"/>
  <c r="H842" i="9"/>
  <c r="J841" i="9"/>
  <c r="G842" i="9"/>
  <c r="F842" i="9"/>
  <c r="J1129" i="9"/>
  <c r="H1129" i="9"/>
  <c r="G1129" i="9"/>
  <c r="I1129" i="9"/>
  <c r="H1130" i="9"/>
  <c r="G3138" i="9"/>
  <c r="H3138" i="9"/>
  <c r="I2925" i="9"/>
  <c r="J2925" i="9"/>
  <c r="H2925" i="9"/>
  <c r="F2925" i="9"/>
  <c r="I1621" i="9"/>
  <c r="J1621" i="9"/>
  <c r="F1621" i="9"/>
  <c r="G1621" i="9"/>
  <c r="J2373" i="9"/>
  <c r="H2373" i="9"/>
  <c r="G2373" i="9"/>
  <c r="I2373" i="9"/>
  <c r="I2882" i="9"/>
  <c r="G2882" i="9"/>
  <c r="H2882" i="9"/>
  <c r="J2981" i="9"/>
  <c r="H2981" i="9"/>
  <c r="F2981" i="9"/>
  <c r="F2811" i="9"/>
  <c r="F2810" i="9"/>
  <c r="G2811" i="9"/>
  <c r="I2810" i="9"/>
  <c r="I737" i="9"/>
  <c r="F737" i="9"/>
  <c r="F3173" i="9"/>
  <c r="H3173" i="9"/>
  <c r="G3173" i="9"/>
  <c r="F2949" i="9"/>
  <c r="G2949" i="9"/>
  <c r="J2949" i="9"/>
  <c r="H2949" i="9"/>
  <c r="F3215" i="9"/>
  <c r="G1225" i="9"/>
  <c r="J1225" i="9"/>
  <c r="H1225" i="9"/>
  <c r="I1225" i="9"/>
  <c r="F1225" i="9"/>
  <c r="J1528" i="9"/>
  <c r="G1528" i="9"/>
  <c r="I1528" i="9"/>
  <c r="H1528" i="9"/>
  <c r="H720" i="9"/>
  <c r="I721" i="9"/>
  <c r="J786" i="9"/>
  <c r="I786" i="9"/>
  <c r="G786" i="9"/>
  <c r="I785" i="9"/>
  <c r="F786" i="9"/>
  <c r="H786" i="9"/>
  <c r="F2610" i="9"/>
  <c r="H2610" i="9"/>
  <c r="F1579" i="9"/>
  <c r="G2747" i="9"/>
  <c r="G2749" i="9"/>
  <c r="I2749" i="9"/>
  <c r="H2749" i="9"/>
  <c r="J2748" i="9"/>
  <c r="H2770" i="9"/>
  <c r="G2770" i="9"/>
  <c r="J2770" i="9"/>
  <c r="I1485" i="9"/>
  <c r="G1485" i="9"/>
  <c r="F1485" i="9"/>
  <c r="J1485" i="9"/>
  <c r="J1719" i="9"/>
  <c r="H1136" i="9"/>
  <c r="J2529" i="9"/>
  <c r="G1615" i="9"/>
  <c r="I425" i="9"/>
  <c r="G425" i="9"/>
  <c r="F425" i="9"/>
  <c r="F426" i="9"/>
  <c r="J426" i="9"/>
  <c r="G426" i="9"/>
  <c r="F3042" i="9"/>
  <c r="I3042" i="9"/>
  <c r="I2514" i="9"/>
  <c r="G2511" i="9"/>
  <c r="H2514" i="9"/>
  <c r="G2514" i="9"/>
  <c r="F2797" i="9"/>
  <c r="I2797" i="9"/>
  <c r="J2797" i="9"/>
  <c r="J1739" i="9"/>
  <c r="G1739" i="9"/>
  <c r="I1739" i="9"/>
  <c r="H1739" i="9"/>
  <c r="F1739" i="9"/>
  <c r="J2664" i="9"/>
  <c r="F1784" i="9"/>
  <c r="I1784" i="9"/>
  <c r="J1784" i="9"/>
  <c r="H1296" i="9"/>
  <c r="G1296" i="9"/>
  <c r="F1296" i="9"/>
  <c r="I1296" i="9"/>
  <c r="I203" i="9"/>
  <c r="H204" i="9"/>
  <c r="J204" i="9"/>
  <c r="J205" i="9"/>
  <c r="G204" i="9"/>
  <c r="I204" i="9"/>
  <c r="H203" i="9"/>
  <c r="J203" i="9"/>
  <c r="I201" i="9"/>
  <c r="J1845" i="9"/>
  <c r="F1845" i="9"/>
  <c r="G1845" i="9"/>
  <c r="J2893" i="9"/>
  <c r="J2987" i="9"/>
  <c r="G2682" i="9"/>
  <c r="I2171" i="9"/>
  <c r="F2170" i="9"/>
  <c r="J2170" i="9"/>
  <c r="J2171" i="9"/>
  <c r="I2538" i="9"/>
  <c r="F2539" i="9"/>
  <c r="F2538" i="9"/>
  <c r="G1536" i="9"/>
  <c r="J1536" i="9"/>
  <c r="H1536" i="9"/>
  <c r="I777" i="9"/>
  <c r="H3183" i="9"/>
  <c r="H3066" i="9"/>
  <c r="G3066" i="9"/>
  <c r="I3066" i="9"/>
  <c r="G2842" i="9"/>
  <c r="H2842" i="9"/>
  <c r="I2842" i="9"/>
  <c r="F1952" i="9"/>
  <c r="J1952" i="9"/>
  <c r="F1954" i="9"/>
  <c r="H1952" i="9"/>
  <c r="H1954" i="9"/>
  <c r="I1952" i="9"/>
  <c r="G1954" i="9"/>
  <c r="I1344" i="9"/>
  <c r="G1344" i="9"/>
  <c r="F1344" i="9"/>
  <c r="H1344" i="9"/>
  <c r="F3306" i="9"/>
  <c r="I3133" i="9"/>
  <c r="G3133" i="9"/>
  <c r="H3133" i="9"/>
  <c r="G2968" i="9"/>
  <c r="G2967" i="9"/>
  <c r="F2967" i="9"/>
  <c r="F2712" i="9"/>
  <c r="G2712" i="9"/>
  <c r="H2490" i="9"/>
  <c r="I2491" i="9"/>
  <c r="F2490" i="9"/>
  <c r="G2490" i="9"/>
  <c r="J2490" i="9"/>
  <c r="I1292" i="9"/>
  <c r="H1292" i="9"/>
  <c r="J343" i="9"/>
  <c r="I343" i="9"/>
  <c r="G343" i="9"/>
  <c r="J2397" i="9"/>
  <c r="H2397" i="9"/>
  <c r="I2397" i="9"/>
  <c r="G1549" i="9"/>
  <c r="F1549" i="9"/>
  <c r="I1549" i="9"/>
  <c r="I2360" i="9"/>
  <c r="J803" i="9"/>
  <c r="I803" i="9"/>
  <c r="G803" i="9"/>
  <c r="H803" i="9"/>
  <c r="I488" i="9"/>
  <c r="F488" i="9"/>
  <c r="H488" i="9"/>
  <c r="F1448" i="9"/>
  <c r="H1917" i="9"/>
  <c r="G1917" i="9"/>
  <c r="I1917" i="9"/>
  <c r="I1915" i="9"/>
  <c r="F1915" i="9"/>
  <c r="F1914" i="9"/>
  <c r="J1917" i="9"/>
  <c r="H1303" i="9"/>
  <c r="F1303" i="9"/>
  <c r="I1303" i="9"/>
  <c r="J1303" i="9"/>
  <c r="G1089" i="9"/>
  <c r="H424" i="9"/>
  <c r="G424" i="9"/>
  <c r="J424" i="9"/>
  <c r="H2642" i="9"/>
  <c r="F2642" i="9"/>
  <c r="G2642" i="9"/>
  <c r="I498" i="9"/>
  <c r="G498" i="9"/>
  <c r="H498" i="9"/>
  <c r="J1421" i="9"/>
  <c r="H1421" i="9"/>
  <c r="G1419" i="9"/>
  <c r="F1421" i="9"/>
  <c r="G1421" i="9"/>
  <c r="G893" i="9"/>
  <c r="J893" i="9"/>
  <c r="F893" i="9"/>
  <c r="H893" i="9"/>
  <c r="I893" i="9"/>
  <c r="F391" i="9"/>
  <c r="J391" i="9"/>
  <c r="F3339" i="9"/>
  <c r="I2997" i="9"/>
  <c r="G2466" i="9"/>
  <c r="I2459" i="9"/>
  <c r="I2466" i="9"/>
  <c r="F2466" i="9"/>
  <c r="H2213" i="9"/>
  <c r="F2213" i="9"/>
  <c r="J2213" i="9"/>
  <c r="H2210" i="9"/>
  <c r="I2210" i="9"/>
  <c r="G2212" i="9"/>
  <c r="G2210" i="9"/>
  <c r="H2212" i="9"/>
  <c r="J2210" i="9"/>
  <c r="I929" i="9"/>
  <c r="F929" i="9"/>
  <c r="G3194" i="9"/>
  <c r="F3194" i="9"/>
  <c r="H3194" i="9"/>
  <c r="G3082" i="9"/>
  <c r="I2970" i="9"/>
  <c r="G2970" i="9"/>
  <c r="H2970" i="9"/>
  <c r="I2853" i="9"/>
  <c r="H2853" i="9"/>
  <c r="F2853" i="9"/>
  <c r="G2853" i="9"/>
  <c r="F2389" i="9"/>
  <c r="H2389" i="9"/>
  <c r="I2389" i="9"/>
  <c r="J2389" i="9"/>
  <c r="H1568" i="9"/>
  <c r="F1568" i="9"/>
  <c r="I1568" i="9"/>
  <c r="G1568" i="9"/>
  <c r="I124" i="9"/>
  <c r="H124" i="9"/>
  <c r="F124" i="9"/>
  <c r="G124" i="9"/>
  <c r="J3064" i="9"/>
  <c r="I3063" i="9"/>
  <c r="I2972" i="9"/>
  <c r="I2973" i="9"/>
  <c r="F2973" i="9"/>
  <c r="F2972" i="9"/>
  <c r="H2973" i="9"/>
  <c r="J2973" i="9"/>
  <c r="I2808" i="9"/>
  <c r="G2226" i="9"/>
  <c r="F2226" i="9"/>
  <c r="I2226" i="9"/>
  <c r="I1813" i="9"/>
  <c r="J1813" i="9"/>
  <c r="F1813" i="9"/>
  <c r="G1813" i="9"/>
  <c r="F517" i="9"/>
  <c r="I517" i="9"/>
  <c r="J517" i="9"/>
  <c r="G517" i="9"/>
  <c r="F516" i="9"/>
  <c r="H1600" i="9"/>
  <c r="F1600" i="9"/>
  <c r="J1600" i="9"/>
  <c r="G940" i="9"/>
  <c r="F940" i="9"/>
  <c r="F1839" i="9"/>
  <c r="H1839" i="9"/>
  <c r="I1001" i="9"/>
  <c r="F1001" i="9"/>
  <c r="H1001" i="9"/>
  <c r="H1403" i="9"/>
  <c r="F1403" i="9"/>
  <c r="I1504" i="9"/>
  <c r="G593" i="9"/>
  <c r="I850" i="9"/>
  <c r="G2044" i="9"/>
  <c r="H529" i="9"/>
  <c r="G1463" i="9"/>
  <c r="I66" i="9"/>
  <c r="F2146" i="9"/>
  <c r="H1531" i="9"/>
  <c r="G2002" i="9"/>
  <c r="J586" i="9"/>
  <c r="H1469" i="9"/>
  <c r="H298" i="9"/>
  <c r="F1736" i="9"/>
  <c r="F215" i="9"/>
  <c r="J1530" i="9"/>
  <c r="G1094" i="9"/>
  <c r="I96" i="9"/>
  <c r="F637" i="9"/>
  <c r="J733" i="9"/>
  <c r="H396" i="9"/>
  <c r="I1941" i="9"/>
  <c r="J1688" i="9"/>
  <c r="J587" i="9"/>
  <c r="I640" i="9"/>
  <c r="G327" i="9"/>
  <c r="G1702" i="9"/>
  <c r="G1638" i="9"/>
  <c r="I423" i="9"/>
  <c r="H1456" i="9"/>
  <c r="G94" i="9"/>
  <c r="F214" i="9"/>
  <c r="G18" i="9"/>
  <c r="H81" i="9"/>
  <c r="F100" i="9"/>
  <c r="G389" i="9"/>
  <c r="I42" i="9"/>
  <c r="J104" i="9"/>
  <c r="F485" i="9"/>
  <c r="I282" i="9"/>
  <c r="F2778" i="9"/>
  <c r="J2306" i="9"/>
  <c r="F198" i="9"/>
  <c r="I2861" i="9"/>
  <c r="H3218" i="9"/>
  <c r="I1837" i="9"/>
  <c r="H1813" i="9"/>
  <c r="F2908" i="9"/>
  <c r="F3080" i="9"/>
  <c r="F1655" i="9"/>
  <c r="H2418" i="9"/>
  <c r="F881" i="9"/>
  <c r="I591" i="9"/>
  <c r="G1424" i="9"/>
  <c r="J713" i="9"/>
  <c r="F1134" i="9"/>
  <c r="G2981" i="9"/>
  <c r="F2482" i="9"/>
  <c r="F2906" i="9"/>
  <c r="I1656" i="9"/>
  <c r="I664" i="9"/>
  <c r="G664" i="9"/>
  <c r="J664" i="9"/>
  <c r="F1960" i="9"/>
  <c r="I1960" i="9"/>
  <c r="J1960" i="9"/>
  <c r="G1968" i="9"/>
  <c r="H57" i="9"/>
  <c r="F624" i="9"/>
  <c r="F2194" i="9"/>
  <c r="I2194" i="9"/>
  <c r="H1548" i="9"/>
  <c r="I1228" i="9"/>
  <c r="G1228" i="9"/>
  <c r="F1228" i="9"/>
  <c r="J1547" i="9"/>
  <c r="G1547" i="9"/>
  <c r="H1547" i="9"/>
  <c r="F1547" i="9"/>
  <c r="G3157" i="9"/>
  <c r="H2901" i="9"/>
  <c r="G2674" i="9"/>
  <c r="J2674" i="9"/>
  <c r="G2443" i="9"/>
  <c r="H1645" i="9"/>
  <c r="G1645" i="9"/>
  <c r="H2061" i="9"/>
  <c r="F2061" i="9"/>
  <c r="I2061" i="9"/>
  <c r="F1281" i="9"/>
  <c r="J1282" i="9"/>
  <c r="G835" i="9"/>
  <c r="F1775" i="9"/>
  <c r="G1775" i="9"/>
  <c r="J1775" i="9"/>
  <c r="I2139" i="9"/>
  <c r="G1920" i="9"/>
  <c r="I1920" i="9"/>
  <c r="J1696" i="9"/>
  <c r="G1696" i="9"/>
  <c r="G857" i="9"/>
  <c r="J1680" i="9"/>
  <c r="H1680" i="9"/>
  <c r="G1323" i="9"/>
  <c r="I1323" i="9"/>
  <c r="G865" i="9"/>
  <c r="F865" i="9"/>
  <c r="G866" i="9"/>
  <c r="F867" i="9"/>
  <c r="I865" i="9"/>
  <c r="G867" i="9"/>
  <c r="H866" i="9"/>
  <c r="J866" i="9"/>
  <c r="F729" i="9"/>
  <c r="H949" i="9"/>
  <c r="F949" i="9"/>
  <c r="F434" i="9"/>
  <c r="I450" i="9"/>
  <c r="G450" i="9"/>
  <c r="F450" i="9"/>
  <c r="G524" i="9"/>
  <c r="I524" i="9"/>
  <c r="I149" i="9"/>
  <c r="I2658" i="9"/>
  <c r="G2658" i="9"/>
  <c r="F2402" i="9"/>
  <c r="J2402" i="9"/>
  <c r="F1890" i="9"/>
  <c r="H1890" i="9"/>
  <c r="H1634" i="9"/>
  <c r="F1040" i="9"/>
  <c r="H1040" i="9"/>
  <c r="G2234" i="9"/>
  <c r="F2234" i="9"/>
  <c r="H2234" i="9"/>
  <c r="H2235" i="9"/>
  <c r="H1899" i="9"/>
  <c r="F1899" i="9"/>
  <c r="I1445" i="9"/>
  <c r="J1445" i="9"/>
  <c r="G1442" i="9"/>
  <c r="F1445" i="9"/>
  <c r="I876" i="9"/>
  <c r="G878" i="9"/>
  <c r="F876" i="9"/>
  <c r="G881" i="9"/>
  <c r="F878" i="9"/>
  <c r="J878" i="9"/>
  <c r="F2229" i="9"/>
  <c r="J2229" i="9"/>
  <c r="H2229" i="9"/>
  <c r="H1783" i="9"/>
  <c r="G1783" i="9"/>
  <c r="J1783" i="9"/>
  <c r="F1783" i="9"/>
  <c r="F1544" i="9"/>
  <c r="H1544" i="9"/>
  <c r="J1320" i="9"/>
  <c r="G1320" i="9"/>
  <c r="I1320" i="9"/>
  <c r="I1789" i="9"/>
  <c r="J1789" i="9"/>
  <c r="F1789" i="9"/>
  <c r="G1068" i="9"/>
  <c r="F1068" i="9"/>
  <c r="F889" i="9"/>
  <c r="H890" i="9"/>
  <c r="H889" i="9"/>
  <c r="J889" i="9"/>
  <c r="H891" i="9"/>
  <c r="G889" i="9"/>
  <c r="J891" i="9"/>
  <c r="G321" i="9"/>
  <c r="G1092" i="9"/>
  <c r="G2498" i="9"/>
  <c r="I2498" i="9"/>
  <c r="J2242" i="9"/>
  <c r="H2242" i="9"/>
  <c r="F1730" i="9"/>
  <c r="J1730" i="9"/>
  <c r="H1730" i="9"/>
  <c r="I950" i="9"/>
  <c r="J950" i="9"/>
  <c r="J2594" i="9"/>
  <c r="H2594" i="9"/>
  <c r="G2594" i="9"/>
  <c r="I2424" i="9"/>
  <c r="I1243" i="9"/>
  <c r="J1243" i="9"/>
  <c r="G1243" i="9"/>
  <c r="F1243" i="9"/>
  <c r="I1835" i="9"/>
  <c r="H1835" i="9"/>
  <c r="F1570" i="9"/>
  <c r="H1570" i="9"/>
  <c r="J1257" i="9"/>
  <c r="H1258" i="9"/>
  <c r="H1643" i="9"/>
  <c r="H1378" i="9"/>
  <c r="F1794" i="9"/>
  <c r="F1627" i="9"/>
  <c r="J1728" i="9"/>
  <c r="I1728" i="9"/>
  <c r="F1384" i="9"/>
  <c r="F1194" i="9"/>
  <c r="I1194" i="9"/>
  <c r="H1194" i="9"/>
  <c r="I605" i="9"/>
  <c r="G605" i="9"/>
  <c r="J1193" i="9"/>
  <c r="G1193" i="9"/>
  <c r="H558" i="9"/>
  <c r="F561" i="9"/>
  <c r="I561" i="9"/>
  <c r="G561" i="9"/>
  <c r="H561" i="9"/>
  <c r="F560" i="9"/>
  <c r="J29" i="9"/>
  <c r="H29" i="9"/>
  <c r="J27" i="9"/>
  <c r="I27" i="9"/>
  <c r="F1188" i="9"/>
  <c r="I848" i="9"/>
  <c r="H848" i="9"/>
  <c r="F848" i="9"/>
  <c r="F1057" i="9"/>
  <c r="I1058" i="9"/>
  <c r="F1058" i="9"/>
  <c r="F1059" i="9"/>
  <c r="G1058" i="9"/>
  <c r="J1058" i="9"/>
  <c r="H1059" i="9"/>
  <c r="G1060" i="9"/>
  <c r="F882" i="9"/>
  <c r="J165" i="9"/>
  <c r="F165" i="9"/>
  <c r="H165" i="9"/>
  <c r="I170" i="9"/>
  <c r="J170" i="9"/>
  <c r="I2442" i="9"/>
  <c r="G2442" i="9"/>
  <c r="F2314" i="9"/>
  <c r="H2314" i="9"/>
  <c r="I2314" i="9"/>
  <c r="I2186" i="9"/>
  <c r="G2056" i="9"/>
  <c r="F2056" i="9"/>
  <c r="F775" i="9"/>
  <c r="I1584" i="9"/>
  <c r="J1584" i="9"/>
  <c r="J994" i="9"/>
  <c r="G994" i="9"/>
  <c r="H105" i="9"/>
  <c r="F827" i="9"/>
  <c r="H827" i="9"/>
  <c r="J826" i="9"/>
  <c r="F826" i="9"/>
  <c r="I827" i="9"/>
  <c r="H591" i="9"/>
  <c r="F591" i="9"/>
  <c r="F2586" i="9"/>
  <c r="H2586" i="9"/>
  <c r="I1381" i="9"/>
  <c r="J1381" i="9"/>
  <c r="F1381" i="9"/>
  <c r="G473" i="9"/>
  <c r="H790" i="9"/>
  <c r="H789" i="9"/>
  <c r="J111" i="9"/>
  <c r="I109" i="9"/>
  <c r="G111" i="9"/>
  <c r="J109" i="9"/>
  <c r="G109" i="9"/>
  <c r="I714" i="9"/>
  <c r="F714" i="9"/>
  <c r="G502" i="9"/>
  <c r="F763" i="9"/>
  <c r="I763" i="9"/>
  <c r="I375" i="9"/>
  <c r="H2605" i="9"/>
  <c r="G2605" i="9"/>
  <c r="J2605" i="9"/>
  <c r="H2541" i="9"/>
  <c r="F2541" i="9"/>
  <c r="G2413" i="9"/>
  <c r="F2413" i="9"/>
  <c r="H2285" i="9"/>
  <c r="I2093" i="9"/>
  <c r="F2093" i="9"/>
  <c r="H1901" i="9"/>
  <c r="I1901" i="9"/>
  <c r="F1901" i="9"/>
  <c r="J1837" i="9"/>
  <c r="G1837" i="9"/>
  <c r="H1837" i="9"/>
  <c r="H1773" i="9"/>
  <c r="G1773" i="9"/>
  <c r="G1294" i="9"/>
  <c r="H1164" i="9"/>
  <c r="G910" i="9"/>
  <c r="F910" i="9"/>
  <c r="I910" i="9"/>
  <c r="J663" i="9"/>
  <c r="G663" i="9"/>
  <c r="I208" i="9"/>
  <c r="G208" i="9"/>
  <c r="H487" i="9"/>
  <c r="F487" i="9"/>
  <c r="G487" i="9"/>
  <c r="I487" i="9"/>
  <c r="H168" i="9"/>
  <c r="G168" i="9"/>
  <c r="J169" i="9"/>
  <c r="H166" i="9"/>
  <c r="G169" i="9"/>
  <c r="I168" i="9"/>
  <c r="I167" i="9"/>
  <c r="F169" i="9"/>
  <c r="I738" i="9"/>
  <c r="J53" i="9"/>
  <c r="G2597" i="9"/>
  <c r="J2597" i="9"/>
  <c r="F2533" i="9"/>
  <c r="H2533" i="9"/>
  <c r="J2405" i="9"/>
  <c r="I2405" i="9"/>
  <c r="G2405" i="9"/>
  <c r="H2277" i="9"/>
  <c r="F2277" i="9"/>
  <c r="F2149" i="9"/>
  <c r="H2149" i="9"/>
  <c r="J2082" i="9"/>
  <c r="G2082" i="9"/>
  <c r="H2082" i="9"/>
  <c r="G2085" i="9"/>
  <c r="H1957" i="9"/>
  <c r="G1957" i="9"/>
  <c r="H1893" i="9"/>
  <c r="I1829" i="9"/>
  <c r="J1829" i="9"/>
  <c r="I1765" i="9"/>
  <c r="J1765" i="9"/>
  <c r="F1765" i="9"/>
  <c r="I1278" i="9"/>
  <c r="G1278" i="9"/>
  <c r="H1022" i="9"/>
  <c r="F1022" i="9"/>
  <c r="J74" i="9"/>
  <c r="I74" i="9"/>
  <c r="J1325" i="9"/>
  <c r="H1325" i="9"/>
  <c r="F1266" i="9"/>
  <c r="I1138" i="9"/>
  <c r="H1138" i="9"/>
  <c r="F1138" i="9"/>
  <c r="I946" i="9"/>
  <c r="J581" i="9"/>
  <c r="H581" i="9"/>
  <c r="I580" i="9"/>
  <c r="J580" i="9"/>
  <c r="J497" i="9"/>
  <c r="G496" i="9"/>
  <c r="G497" i="9"/>
  <c r="I1274" i="9"/>
  <c r="J1274" i="9"/>
  <c r="G1274" i="9"/>
  <c r="J1209" i="9"/>
  <c r="H1209" i="9"/>
  <c r="G1209" i="9"/>
  <c r="J1145" i="9"/>
  <c r="J1082" i="9"/>
  <c r="J1018" i="9"/>
  <c r="G1018" i="9"/>
  <c r="J954" i="9"/>
  <c r="H746" i="9"/>
  <c r="I604" i="9"/>
  <c r="H604" i="9"/>
  <c r="F604" i="9"/>
  <c r="I116" i="9"/>
  <c r="G116" i="9"/>
  <c r="F116" i="9"/>
  <c r="J143" i="9"/>
  <c r="H376" i="9"/>
  <c r="J376" i="9"/>
  <c r="I376" i="9"/>
  <c r="G206" i="9"/>
  <c r="I206" i="9"/>
  <c r="F620" i="9"/>
  <c r="J795" i="9"/>
  <c r="G794" i="9"/>
  <c r="F314" i="9"/>
  <c r="I314" i="9"/>
  <c r="H314" i="9"/>
  <c r="F304" i="9"/>
  <c r="I304" i="9"/>
  <c r="H304" i="9"/>
  <c r="G130" i="9"/>
  <c r="G471" i="9"/>
  <c r="I471" i="9"/>
  <c r="F471" i="9"/>
  <c r="H471" i="9"/>
  <c r="I682" i="9"/>
  <c r="J681" i="9"/>
  <c r="F682" i="9"/>
  <c r="F681" i="9"/>
  <c r="J521" i="9"/>
  <c r="H335" i="9"/>
  <c r="I334" i="9"/>
  <c r="F335" i="9"/>
  <c r="G334" i="9"/>
  <c r="F334" i="9"/>
  <c r="J528" i="9"/>
  <c r="H528" i="9"/>
  <c r="I528" i="9"/>
  <c r="J400" i="9"/>
  <c r="H313" i="9"/>
  <c r="G315" i="9"/>
  <c r="J315" i="9"/>
  <c r="I230" i="9"/>
  <c r="H230" i="9"/>
  <c r="F230" i="9"/>
  <c r="G144" i="9"/>
  <c r="F144" i="9"/>
  <c r="H144" i="9"/>
  <c r="I144" i="9"/>
  <c r="G59" i="9"/>
  <c r="I59" i="9"/>
  <c r="I58" i="9"/>
  <c r="F58" i="9"/>
  <c r="J59" i="9"/>
  <c r="F369" i="9"/>
  <c r="F200" i="9"/>
  <c r="H198" i="9"/>
  <c r="F199" i="9"/>
  <c r="G200" i="9"/>
  <c r="J200" i="9"/>
  <c r="I199" i="9"/>
  <c r="J199" i="9"/>
  <c r="I200" i="9"/>
  <c r="I30" i="9"/>
  <c r="G30" i="9"/>
  <c r="F30" i="9"/>
  <c r="G31" i="9"/>
  <c r="I389" i="9"/>
  <c r="J389" i="9"/>
  <c r="H485" i="9"/>
  <c r="I484" i="9"/>
  <c r="H18" i="9"/>
  <c r="F66" i="9"/>
  <c r="F130" i="9"/>
  <c r="J322" i="9"/>
  <c r="H637" i="9"/>
  <c r="H733" i="9"/>
  <c r="G765" i="9"/>
  <c r="G795" i="9"/>
  <c r="H795" i="9"/>
  <c r="H829" i="9"/>
  <c r="G585" i="9"/>
  <c r="G586" i="9"/>
  <c r="G587" i="9"/>
  <c r="G683" i="9"/>
  <c r="I683" i="9"/>
  <c r="F746" i="9"/>
  <c r="I746" i="9"/>
  <c r="F298" i="9"/>
  <c r="G81" i="9"/>
  <c r="G41" i="9"/>
  <c r="J42" i="9"/>
  <c r="G74" i="9"/>
  <c r="F640" i="9"/>
  <c r="H330" i="9"/>
  <c r="J329" i="9"/>
  <c r="H331" i="9"/>
  <c r="J332" i="9"/>
  <c r="H332" i="9"/>
  <c r="G606" i="9"/>
  <c r="H606" i="9"/>
  <c r="G946" i="9"/>
  <c r="I1294" i="9"/>
  <c r="F400" i="9"/>
  <c r="H1829" i="9"/>
  <c r="I1893" i="9"/>
  <c r="J2085" i="9"/>
  <c r="G423" i="9"/>
  <c r="J423" i="9"/>
  <c r="G790" i="9"/>
  <c r="I1060" i="9"/>
  <c r="F1145" i="9"/>
  <c r="J1384" i="9"/>
  <c r="I2901" i="9"/>
  <c r="J561" i="9"/>
  <c r="I560" i="9"/>
  <c r="H1960" i="9"/>
  <c r="I1794" i="9"/>
  <c r="I949" i="9"/>
  <c r="J867" i="9"/>
  <c r="I2541" i="9"/>
  <c r="J865" i="9"/>
  <c r="I1040" i="9"/>
  <c r="H2056" i="9"/>
  <c r="H375" i="9"/>
  <c r="F664" i="9"/>
  <c r="J1645" i="9"/>
  <c r="I2586" i="9"/>
  <c r="J1059" i="9"/>
  <c r="I327" i="9"/>
  <c r="J327" i="9"/>
  <c r="F57" i="9"/>
  <c r="F59" i="9"/>
  <c r="I143" i="9"/>
  <c r="G230" i="9"/>
  <c r="J314" i="9"/>
  <c r="F315" i="9"/>
  <c r="H521" i="9"/>
  <c r="H109" i="9"/>
  <c r="H208" i="9"/>
  <c r="H496" i="9"/>
  <c r="J763" i="9"/>
  <c r="G826" i="9"/>
  <c r="F994" i="9"/>
  <c r="H1057" i="9"/>
  <c r="G1570" i="9"/>
  <c r="J1782" i="9"/>
  <c r="H878" i="9"/>
  <c r="G1381" i="9"/>
  <c r="H116" i="9"/>
  <c r="G2093" i="9"/>
  <c r="I890" i="9"/>
  <c r="G890" i="9"/>
  <c r="H1018" i="9"/>
  <c r="G1835" i="9"/>
  <c r="H1278" i="9"/>
  <c r="H882" i="9"/>
  <c r="F1320" i="9"/>
  <c r="J2533" i="9"/>
  <c r="G165" i="9"/>
  <c r="F1643" i="9"/>
  <c r="I1325" i="9"/>
  <c r="F1968" i="9"/>
  <c r="J1957" i="9"/>
  <c r="H2194" i="9"/>
  <c r="F1920" i="9"/>
  <c r="H334" i="9"/>
  <c r="G1584" i="9"/>
  <c r="J1702" i="9"/>
  <c r="F2674" i="9"/>
  <c r="G1730" i="9"/>
  <c r="H2405" i="9"/>
  <c r="G1789" i="9"/>
  <c r="F2235" i="9"/>
  <c r="I31" i="9"/>
  <c r="H30" i="9"/>
  <c r="H2498" i="9"/>
  <c r="I2594" i="9"/>
  <c r="H2658" i="9"/>
  <c r="H170" i="9"/>
  <c r="F170" i="9"/>
  <c r="G591" i="9"/>
  <c r="G876" i="9"/>
  <c r="J910" i="9"/>
  <c r="H111" i="9"/>
  <c r="H954" i="9"/>
  <c r="J620" i="9"/>
  <c r="I1680" i="9"/>
  <c r="G581" i="9"/>
  <c r="F2285" i="9"/>
  <c r="G198" i="9"/>
  <c r="G714" i="9"/>
  <c r="G682" i="9"/>
  <c r="G950" i="9"/>
  <c r="G1445" i="9"/>
  <c r="J2149" i="9"/>
  <c r="H1696" i="9"/>
  <c r="G2242" i="9"/>
  <c r="H2443" i="9"/>
  <c r="J1643" i="9"/>
  <c r="I1773" i="9"/>
  <c r="I2402" i="9"/>
  <c r="G1728" i="9"/>
  <c r="I1193" i="9"/>
  <c r="F2597" i="9"/>
  <c r="F2007" i="9"/>
  <c r="J1941" i="9"/>
  <c r="H1281" i="9"/>
  <c r="H112" i="9"/>
  <c r="F1504" i="9"/>
  <c r="J1456" i="9"/>
  <c r="H100" i="9"/>
  <c r="I131" i="9"/>
  <c r="F131" i="9"/>
  <c r="F324" i="9"/>
  <c r="F484" i="9"/>
  <c r="H66" i="9"/>
  <c r="I130" i="9"/>
  <c r="H322" i="9"/>
  <c r="I765" i="9"/>
  <c r="J765" i="9"/>
  <c r="I795" i="9"/>
  <c r="G829" i="9"/>
  <c r="H587" i="9"/>
  <c r="H683" i="9"/>
  <c r="G746" i="9"/>
  <c r="J746" i="9"/>
  <c r="H80" i="9"/>
  <c r="G80" i="9"/>
  <c r="F41" i="9"/>
  <c r="H640" i="9"/>
  <c r="J331" i="9"/>
  <c r="I329" i="9"/>
  <c r="F332" i="9"/>
  <c r="I330" i="9"/>
  <c r="G331" i="9"/>
  <c r="J606" i="9"/>
  <c r="H1294" i="9"/>
  <c r="I400" i="9"/>
  <c r="G1829" i="9"/>
  <c r="G1893" i="9"/>
  <c r="H2085" i="9"/>
  <c r="F789" i="9"/>
  <c r="G789" i="9"/>
  <c r="H1145" i="9"/>
  <c r="G1384" i="9"/>
  <c r="J2901" i="9"/>
  <c r="G560" i="9"/>
  <c r="G1794" i="9"/>
  <c r="H450" i="9"/>
  <c r="F835" i="9"/>
  <c r="I866" i="9"/>
  <c r="H867" i="9"/>
  <c r="G2541" i="9"/>
  <c r="G2061" i="9"/>
  <c r="F376" i="9"/>
  <c r="H663" i="9"/>
  <c r="H1066" i="9"/>
  <c r="H2186" i="9"/>
  <c r="G2277" i="9"/>
  <c r="F1378" i="9"/>
  <c r="J57" i="9"/>
  <c r="G58" i="9"/>
  <c r="G143" i="9"/>
  <c r="H315" i="9"/>
  <c r="J524" i="9"/>
  <c r="G528" i="9"/>
  <c r="F521" i="9"/>
  <c r="F109" i="9"/>
  <c r="H206" i="9"/>
  <c r="I826" i="9"/>
  <c r="J827" i="9"/>
  <c r="G1057" i="9"/>
  <c r="I1057" i="9"/>
  <c r="F1282" i="9"/>
  <c r="H1442" i="9"/>
  <c r="F605" i="9"/>
  <c r="H605" i="9"/>
  <c r="G1380" i="9"/>
  <c r="G1765" i="9"/>
  <c r="J890" i="9"/>
  <c r="G1138" i="9"/>
  <c r="J882" i="9"/>
  <c r="I2229" i="9"/>
  <c r="G2533" i="9"/>
  <c r="F2605" i="9"/>
  <c r="H2413" i="9"/>
  <c r="I1544" i="9"/>
  <c r="J304" i="9"/>
  <c r="H1228" i="9"/>
  <c r="I1957" i="9"/>
  <c r="G335" i="9"/>
  <c r="F1584" i="9"/>
  <c r="G1890" i="9"/>
  <c r="G1022" i="9"/>
  <c r="F3157" i="9"/>
  <c r="G2235" i="9"/>
  <c r="H31" i="9"/>
  <c r="J31" i="9"/>
  <c r="F2082" i="9"/>
  <c r="G167" i="9"/>
  <c r="I169" i="9"/>
  <c r="J168" i="9"/>
  <c r="H876" i="9"/>
  <c r="F1092" i="9"/>
  <c r="I111" i="9"/>
  <c r="F954" i="9"/>
  <c r="I1209" i="9"/>
  <c r="F1680" i="9"/>
  <c r="F1323" i="9"/>
  <c r="I581" i="9"/>
  <c r="I2285" i="9"/>
  <c r="G199" i="9"/>
  <c r="F1837" i="9"/>
  <c r="G848" i="9"/>
  <c r="F950" i="9"/>
  <c r="I2149" i="9"/>
  <c r="F2242" i="9"/>
  <c r="H2442" i="9"/>
  <c r="J1899" i="9"/>
  <c r="H1193" i="9"/>
  <c r="F1274" i="9"/>
  <c r="J1194" i="9"/>
  <c r="J946" i="9"/>
  <c r="F3122" i="9"/>
  <c r="G2005" i="9"/>
  <c r="H1590" i="9"/>
  <c r="H1493" i="9"/>
  <c r="F3468" i="9"/>
  <c r="G1024" i="9"/>
  <c r="H552" i="9"/>
  <c r="G1378" i="9"/>
  <c r="I1250" i="9"/>
  <c r="F1121" i="9"/>
  <c r="I985" i="9"/>
  <c r="H825" i="9"/>
  <c r="J48" i="9"/>
  <c r="I1281" i="9"/>
  <c r="J2946" i="9"/>
  <c r="G958" i="9"/>
  <c r="J1968" i="9"/>
  <c r="G2610" i="9"/>
  <c r="I2103" i="9"/>
  <c r="J985" i="9"/>
  <c r="I1627" i="9"/>
  <c r="J1448" i="9"/>
  <c r="J777" i="9"/>
  <c r="I1201" i="9"/>
  <c r="H1002" i="9"/>
  <c r="G833" i="9"/>
  <c r="J842" i="9"/>
  <c r="J1608" i="9"/>
  <c r="J265" i="9"/>
  <c r="I752" i="9"/>
  <c r="H295" i="9"/>
  <c r="H1154" i="9"/>
  <c r="F891" i="9"/>
  <c r="J336" i="9"/>
  <c r="F8" i="9"/>
  <c r="M33" i="3"/>
  <c r="G8" i="9"/>
  <c r="G9" i="9"/>
  <c r="J8" i="9"/>
  <c r="J9" i="9"/>
  <c r="H8" i="9"/>
  <c r="H9" i="9"/>
  <c r="I8" i="9"/>
  <c r="I9" i="9"/>
  <c r="F9" i="9"/>
</calcChain>
</file>

<file path=xl/comments1.xml><?xml version="1.0" encoding="utf-8"?>
<comments xmlns="http://schemas.openxmlformats.org/spreadsheetml/2006/main">
  <authors>
    <author>Andre Abouhala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Version="1"&gt;&lt;FQL&gt;&lt;Q&gt;SP50^JULIAN(FG_PRICE(42338,37134,D).DATES)&lt;/Q&gt;&lt;R&gt;3717&lt;/R&gt;&lt;C&gt;1&lt;/C&gt;&lt;D xsi:type="xsd:int"&gt;42338&lt;/D&gt;&lt;D xsi:type="xsd:int"&gt;42335&lt;/D&gt;&lt;D xsi:type="xsd:int"&gt;42334&lt;/D&gt;&lt;D xsi:type="xsd:int"&gt;42333&lt;/D&gt;&lt;D xsi:type="xsd:int"&gt;42332&lt;/D&gt;&lt;D xsi:type="xsd:int"&gt;42331&lt;/D&gt;&lt;D xsi:type="xsd:int"&gt;42328&lt;/D&gt;&lt;D xsi:type="xsd:int"&gt;42327&lt;/D&gt;&lt;D xsi:type="xsd:int"&gt;42326&lt;/D&gt;&lt;D xsi:type="xsd:int"&gt;42325&lt;/D&gt;&lt;D xsi:type="xsd:int"&gt;42324&lt;/D&gt;&lt;D xsi:type="xsd:int"&gt;42321&lt;/D&gt;&lt;D xsi:type="xsd:int"&gt;42320&lt;/D&gt;&lt;D xsi:type="xsd:int"&gt;42319&lt;/D&gt;&lt;D xsi:type="xsd:int"&gt;42318&lt;/D&gt;&lt;D xsi:type="xsd:int"&gt;42317&lt;/D&gt;&lt;D xsi:type="xsd:int"&gt;42314&lt;/D&gt;&lt;D xsi:type="xsd:int"&gt;42313&lt;/D&gt;&lt;D xsi:type="xsd:int"&gt;42312&lt;/D&gt;&lt;D xsi:type="xsd:int"&gt;42311&lt;/D&gt;&lt;D xsi:type="xsd:int"&gt;42310&lt;/D&gt;&lt;D xsi:type="xsd:int"&gt;42307&lt;/D&gt;&lt;D xsi:type="xsd:int"&gt;42306&lt;/D&gt;&lt;D xsi:type="xsd:int"&gt;42305&lt;/D&gt;&lt;D xsi:type="xsd:int"&gt;42304&lt;/D&gt;&lt;D xsi:type="xsd:int"&gt;42303&lt;/D&gt;&lt;D xsi:type="xsd:int"&gt;42300&lt;/D&gt;&lt;D xsi:type="xsd:int"&gt;42299&lt;/D&gt;&lt;D xsi:type="xsd:int"&gt;42298&lt;/D&gt;&lt;D xsi:type="xsd:int"&gt;42297&lt;/D&gt;&lt;D xsi:type="xsd:int"&gt;42296&lt;/D&gt;&lt;D xsi:type="xsd:int"&gt;42293&lt;/D&gt;&lt;D xsi:type="xsd:int"&gt;42292&lt;/D&gt;&lt;D xsi:type="xsd:int"&gt;42291&lt;/D&gt;&lt;D xsi:type="xsd:int"&gt;42290&lt;/D&gt;&lt;D xsi:type="xsd:int"&gt;42289&lt;/D&gt;&lt;D xsi:type="xsd:int"&gt;42286&lt;/D&gt;&lt;D xsi:type="xsd:int"&gt;42285&lt;/D&gt;&lt;D xsi:type="xsd:int"&gt;42284&lt;/D&gt;&lt;D xsi:type="xsd:int"&gt;42283&lt;/D&gt;&lt;D xsi:type="xsd:int"&gt;42282&lt;/D&gt;&lt;D xsi:type="xsd:int"&gt;42279&lt;/D&gt;&lt;D xsi:type="xsd:int"&gt;42278&lt;/D&gt;&lt;D xsi:type="xsd:int"&gt;42277&lt;/D&gt;&lt;D xsi:type="xsd:int"&gt;42276&lt;/D&gt;&lt;D xsi:type="xsd:int"&gt;42275&lt;/D&gt;&lt;D xsi:type="xsd:int"&gt;42272&lt;/D&gt;&lt;D xsi:type="xsd:int"&gt;42271&lt;/D&gt;&lt;D xsi:type="xsd:int"&gt;42270&lt;/D&gt;&lt;D xsi:type="xsd:int"&gt;42269&lt;/D&gt;&lt;D xsi:type="xsd:int"&gt;42268&lt;/D&gt;&lt;D xsi:type="xsd:int"&gt;42265&lt;/D&gt;&lt;D xsi:type="xsd:int"&gt;42264&lt;/D&gt;&lt;D xsi:type="xsd:int"&gt;42263&lt;/D&gt;&lt;D xsi:type="xsd:int"&gt;42262&lt;/D&gt;&lt;D xsi:type="xsd:int"&gt;42261&lt;/D&gt;&lt;D xsi:type="xsd:int"&gt;42258&lt;/D&gt;&lt;D xsi:type="xsd:int"&gt;42257&lt;/D&gt;&lt;D xsi:type="xsd:int"&gt;42256&lt;/D&gt;&lt;D xsi:type="xsd:int"&gt;42255&lt;/D&gt;&lt;D xsi:type="xsd:int"&gt;42254&lt;/D&gt;&lt;D xsi:type="xsd:int"&gt;42251&lt;/D&gt;&lt;D xsi:type="xsd:int"&gt;42250&lt;/D&gt;&lt;D xsi:type="xsd:int"&gt;42249&lt;/D&gt;&lt;D xsi:type="xsd:int"&gt;42248&lt;/D&gt;&lt;D xsi:type="xsd:int"&gt;42247&lt;/D&gt;&lt;D xsi:type="xsd:int"&gt;42244&lt;/D&gt;&lt;D xsi:type="xsd:int"&gt;42243&lt;/D&gt;&lt;D xsi:type="xsd:int"&gt;42242&lt;/D&gt;&lt;D xsi:type="xsd:int"&gt;42241&lt;/D&gt;&lt;D xsi:type="xsd:int"&gt;42240&lt;/D&gt;&lt;D xsi:type="xsd:int"&gt;42237&lt;/D&gt;&lt;D xsi:type="xsd:int"&gt;42236&lt;/D&gt;&lt;D xsi:type="xsd:int"&gt;42235&lt;/D&gt;&lt;D xsi:type="xsd:int"&gt;42234&lt;/D&gt;&lt;D xsi:type="xsd:int"&gt;42233&lt;/D&gt;&lt;D xsi:type="xsd:int"&gt;42230&lt;/D&gt;&lt;D xsi:type="xsd:int"&gt;42229&lt;/D&gt;&lt;D xsi:type="xsd:int"&gt;42228&lt;/D&gt;&lt;D xsi:type="xsd:int"&gt;42227&lt;/D&gt;&lt;D xsi:type="xsd:int"&gt;42226&lt;/D&gt;&lt;D xsi:type="xsd:int"&gt;42223&lt;/D&gt;&lt;D xsi:type="xsd:int"&gt;42222&lt;/D&gt;&lt;D xsi:type="xsd:int"&gt;42221&lt;/D&gt;&lt;D xsi:type="xsd:int"&gt;42220&lt;/D&gt;&lt;D xsi:type="xsd:int"&gt;42219&lt;/D&gt;&lt;D xsi:type="xsd:int"&gt;42216&lt;/D&gt;&lt;D xsi:type="xsd:int"&gt;42215&lt;/D&gt;&lt;D xsi:type="xsd:int"&gt;42214&lt;/D&gt;&lt;D xsi:type="xsd:int"&gt;42213&lt;/D&gt;&lt;D xsi:type="xsd:int"&gt;42212&lt;/D&gt;&lt;D xsi:type="xsd:int"&gt;42209&lt;/D&gt;&lt;D xsi:type="xsd:int"&gt;42208&lt;/D&gt;&lt;D xsi:type="xsd:int"&gt;42207&lt;/D&gt;&lt;D xsi:type="xsd:int"&gt;42206&lt;/D&gt;&lt;D xsi:type="xsd:int"&gt;42205&lt;/D&gt;&lt;D xsi:type="xsd:int"&gt;42202&lt;/D&gt;&lt;D xsi:type="xsd:int"&gt;42201&lt;/D&gt;&lt;D xsi:type="xsd:int"&gt;42200&lt;/D&gt;&lt;D xsi:type="xsd:int"&gt;42199&lt;/D&gt;&lt;D xsi:type="xsd:int"&gt;42198&lt;/D&gt;&lt;D xsi:type="xsd:int"&gt;42195&lt;/D&gt;&lt;D xsi:type="xsd:int"&gt;42194&lt;/D&gt;&lt;D xsi:type="xsd:int"&gt;42193&lt;/D&gt;&lt;D xsi:type="xsd:int"&gt;42192&lt;/D&gt;&lt;D xsi:type="xsd:int"&gt;42191&lt;/D&gt;&lt;D xsi:type="xsd:int"&gt;42188&lt;/D&gt;&lt;D xsi:type="xsd:int"&gt;42187&lt;/D&gt;&lt;D xsi:type="xsd:int"&gt;42186&lt;/D&gt;&lt;D xsi:type="xsd:int"&gt;42185&lt;/D&gt;&lt;D xsi:type="xsd:int"&gt;42184&lt;/D&gt;&lt;D xsi:type="xsd:int"&gt;42181&lt;/D&gt;&lt;D xsi:type="xsd:int"&gt;42180&lt;/D&gt;&lt;D xsi:type="xsd:int"&gt;42179&lt;/D&gt;&lt;D xsi:type="xsd:int"&gt;42178&lt;/D&gt;&lt;D xsi:type="xsd:int"&gt;42177&lt;/D&gt;&lt;D xsi:type="xsd:int"&gt;42174&lt;/D&gt;&lt;D xsi:type="xsd:int"&gt;42173&lt;/D&gt;&lt;D xsi:type="xsd:int"&gt;42172&lt;/D&gt;&lt;D xsi:type="xsd:int"&gt;42171&lt;/D&gt;&lt;D xsi:type="xsd:int"&gt;42170&lt;/D&gt;&lt;D xsi:type="xsd:int"&gt;42167&lt;/D&gt;&lt;D xsi:type="xsd:int"&gt;42166&lt;/D&gt;&lt;D xsi:type="xsd:int"&gt;42165&lt;/D&gt;&lt;D xsi:type="xsd:int"&gt;42164&lt;/D&gt;&lt;D xsi:type="xsd:int"&gt;42163&lt;/D&gt;&lt;D xsi:type="xsd:int"&gt;42160&lt;/D&gt;&lt;D xsi:type="xsd:int"&gt;42159&lt;/D&gt;&lt;D xsi:type="xsd:int"&gt;42158&lt;/D&gt;&lt;D xsi:type="xsd:int"&gt;42157&lt;/D&gt;&lt;D xsi:type="xsd:int"&gt;42156&lt;/D&gt;&lt;D xsi:type="xsd:int"&gt;42153&lt;/D&gt;&lt;D xsi:type="xsd:int"&gt;42152&lt;/D&gt;&lt;D xsi:type="xsd:int"&gt;42151&lt;/D&gt;&lt;D xsi:type="xsd:int"&gt;42150&lt;/D&gt;&lt;D xsi:type="xsd:int"&gt;42149&lt;/D&gt;&lt;D xsi:type="xsd:int"&gt;42146&lt;/D&gt;&lt;D xsi:type="xsd:int"&gt;42145&lt;/D&gt;&lt;D xsi:type="xsd:int"&gt;42144&lt;/D&gt;&lt;D xsi:type="xsd:int"&gt;42143&lt;/D&gt;&lt;D xsi:type="xsd:int"&gt;42142&lt;/D&gt;&lt;D xsi:type="xsd:int"&gt;42139&lt;/D&gt;&lt;D xsi:type="xsd:int"&gt;42138&lt;/D&gt;&lt;D xsi:type="xsd:int"&gt;42137&lt;/D&gt;&lt;D xsi:type="xsd:int"&gt;42136&lt;/D&gt;&lt;D xsi:type="xsd:int"&gt;42135&lt;/D&gt;&lt;D xsi:type="xsd:int"&gt;42132&lt;/D&gt;&lt;D xsi:type="xsd:int"&gt;42131&lt;/D&gt;&lt;D xsi:type="xsd:int"&gt;42130&lt;/D&gt;&lt;D xsi:type="xsd:int"&gt;42129&lt;/D&gt;&lt;D xsi:type="xsd:int"&gt;42128&lt;/D&gt;&lt;D xsi:type="xsd:int"&gt;42125&lt;/D&gt;&lt;D xsi:type="xsd:int"&gt;42124&lt;/D&gt;&lt;D xsi:type="xsd:int"&gt;42123&lt;/D&gt;&lt;D xsi:type="xsd:int"&gt;42122&lt;/D&gt;&lt;D xsi:type="xsd:int"&gt;42121&lt;/D&gt;&lt;D xsi:type="xsd:int"&gt;42118&lt;/D&gt;&lt;D xsi:type="xsd:int"&gt;42117&lt;/D&gt;&lt;D xsi:type="xsd:int"&gt;42116&lt;/D&gt;&lt;D xsi:type="xsd:int"&gt;42115&lt;/D&gt;&lt;D xsi:type="xsd:int"&gt;42114&lt;/D&gt;&lt;D xsi:type="xsd:int"&gt;42111&lt;/D&gt;&lt;D xsi:type="xsd:int"&gt;42110&lt;/D&gt;&lt;D xsi:type="xsd:int"&gt;42109&lt;/D&gt;&lt;D xsi:type="xsd:int"&gt;42108&lt;/D&gt;&lt;D xsi:type="xsd:int"&gt;42107&lt;/D&gt;&lt;D xsi:type="xsd:int"&gt;42104&lt;/D&gt;&lt;D xsi:type="xsd:int"&gt;42103&lt;/D&gt;&lt;D xsi:type="xsd:int"&gt;42102&lt;/D&gt;&lt;D xsi:type="xsd:int"&gt;42101&lt;/D&gt;&lt;D xsi:type="xsd:int"&gt;42100&lt;/D&gt;&lt;D xsi:type="xsd:int"&gt;42097&lt;/D&gt;&lt;D xsi:type="xsd:int"&gt;42096&lt;/D&gt;&lt;D xsi:type="xsd:int"&gt;42095&lt;/D&gt;&lt;D xsi:type="xsd:int"&gt;42094&lt;/D&gt;&lt;D xsi:type="xsd:int"&gt;42093&lt;/D&gt;&lt;D xsi:type="xsd:int"&gt;42090&lt;/D&gt;&lt;D xsi:type="xsd:int"&gt;42089&lt;/D&gt;&lt;D xsi:type="xsd:int"&gt;42088&lt;/D&gt;&lt;D xsi:type="xsd:int"&gt;42087&lt;/D&gt;&lt;D xsi:type="xsd:int"&gt;42086&lt;/D&gt;&lt;D xsi:type="xsd:int"&gt;42083&lt;/D&gt;&lt;D xsi:type="xsd:int"&gt;42082&lt;/D&gt;&lt;D xsi:type="xsd:int"&gt;42081&lt;/D&gt;&lt;D xsi:type="xsd:int"&gt;42080&lt;/D&gt;&lt;D xsi:type="xsd:int"&gt;42079&lt;/D&gt;&lt;D xsi:type="xsd:int"&gt;42076&lt;/D&gt;&lt;D xsi:type="xsd:int"&gt;42075&lt;/D&gt;&lt;D xsi:type="xsd:int"&gt;42074&lt;/D&gt;&lt;D xsi:type="xsd:int"&gt;42073&lt;/D&gt;&lt;D xsi:type="xsd:int"&gt;42072&lt;/D&gt;&lt;D xsi:type="xsd:int"&gt;42069&lt;/D&gt;&lt;D xsi:type="xsd:int"&gt;42068&lt;/D&gt;&lt;D xsi:type="xsd:int"&gt;42067&lt;/D&gt;&lt;D xsi:type="xsd:int"&gt;42066&lt;/D&gt;&lt;D xsi:type="xsd:int"&gt;42065&lt;/D&gt;&lt;D xsi:type="xsd:int"&gt;42062&lt;/D&gt;&lt;D xsi:type="xsd:int"&gt;42061&lt;/D&gt;&lt;D xsi:type="xsd:int"&gt;42060&lt;/D&gt;&lt;D xsi:type="xsd:int"&gt;42059&lt;/D&gt;&lt;D xsi:type="xsd:int"&gt;42058&lt;/D&gt;&lt;D xsi:type="xsd:int"&gt;42055&lt;/D&gt;&lt;D xsi:type="xsd:int"&gt;42054&lt;/D&gt;&lt;D xsi:type="xsd:int"&gt;42053&lt;/D&gt;&lt;D xsi:type="xsd:int"&gt;42052&lt;/D&gt;&lt;D xsi:type="xsd:int"&gt;42051&lt;/D&gt;&lt;D xsi:type="xsd:int"&gt;42048&lt;/D&gt;&lt;D xsi:type="xsd:int"&gt;42047&lt;/D&gt;&lt;D xsi:type="xsd:int"&gt;42046&lt;/D&gt;&lt;D xsi:type="xsd:int"&gt;42045&lt;/D&gt;&lt;D xsi:type="xsd:int"&gt;42044&lt;/D&gt;&lt;D xsi:type="xsd:int"&gt;42041&lt;/D&gt;&lt;D xsi:type="xsd:int"&gt;42040&lt;/D&gt;&lt;D xsi:type="xsd:int"&gt;42039&lt;/D&gt;&lt;D xsi:type="xsd:int"&gt;42038&lt;/D&gt;&lt;D xsi:type="xsd:int"&gt;42037&lt;/D&gt;&lt;D xsi:type="xsd:int"&gt;42034&lt;/D&gt;&lt;D xsi:type="xsd:int"&gt;42033&lt;/D&gt;&lt;D xsi:type="xsd:int"&gt;42032&lt;/D&gt;&lt;D xsi:type="xsd:int"&gt;42031&lt;/D&gt;&lt;D xsi:type="xsd:int"&gt;42030&lt;/D&gt;&lt;D xsi:type="xsd:int"&gt;42027&lt;/D&gt;&lt;D xsi:type="xsd:int"&gt;42026&lt;/D&gt;&lt;D xsi:type="xsd:int"&gt;42025&lt;/D&gt;&lt;D xsi:type="xsd:int"&gt;42024&lt;/D&gt;&lt;D xsi:type="xsd:int"&gt;42023&lt;/D&gt;&lt;D xsi:type="xsd:int"&gt;42020&lt;/D&gt;&lt;D xsi:type="xsd:int"&gt;42019&lt;/D&gt;&lt;D xsi:type="xsd:int"&gt;42018&lt;/D&gt;&lt;D xsi:type="xsd:int"&gt;42017&lt;/D&gt;&lt;D xsi:type="xsd:int"&gt;42016&lt;/D&gt;&lt;D xsi:type="xsd:int"&gt;42013&lt;/D&gt;&lt;D xsi:type="xsd:int"&gt;42012&lt;/D&gt;&lt;D xsi:type="xsd:int"&gt;42011&lt;/D&gt;&lt;D xsi:type="xsd:int"&gt;42010&lt;/D&gt;&lt;D xsi:type="xsd:int"&gt;42009&lt;/D&gt;&lt;D xsi:type="xsd:int"&gt;42006&lt;/D&gt;&lt;D xsi:type="xsd:int"&gt;42005&lt;/D&gt;&lt;D xsi:type="xsd:int"&gt;42004&lt;/D&gt;&lt;D xsi:type="xsd:int"&gt;42003&lt;/D&gt;&lt;D xsi:type="xsd:int"&gt;42002&lt;/D&gt;&lt;D xsi:type="xsd:int"&gt;41999&lt;/D&gt;&lt;D xsi:type="xsd:int"&gt;41998&lt;/D&gt;&lt;D xsi:type="xsd:int"&gt;41997&lt;/D&gt;&lt;D xsi:type="xsd:int"&gt;41996&lt;/D&gt;&lt;D xsi:type="xsd:int"&gt;41995&lt;/D&gt;&lt;D xsi:type="xsd:int"&gt;41992&lt;/D&gt;&lt;D xsi:type="xsd:int"&gt;41991&lt;/D&gt;&lt;D xsi:type="xsd:int"&gt;41990&lt;/D&gt;&lt;D xsi:type="xsd:int"&gt;41989&lt;/D&gt;&lt;D xsi:type="xsd:int"&gt;41988&lt;/D&gt;&lt;D xsi:type="xsd:int"&gt;41985&lt;/D&gt;&lt;D xsi:type="xsd:int"&gt;41984&lt;/D&gt;&lt;D xsi:type="xsd:int"&gt;41983&lt;/D&gt;&lt;D xsi:type="xsd:int"&gt;41982&lt;/D&gt;&lt;D xsi:type="xsd:int"&gt;41981&lt;/D&gt;&lt;D xsi:type="xsd:int"&gt;41978&lt;/D&gt;&lt;D xsi:type="xsd:int"&gt;41977&lt;/D&gt;&lt;D xsi:type="xsd:int"&gt;41976&lt;/D&gt;&lt;D xsi:type="xsd:int"&gt;41975&lt;/D&gt;&lt;D xsi:type="xsd:int"&gt;41974&lt;/D&gt;&lt;D xsi:type="xsd:int"&gt;41971&lt;/D&gt;&lt;D xsi:type="xsd:int"&gt;41970&lt;/D&gt;&lt;D xsi:type="xsd:int"&gt;41969&lt;/D&gt;&lt;D xsi:type="xsd:int"&gt;41968&lt;/D&gt;&lt;D xsi:type="xsd:int"&gt;41967&lt;/D&gt;&lt;D xsi:type="xsd:int"&gt;41964&lt;/D&gt;&lt;D xsi:type="xsd:int"&gt;41963&lt;/D&gt;&lt;D xsi:type="xsd:int"&gt;41962&lt;/D&gt;&lt;D xsi:type="xsd:int"&gt;41961&lt;/D&gt;&lt;D xsi:type="xsd:int"&gt;41960&lt;/D&gt;&lt;D xsi:type="xsd:int"&gt;41957&lt;/D&gt;&lt;D xsi:type="xsd:int"&gt;41956&lt;/D&gt;&lt;D xsi:type="xsd:int"&gt;41955&lt;/D&gt;&lt;D xsi:type="xsd:int"&gt;41954&lt;/D&gt;&lt;D xsi:type="xsd:int"&gt;41953&lt;/D&gt;&lt;D xsi:type="xsd:int"&gt;41950&lt;/D&gt;&lt;D xsi:type="xsd:int"&gt;41949&lt;/D&gt;&lt;D xsi:type="xsd:int"&gt;41948&lt;/D&gt;&lt;D xsi:type="xsd:int"&gt;41947&lt;/D&gt;&lt;D xsi:type="xsd:int"&gt;41946&lt;/D&gt;&lt;D xsi:type="xsd:int"&gt;41943&lt;/D&gt;&lt;D xsi:type="xsd:int"&gt;41942&lt;/D&gt;&lt;D xsi:type="xsd:int"&gt;41941&lt;/D&gt;&lt;D xsi:type="xsd:int"&gt;41940&lt;/D&gt;&lt;D xsi:type="xsd:int"&gt;41939&lt;/D&gt;&lt;D xsi:type="xsd:int"&gt;41936&lt;/D&gt;&lt;D xsi:type="xsd:int"&gt;41935&lt;/D&gt;&lt;D xsi:type="xsd:int"&gt;41934&lt;/D&gt;&lt;D xsi:type="xsd:int"&gt;41933&lt;/D&gt;&lt;D xsi:type="xsd:int"&gt;41932&lt;/D&gt;&lt;D xsi:type="xsd:int"&gt;41929&lt;/D&gt;&lt;D xsi:type="xsd:int"&gt;41928&lt;/D&gt;&lt;D xsi:type="xsd:int"&gt;41927&lt;/D&gt;&lt;D xsi:type="xsd:int"&gt;41926&lt;/D&gt;&lt;D xsi:type="xsd:int"&gt;41925&lt;/D&gt;&lt;D xsi:type="xsd:int"&gt;41922&lt;/D&gt;&lt;D xsi:type="xsd:int"&gt;41921&lt;/D&gt;&lt;D xsi:type="xsd:int"&gt;41920&lt;/D&gt;&lt;D xsi:type="xsd:int"&gt;41919&lt;/D&gt;&lt;D xsi:type="xsd:int"&gt;41918&lt;/D&gt;&lt;D xsi:type="xsd:int"&gt;41915&lt;/D&gt;&lt;D xsi:type="xsd:int"&gt;41914&lt;/D&gt;&lt;D xsi:type="xsd:int"&gt;41913&lt;/D&gt;&lt;D xsi:type="xsd:int"&gt;41912&lt;/D&gt;&lt;D xsi:type="xsd:int"&gt;41911&lt;/D&gt;&lt;D xsi:type="xsd:int"&gt;41908&lt;/D&gt;&lt;D xsi:type="xsd:int"&gt;41907&lt;/D&gt;&lt;D xsi:type="xsd:int"&gt;41906&lt;/D&gt;&lt;D xsi:type="xsd:int"&gt;41905&lt;/D&gt;&lt;D xsi:type="xsd:int"&gt;41904&lt;/D&gt;&lt;D xsi:type="xsd:int"&gt;41901&lt;/D&gt;&lt;D xsi:type="xsd:int"&gt;41900&lt;/D&gt;&lt;D xsi:type="xsd:int"&gt;41899&lt;/D&gt;&lt;D xsi:type="xsd:int"&gt;41898&lt;/D&gt;&lt;D xsi:type="xsd:int"&gt;41897&lt;/D&gt;&lt;D xsi:type="xsd:int"&gt;41894&lt;/D&gt;&lt;D xsi:type="xsd:int"&gt;41893&lt;/D&gt;&lt;D xsi:type="xsd:int"&gt;41892&lt;/D&gt;&lt;D xsi:type="xsd:int"&gt;41891&lt;/D&gt;&lt;D xsi:type="xsd:int"&gt;41890&lt;/D&gt;&lt;D xsi:type="xsd:int"&gt;41887&lt;/D&gt;&lt;D xsi:type="xsd:int"&gt;41886&lt;/D&gt;&lt;D xsi:type="xsd:int"&gt;41885&lt;/D&gt;&lt;D xsi:type="xsd:int"&gt;41884&lt;/D&gt;&lt;D xsi:type="xsd:int"&gt;41883&lt;/D&gt;&lt;D xsi:type="xsd:int"&gt;41880&lt;/D&gt;&lt;D xsi:type="xsd:int"&gt;41879&lt;/D&gt;&lt;D xsi:type="xsd:int"&gt;41878&lt;/D&gt;&lt;D xsi:type="xsd:int"&gt;41877&lt;/D&gt;&lt;D xsi:type="xsd:int"&gt;41876&lt;/D&gt;&lt;D xsi:type="xsd:int"&gt;41873&lt;/D&gt;&lt;D xsi:type="xsd:int"&gt;41872&lt;/D&gt;&lt;D xsi:type="xsd:int"&gt;41871&lt;/D&gt;&lt;D xsi:type="xsd:int"&gt;41870&lt;/D&gt;&lt;D xsi:type="xsd:int"&gt;41869&lt;/D&gt;&lt;D xsi:type="xsd:int"&gt;41866&lt;/D&gt;&lt;D xsi:type="xsd:int"&gt;41865&lt;/D&gt;&lt;D xsi:type="xsd:int"&gt;41864&lt;/D&gt;&lt;D xsi:type="xsd:int"&gt;41863&lt;/D&gt;&lt;D xsi:type="xsd:int"&gt;41862&lt;/D&gt;&lt;D xsi:type="xsd:int"&gt;41859&lt;/D&gt;&lt;D xsi:type="xsd:int"&gt;41858&lt;/D&gt;&lt;D xsi:type="xsd:int"&gt;41857&lt;/D&gt;&lt;D xsi:type="xsd:int"&gt;41856&lt;/D&gt;&lt;D xsi:type="xsd:int"&gt;41855&lt;/D&gt;&lt;D xsi:type="xsd:int"&gt;41852&lt;/D&gt;&lt;D xsi:type="xsd:int"&gt;41851&lt;/D&gt;&lt;D xsi:type="xsd:int"&gt;41850&lt;/D&gt;&lt;D xsi:type="xsd:int"&gt;41849&lt;/D&gt;&lt;D xsi:type="xsd:int"&gt;41848&lt;/D&gt;&lt;D xsi:type="xsd:int"&gt;41845&lt;/D&gt;&lt;D xsi:type="xsd:int"&gt;41844&lt;/D&gt;&lt;D xsi:type="xsd:int"&gt;41843&lt;/D&gt;&lt;D xsi:type="xsd:int"&gt;41842&lt;/D&gt;&lt;D xsi:type="xsd:int"&gt;41841&lt;/D&gt;&lt;D xsi:type="xsd:int"&gt;41838&lt;/D&gt;&lt;D xsi:type="xsd:int"&gt;41837&lt;/D&gt;&lt;D xsi:type="xsd:int"&gt;41836&lt;/D&gt;&lt;D xsi:type="xsd:int"&gt;41835&lt;/D&gt;&lt;D xsi:type="xsd:int"&gt;41834&lt;/D&gt;&lt;D xsi:type="xsd:int"&gt;41831&lt;/D&gt;&lt;D xsi:type="xsd:int"&gt;41830&lt;/D&gt;&lt;D xsi:type="xsd:int"&gt;41829&lt;/D&gt;&lt;D xsi:type="xsd:int"&gt;41828&lt;/D&gt;&lt;D xsi:type="xsd:int"&gt;41827&lt;/D&gt;&lt;D xsi:type="xsd:int"&gt;41824&lt;/D&gt;&lt;D xsi:type="xsd:int"&gt;41823&lt;/D&gt;&lt;D xsi:type="xsd:int"&gt;41822&lt;/D&gt;&lt;D xsi:type="xsd:int"&gt;41821&lt;/D&gt;&lt;D xsi:type="xsd:int"&gt;41820&lt;/D&gt;&lt;D xsi:type="xsd:int"&gt;41817&lt;/D&gt;&lt;D xsi:type="xsd:int"&gt;41816&lt;/D&gt;&lt;D xsi:type="xsd:int"&gt;41815&lt;/D&gt;&lt;D xsi:type="xsd:int"&gt;41814&lt;/D&gt;&lt;D xsi:type="xsd:int"&gt;41813&lt;/D&gt;&lt;D xsi:type="xsd:int"&gt;41810&lt;/D&gt;&lt;D xsi:type="xsd:int"&gt;41809&lt;/D&gt;&lt;D xsi:type="xsd:int"&gt;41808&lt;/D&gt;&lt;D xsi:type="xsd:int"&gt;41807&lt;/D&gt;&lt;D xsi:type="xsd:int"&gt;41806&lt;/D&gt;&lt;D xsi:type="xsd:int"&gt;41803&lt;/D&gt;&lt;D xsi:type="xsd:int"&gt;41802&lt;/D&gt;&lt;D xsi:type="xsd:int"&gt;41801&lt;/D&gt;&lt;D xsi:type="xsd:int"&gt;41800&lt;/D&gt;&lt;D xsi:type="xsd:int"&gt;41799&lt;/D&gt;&lt;D xsi:type="xsd:int"&gt;41796&lt;/D&gt;&lt;D xsi:type="xsd:int"&gt;41795&lt;/D&gt;&lt;D xsi:type="xsd:int"&gt;41794&lt;/D&gt;&lt;D xsi:type="xsd:int"&gt;41793&lt;/D&gt;&lt;D xsi:type="xsd:int"&gt;41792&lt;/D&gt;&lt;D xsi:type="xsd:int"&gt;41789&lt;/D&gt;&lt;D xsi:type="xsd:int"&gt;41788&lt;/D&gt;&lt;D xsi:type="xsd:int"&gt;41787&lt;/D&gt;&lt;D xsi:type="xsd:int"&gt;41786&lt;/D&gt;&lt;D xsi:type="xsd:int"&gt;41785&lt;/D&gt;&lt;D xsi:type="xsd:int"&gt;41782&lt;/D&gt;&lt;D xsi:type="xsd:int"&gt;41781&lt;/D&gt;&lt;D xsi:type="xsd:int"&gt;41780&lt;/D&gt;&lt;D xsi:type="xsd:int"&gt;41779&lt;/D&gt;&lt;D xsi:type="xsd:int"&gt;41778&lt;/D&gt;&lt;D xsi:type="xsd:int"&gt;41775&lt;/D&gt;&lt;D xsi:type="xsd:int"&gt;41774&lt;/D&gt;&lt;D xsi:type="xsd:int"&gt;41773&lt;/D&gt;&lt;D xsi:type="xsd:int"&gt;41772&lt;/D&gt;&lt;D xsi:type="xsd:int"&gt;41771&lt;/D&gt;&lt;D xsi:type="xsd:int"&gt;41768&lt;/D&gt;&lt;D xsi:type="xsd:int"&gt;41767&lt;/D&gt;&lt;D xsi:type="xsd:int"&gt;41766&lt;/D&gt;&lt;D xsi:type="xsd:int"&gt;41765&lt;/D&gt;&lt;D xsi:type="xsd:int"&gt;41764&lt;/D&gt;&lt;D xsi:type="xsd:int"&gt;41761&lt;/D&gt;&lt;D xsi:type="xsd:int"&gt;41760&lt;/D&gt;&lt;D xsi:type="xsd:int"&gt;41759&lt;/D&gt;&lt;D xsi:type="xsd:int"&gt;41758&lt;/D&gt;&lt;D xsi:type="xsd:int"&gt;41757&lt;/D&gt;&lt;D xsi:type="xsd:int"&gt;41754&lt;/D&gt;&lt;D xsi:type="xsd:int"&gt;41753&lt;/D&gt;&lt;D xsi:type="xsd:int"&gt;41752&lt;/D&gt;&lt;D xsi:type="xsd:int"&gt;41751&lt;/D&gt;&lt;D xsi:type="xsd:int"&gt;41750&lt;/D&gt;&lt;D xsi:type="xsd:int"&gt;41747&lt;/D&gt;&lt;D xsi:type="xsd:int"&gt;41746&lt;/D&gt;&lt;D xsi:type="xsd:int"&gt;41745&lt;/D&gt;&lt;D xsi:type="xsd:int"&gt;41744&lt;/D&gt;&lt;D xsi:type="xsd:int"&gt;41743&lt;/D&gt;&lt;D xsi:type="xsd:int"&gt;41740&lt;/D&gt;&lt;D xsi:type="xsd:int"&gt;41739&lt;/D&gt;&lt;D xsi:type="xsd:int"&gt;41738&lt;/D&gt;&lt;D xsi:type="xsd:int"&gt;41737&lt;/D&gt;&lt;D xsi:type="xsd:int"&gt;41736&lt;/D&gt;&lt;D xsi:type="xsd:int"&gt;41733&lt;/D&gt;&lt;D xsi:type="xsd:int"&gt;41732&lt;/D&gt;&lt;D xsi:type="xsd:int"&gt;41731&lt;/D&gt;&lt;D xsi:type="xsd:int"&gt;41730&lt;/D&gt;&lt;D xsi:type="xsd:int"&gt;41729&lt;/D&gt;&lt;D xsi:type="xsd:int"&gt;41726&lt;/D&gt;&lt;D xsi:type="xsd:int"&gt;41725&lt;/D&gt;&lt;D xsi:type="xsd:int"&gt;41724&lt;/D&gt;&lt;D xsi:type="xsd:int"&gt;41723&lt;/D&gt;&lt;D xsi:type="xsd:int"&gt;41722&lt;/D&gt;&lt;D xsi:type="xsd:int"&gt;41719&lt;/D&gt;&lt;D xsi:type="xsd:int"&gt;41718&lt;/D&gt;&lt;D xsi:type="xsd:int"&gt;41717&lt;/D&gt;&lt;D xsi:type="xsd:int"&gt;41716&lt;/D&gt;&lt;D xsi:type="xsd:int"&gt;41715&lt;/D&gt;&lt;D xsi:type="xsd:int"&gt;41712&lt;/D&gt;&lt;D xsi:type="xsd:int"&gt;41711&lt;/D&gt;&lt;D xsi:type="xsd:int"&gt;41710&lt;/D&gt;&lt;D xsi:type="xsd:int"&gt;41709&lt;/D&gt;&lt;D xsi:type="xsd:int"&gt;41708&lt;/D&gt;&lt;D xsi:type="xsd:int"&gt;41705&lt;/D&gt;&lt;D xsi:type="xsd:int"&gt;41704&lt;/D&gt;&lt;D xsi:type="xsd:int"&gt;41703&lt;/D&gt;&lt;D xsi:type="xsd:int"&gt;41702&lt;/D&gt;&lt;D xsi:type="xsd:int"&gt;41701&lt;/D&gt;&lt;D xsi:type="xsd:int"&gt;41698&lt;/D&gt;&lt;D xsi:type="xsd:int"&gt;41697&lt;/D&gt;&lt;D xsi:type="xsd:int"&gt;41696&lt;/D&gt;&lt;D xsi:type="xsd:int"&gt;41695&lt;/D&gt;&lt;D xsi:type="xsd:int"&gt;41694&lt;/D&gt;&lt;D xsi:type="xsd:int"&gt;41691&lt;/D&gt;&lt;D xsi:type="xsd:int"&gt;41690&lt;/D&gt;&lt;D xsi:type="xsd:int"&gt;41689&lt;/D&gt;&lt;D xsi:type="xsd:int"&gt;41688&lt;/D&gt;&lt;D xsi:type="xsd:int"&gt;41687&lt;/D&gt;&lt;D xsi:type="xsd:int"&gt;41684&lt;/D&gt;&lt;D xsi:type="xsd:int"&gt;41683&lt;/D&gt;&lt;D xsi:type="xsd:int"&gt;41682&lt;/D&gt;&lt;D xsi:type="xsd:int"&gt;41681&lt;/D&gt;&lt;D xsi:type="xsd:int"&gt;41680&lt;/D&gt;&lt;D xsi:type="xsd:int"&gt;41677&lt;/D&gt;&lt;D xsi:type="xsd:int"&gt;41676&lt;/D&gt;&lt;D xsi:type="xsd:int"&gt;41675&lt;/D&gt;&lt;D xsi:type="xsd:int"&gt;41674&lt;/D&gt;&lt;D xsi:type="xsd:int"&gt;41673&lt;/D&gt;&lt;D xsi:type="xsd:int"&gt;41670&lt;/D&gt;&lt;D xsi:type="xsd:int"&gt;41669&lt;/D&gt;&lt;D xsi:type="xsd:int"&gt;41668&lt;/D&gt;&lt;D xsi:type="xsd:int"&gt;41667&lt;/D&gt;&lt;D xsi:type="xsd:int"&gt;41666&lt;/D&gt;&lt;D xsi:type="xsd:int"&gt;41663&lt;/D&gt;&lt;D xsi:type="xsd:int"&gt;41662&lt;/D&gt;&lt;D xsi:type="xsd:int"&gt;41661&lt;/D&gt;&lt;D xsi:type="xsd:int"&gt;41660&lt;/D&gt;&lt;D xsi:type="xsd:int"&gt;41659&lt;/D&gt;&lt;D xsi:type="xsd:int"&gt;41656&lt;/D&gt;&lt;D xsi:type="xsd:int"&gt;41655&lt;/D&gt;&lt;D xsi:type="xsd:int"&gt;41654&lt;/D&gt;&lt;D xsi:type="xsd:int"&gt;41653&lt;/D&gt;&lt;D xsi:type="xsd:int"&gt;41652&lt;/D&gt;&lt;D xsi:type="xsd:int"&gt;41649&lt;/D&gt;&lt;D xsi:type="xsd:int"&gt;41648&lt;/D&gt;&lt;D xsi:type="xsd:int"&gt;41647&lt;/D&gt;&lt;D xsi:type="xsd:int"&gt;41646&lt;/D&gt;&lt;D xsi:type="xsd:int"&gt;41645&lt;/D&gt;&lt;D xsi:type="xsd:int"&gt;41642&lt;/D&gt;&lt;D xsi:type="xsd:int"&gt;41641&lt;/D&gt;&lt;D xsi:type="xsd:int"&gt;41640&lt;/D&gt;&lt;D xsi:type="xsd:int"&gt;41639&lt;/D&gt;&lt;D xsi:type="xsd:int"&gt;41638&lt;/D&gt;&lt;D xsi:type="xsd:int"&gt;41635&lt;/D&gt;&lt;D xsi:type="xsd:int"&gt;41634&lt;/D&gt;&lt;D xsi:type="xsd:int"&gt;41633&lt;/D&gt;&lt;D xsi:type="xsd:int"&gt;41632&lt;/D&gt;&lt;D xsi:type="xsd:int"&gt;41631&lt;/D&gt;&lt;D xsi:type="xsd:int"&gt;41628&lt;/D&gt;&lt;D xsi:type="xsd:int"&gt;41627&lt;/D&gt;&lt;D xsi:type="xsd:int"&gt;41626&lt;/D&gt;&lt;D xsi:type="xsd:int"&gt;41625&lt;/D&gt;&lt;D xsi:type="xsd:int"&gt;41624&lt;/D&gt;&lt;D xsi:type="xsd:int"&gt;41621&lt;/D&gt;&lt;D xsi:type="xsd:int"&gt;41620&lt;/D&gt;&lt;D xsi:type="xsd:int"&gt;41619&lt;/D&gt;&lt;D xsi:type="xsd:int"&gt;41618&lt;/D&gt;&lt;D xsi:type="xsd:int"&gt;41617&lt;/D&gt;&lt;D xsi:type="xsd:int"&gt;41614&lt;/D&gt;&lt;D xsi:type="xsd:int"&gt;41613&lt;/D&gt;&lt;D xsi:type="xsd:int"&gt;41612&lt;/D&gt;&lt;D xsi:type="xsd:int"&gt;41611&lt;/D&gt;&lt;D xsi:type="xsd:int"&gt;41610&lt;/D&gt;&lt;D xsi:type="xsd:int"&gt;41607&lt;/D&gt;&lt;D xsi:type="xsd:int"&gt;41606&lt;/D&gt;&lt;D xsi:type="xsd:int"&gt;41605&lt;/D&gt;&lt;D xsi:type="xsd:int"&gt;41604&lt;/D&gt;&lt;D xsi:type="xsd:int"&gt;41603&lt;/D&gt;&lt;D xsi:type="xsd:int"&gt;41600&lt;/D&gt;&lt;D xsi:type="xsd:int"&gt;41599&lt;/D&gt;&lt;D xsi:type="xsd:int"&gt;41598&lt;/D&gt;&lt;D xsi:type="xsd:int"&gt;41597&lt;/D&gt;&lt;D xsi:type="xsd:int"&gt;41596&lt;/D&gt;&lt;D xsi:type="xsd:int"&gt;41593&lt;/D&gt;&lt;D xsi:type="xsd:int"&gt;41592&lt;/D&gt;&lt;D xsi:type="xsd:int"&gt;41591&lt;/D&gt;&lt;D xsi:type="xsd:int"&gt;41590&lt;/D&gt;&lt;D xsi:type="xsd:int"&gt;41589&lt;/D&gt;&lt;D xsi:type="xsd:int"&gt;41586&lt;/D&gt;&lt;D xsi:type="xsd:int"&gt;41585&lt;/D&gt;&lt;D xsi:type="xsd:int"&gt;41584&lt;/D&gt;&lt;D xsi:type="xsd:int"&gt;41583&lt;/D&gt;&lt;D xsi:type="xsd:int"&gt;41582&lt;/D&gt;&lt;D xsi:type="xsd:int"&gt;41579&lt;/D&gt;&lt;D xsi:type="xsd:int"&gt;41578&lt;/D&gt;&lt;D xsi:type="xsd:int"&gt;41577&lt;/D&gt;&lt;D xsi:type="xsd:int"&gt;41576&lt;/D&gt;&lt;D xsi:type="xsd:int"&gt;41575&lt;/D&gt;&lt;D xsi:type="xsd:int"&gt;41572&lt;/D&gt;&lt;D xsi:type="xsd:int"&gt;41571&lt;/D&gt;&lt;D xsi:type="xsd:int"&gt;41570&lt;/D&gt;&lt;D xsi:type="xsd:int"&gt;41569&lt;/D&gt;&lt;D xsi:type="xsd:int"&gt;41568&lt;/D&gt;&lt;D xsi:type="xsd:int"&gt;41565&lt;/D&gt;&lt;D xsi:type="xsd:int"&gt;41564&lt;/D&gt;&lt;D xsi:type="xsd:int"&gt;41563&lt;/D&gt;&lt;D xsi:type="xsd:int"&gt;41562&lt;/D&gt;&lt;D xsi:type="xsd:int"&gt;41561&lt;/D&gt;&lt;D xsi:type="xsd:int"&gt;41558&lt;/D&gt;&lt;D xsi:type="xsd:int"&gt;41557&lt;/D&gt;&lt;D xsi:type="xsd:int"&gt;41556&lt;/D&gt;&lt;D xsi:type="xsd:int"&gt;41555&lt;/D&gt;&lt;D xsi:type="xsd:int"&gt;41554&lt;/D&gt;&lt;D xsi:type="xsd:int"&gt;41551&lt;/D&gt;&lt;D xsi:type="xsd:int"&gt;41550&lt;/D&gt;&lt;D xsi:type="xsd:int"&gt;41549&lt;/D&gt;&lt;D xsi:type="xsd:int"&gt;41548&lt;/D&gt;&lt;D xsi:type="xsd:int"&gt;41547&lt;/D&gt;&lt;D xsi:type="xsd:int"&gt;41544&lt;/D&gt;&lt;D xsi:type="xsd:int"&gt;41543&lt;/D&gt;&lt;D xsi:type="xsd:int"&gt;41542&lt;/D&gt;&lt;D xsi:type="xsd:int"&gt;41541&lt;/D&gt;&lt;D xsi:type="xsd:int"&gt;41540&lt;/D&gt;&lt;D xsi:type="xsd:int"&gt;41537&lt;/D&gt;&lt;D xsi:type="xsd:int"&gt;41536&lt;/D&gt;&lt;D xsi:type="xsd:int"&gt;41535&lt;/D&gt;&lt;D xsi:type="xsd:int"&gt;41534&lt;/D&gt;&lt;D xsi:type="xsd:int"&gt;41533&lt;/D&gt;&lt;D xsi:type="xsd:int"&gt;41530&lt;/D&gt;&lt;D xsi:type="xsd:int"&gt;41529&lt;/D&gt;&lt;D xsi:type="xsd:int"&gt;41528&lt;/D&gt;&lt;D xsi:type="xsd:int"&gt;41527&lt;/D&gt;&lt;D xsi:type="xsd:int"&gt;41526&lt;/D&gt;&lt;D xsi:type="xsd:int"&gt;41523&lt;/D&gt;&lt;D xsi:type="xsd:int"&gt;41522&lt;/D&gt;&lt;D xsi:type="xsd:int"&gt;41521&lt;/D&gt;&lt;D xsi:type="xsd:int"&gt;41520&lt;/D&gt;&lt;D xsi:type="xsd:int"&gt;41519&lt;/D&gt;&lt;D xsi:type="xsd:int"&gt;41516&lt;/D&gt;&lt;D xsi:type="xsd:int"&gt;41515&lt;/D&gt;&lt;D xsi:type="xsd:int"&gt;41514&lt;/D&gt;&lt;D xsi:type="xsd:int"&gt;41513&lt;/D&gt;&lt;D xsi:type="xsd:int"&gt;41512&lt;/D&gt;&lt;D xsi:type="xsd:int"&gt;41509&lt;/D&gt;&lt;D xsi:type="xsd:int"&gt;41508&lt;/D&gt;&lt;D xsi:type="xsd:int"&gt;41507&lt;/D&gt;&lt;D xsi:type="xsd:int"&gt;41506&lt;/D&gt;&lt;D xsi:type="xsd:int"&gt;41505&lt;/D&gt;&lt;D xsi:type="xsd:int"&gt;41502&lt;/D&gt;&lt;D xsi:type="xsd:int"&gt;41501&lt;/D&gt;&lt;D xsi:type="xsd:int"&gt;41500&lt;/D&gt;&lt;D xsi:type="xsd:int"&gt;41499&lt;/D&gt;&lt;D xsi:type="xsd:int"&gt;41498&lt;/D&gt;&lt;D xsi:type="xsd:int"&gt;41495&lt;/D&gt;&lt;D xsi:type="xsd:int"&gt;41494&lt;/D&gt;&lt;D xsi:type="xsd:int"&gt;41493&lt;/D&gt;&lt;D xsi:type="xsd:int"&gt;41492&lt;/D&gt;&lt;D xsi:type="xsd:int"&gt;41491&lt;/D&gt;&lt;D xsi:type="xsd:int"&gt;41488&lt;/D&gt;&lt;D xsi:type="xsd:int"&gt;41487&lt;/D&gt;&lt;D xsi:type="xsd:int"&gt;41486&lt;/D&gt;&lt;D xsi:type="xsd:int"&gt;41485&lt;/D&gt;&lt;D xsi:type="xsd:int"&gt;41484&lt;/D&gt;&lt;D xsi:type="xsd:int"&gt;41481&lt;/D&gt;&lt;D xsi:type="xsd:int"&gt;41480&lt;/D&gt;&lt;D xsi:type="xsd:int"&gt;41479&lt;/D&gt;&lt;D xsi:type="xsd:int"&gt;41478&lt;/D&gt;&lt;D xsi:type="xsd:int"&gt;41477&lt;/D&gt;&lt;D xsi:type="xsd:int"&gt;41474&lt;/D&gt;&lt;D xsi:type="xsd:int"&gt;41473&lt;/D&gt;&lt;D xsi:type="xsd:int"&gt;41472&lt;/D&gt;&lt;D xsi:type="xsd:int"&gt;41471&lt;/D&gt;&lt;D xsi:type="xsd:int"&gt;41470&lt;/D&gt;&lt;D xsi:type="xsd:int"&gt;41467&lt;/D&gt;&lt;D xsi:type="xsd:int"&gt;41466&lt;/D&gt;&lt;D xsi:type="xsd:int"&gt;41465&lt;/D&gt;&lt;D xsi:type="xsd:int"&gt;41464&lt;/D&gt;&lt;D xsi:type="xsd:int"&gt;41463&lt;/D&gt;&lt;D xsi:type="xsd:int"&gt;41460&lt;/D&gt;&lt;D xsi:type="xsd:int"&gt;41459&lt;/D&gt;&lt;D xsi:type="xsd:int"&gt;41458&lt;/D&gt;&lt;D xsi:type="xsd:int"&gt;41457&lt;/D&gt;&lt;D xsi:type="xsd:int"&gt;41456&lt;/D&gt;&lt;D xsi:type="xsd:int"&gt;41453&lt;/D&gt;&lt;D xsi:type="xsd:int"&gt;41452&lt;/D&gt;&lt;D xsi:type="xsd:int"&gt;41451&lt;/D&gt;&lt;D xsi:type="xsd:int"&gt;41450&lt;/D&gt;&lt;D xsi:type="xsd:int"&gt;41449&lt;/D&gt;&lt;D xsi:type="xsd:int"&gt;41446&lt;/D&gt;&lt;D xsi:type="xsd:int"&gt;41445&lt;/D&gt;&lt;D xsi:type="xsd:int"&gt;41444&lt;/D&gt;&lt;D xsi:type="xsd:int"&gt;41443&lt;/D&gt;&lt;D xsi:type="xsd:int"&gt;41442&lt;/D&gt;&lt;D xsi:type="xsd:int"&gt;41439&lt;/D&gt;&lt;D xsi:type="xsd:int"&gt;41438&lt;/D&gt;&lt;D xsi:type="xsd:int"&gt;41437&lt;/D&gt;&lt;D xsi:type="xsd:int"&gt;41436&lt;/D&gt;&lt;D xsi:type="xsd:int"&gt;41435&lt;/D&gt;&lt;D xsi:type="xsd:int"&gt;41432&lt;/D&gt;&lt;D xsi:type="xsd:int"&gt;41431&lt;/D&gt;&lt;D xsi:type="xsd:int"&gt;41430&lt;/D&gt;&lt;D xsi:type="xsd:int"&gt;41429&lt;/D&gt;&lt;D xsi:type="xsd:int"&gt;41428&lt;/D&gt;&lt;D xsi:type="xsd:int"&gt;41425&lt;/D&gt;&lt;D xsi:type="xsd:int"&gt;41424&lt;/D&gt;&lt;D xsi:type="xsd:int"&gt;41423&lt;/D&gt;&lt;D xsi:type="xsd:int"&gt;41422&lt;/D&gt;&lt;D xsi:type="xsd:int"&gt;41421&lt;/D&gt;&lt;D xsi:type="xsd:int"&gt;41418&lt;/D&gt;&lt;D xsi:type="xsd:int"&gt;41417&lt;/D&gt;&lt;D xsi:type="xsd:int"&gt;41416&lt;/D&gt;&lt;D xsi:type="xsd:int"&gt;41415&lt;/D&gt;&lt;D xsi:type="xsd:int"&gt;41414&lt;/D&gt;&lt;D xsi:type="xsd:int"&gt;41411&lt;/D&gt;&lt;D xsi:type="xsd:int"&gt;41410&lt;/D&gt;&lt;D xsi:type="xsd:int"&gt;41409&lt;/D&gt;&lt;D xsi:type="xsd:int"&gt;41408&lt;/D&gt;&lt;D xsi:type="xsd:int"&gt;41407&lt;/D&gt;&lt;D xsi:type="xsd:int"&gt;41404&lt;/D&gt;&lt;D xsi:type="xsd:int"&gt;41403&lt;/D&gt;&lt;D xsi:type="xsd:int"&gt;41402&lt;/D&gt;&lt;D xsi:type="xsd:int"&gt;41401&lt;/D&gt;&lt;D xsi:type="xsd:int"&gt;41400&lt;/D&gt;&lt;D xsi:type="xsd:int"&gt;41397&lt;/D&gt;&lt;D xsi:type="xsd:int"&gt;41396&lt;/D&gt;&lt;D xsi:type="xsd:int"&gt;41395&lt;/D&gt;&lt;D xsi:type="xsd:int"&gt;41394&lt;/D&gt;&lt;D xsi:type="xsd:int"&gt;41393&lt;/D&gt;&lt;D xsi:type="xsd:int"&gt;41390&lt;/D&gt;&lt;D xsi:type="xsd:int"&gt;41389&lt;/D&gt;&lt;D xsi:type="xsd:int"&gt;41388&lt;/D&gt;&lt;D xsi:type="xsd:int"&gt;41387&lt;/D&gt;&lt;D xsi:type="xsd:int"&gt;41386&lt;/D&gt;&lt;D xsi:type="xsd:int"&gt;41383&lt;/D&gt;&lt;D xsi:type="xsd:int"&gt;41382&lt;/D&gt;&lt;D xsi:type="xsd:int"&gt;41381&lt;/D&gt;&lt;D xsi:type="xsd:int"&gt;41380&lt;/D&gt;&lt;D xsi:type="xsd:int"&gt;41379&lt;/D&gt;&lt;D xsi:type="xsd:int"&gt;41376&lt;/D&gt;&lt;D xsi:type="xsd:int"&gt;41375&lt;/D&gt;&lt;D xsi:type="xsd:int"&gt;41374&lt;/D&gt;&lt;D xsi:type="xsd:int"&gt;41373&lt;/D&gt;&lt;D xsi:type="xsd:int"&gt;41372&lt;/D&gt;&lt;D xsi:type="xsd:int"&gt;41369&lt;/D&gt;&lt;D xsi:type="xsd:int"&gt;41368&lt;/D&gt;&lt;D xsi:type="xsd:int"&gt;41367&lt;/D&gt;&lt;D xsi:type="xsd:int"&gt;41366&lt;/D&gt;&lt;D xsi:type="xsd:int"&gt;41365&lt;/D&gt;&lt;D xsi:type="xsd:int"&gt;41362&lt;/D&gt;&lt;D xsi:type="xsd:int"&gt;41361&lt;/D&gt;&lt;D xsi:type="xsd:int"&gt;41360&lt;/D&gt;&lt;D xsi:type="xsd:int"&gt;41359&lt;/D&gt;&lt;D xsi:type="xsd:int"&gt;41358&lt;/D&gt;&lt;D xsi:type="xsd:int"&gt;41355&lt;/D&gt;&lt;D xsi:type="xsd:int"&gt;41354&lt;/D&gt;&lt;D xsi:type="xsd:int"&gt;41353&lt;/D&gt;&lt;D xsi:type="xsd:int"&gt;41352&lt;/D&gt;&lt;D xsi:type="xsd:int"&gt;41351&lt;/D&gt;&lt;D xsi:type="xsd:int"&gt;41348&lt;/D&gt;&lt;D xsi:type="xsd:int"&gt;41347&lt;/D&gt;&lt;D xsi:type="xsd:int"&gt;41346&lt;/D&gt;&lt;D xsi:type="xsd:int"&gt;41345&lt;/D&gt;&lt;D xsi:type="xsd:int"&gt;41344&lt;/D&gt;&lt;D xsi:type="xsd:int"&gt;41341&lt;/D&gt;&lt;D xsi:type="xsd:int"&gt;41340&lt;/D&gt;&lt;D xsi:type="xsd:int"&gt;41339&lt;/D&gt;&lt;D xsi:type="xsd:int"&gt;41338&lt;/D&gt;&lt;D xsi:type="xsd:int"&gt;41337&lt;/D&gt;&lt;D xsi:type="xsd:int"&gt;41334&lt;/D&gt;&lt;D xsi:type="xsd:int"&gt;41333&lt;/D&gt;&lt;D xsi:type="xsd:int"&gt;41332&lt;/D&gt;&lt;D xsi:type="xsd:int"&gt;41331&lt;/D&gt;&lt;D xsi:type="xsd:int"&gt;41330&lt;/D&gt;&lt;D xsi:type="xsd:int"&gt;41327&lt;/D&gt;&lt;D xsi:type="xsd:int"&gt;41326&lt;/D&gt;&lt;D xsi:type="xsd:int"&gt;41325&lt;/D&gt;&lt;D xsi:type="xsd:int"&gt;41324&lt;/D&gt;&lt;D xsi:type="xsd:int"&gt;41323&lt;/D&gt;&lt;D xsi:type="xsd:int"&gt;41320&lt;/D&gt;&lt;D xsi:type="xsd:int"&gt;41319&lt;/D&gt;&lt;D xsi:type="xsd:int"&gt;41318&lt;/D&gt;&lt;D xsi:type="xsd:int"&gt;41317&lt;/D&gt;&lt;D xsi:type="xsd:int"&gt;41316&lt;/D&gt;&lt;D xsi:type="xsd:int"&gt;41313&lt;/D&gt;&lt;D xsi:type="xsd:int"&gt;41312&lt;/D&gt;&lt;D xsi:type="xsd:int"&gt;41311&lt;/D&gt;&lt;D xsi:type="xsd:int"&gt;41310&lt;/D&gt;&lt;D xsi:type="xsd:int"&gt;41309&lt;/D&gt;&lt;D xsi:type="xsd:int"&gt;41306&lt;/D&gt;&lt;D xsi:type="xsd:int"&gt;41305&lt;/D&gt;&lt;D xsi:type="xsd:int"&gt;41304&lt;/D&gt;&lt;D xsi:type="xsd:int"&gt;41303&lt;/D&gt;&lt;D xsi:type="xsd:int"&gt;41302&lt;/D&gt;&lt;D xsi:type="xsd:int"&gt;41299&lt;/D&gt;&lt;D xsi:type="xsd:int"&gt;41298&lt;/D&gt;&lt;D xsi:type="xsd:int"&gt;41297&lt;/D&gt;&lt;D xsi:type="xsd:int"&gt;41296&lt;/D&gt;&lt;D xsi:type="xsd:int"&gt;41295&lt;/D&gt;&lt;D xsi:type="xsd:int"&gt;41292&lt;/D&gt;&lt;D xsi:type="xsd:int"&gt;41291&lt;/D&gt;&lt;D xsi:type="xsd:int"&gt;41290&lt;/D&gt;&lt;D xsi:type="xsd:int"&gt;41289&lt;/D&gt;&lt;D xsi:type="xsd:int"&gt;41288&lt;/D&gt;&lt;D xsi:type="xsd:int"&gt;41285&lt;/D&gt;&lt;D xsi:type="xsd:int"&gt;41284&lt;/D&gt;&lt;D xsi:type="xsd:int"&gt;41283&lt;/D&gt;&lt;D xsi:type="xsd:int"&gt;41282&lt;/D&gt;&lt;D xsi:type="xsd:int"&gt;41281&lt;/D&gt;&lt;D xsi:type="xsd:int"&gt;41278&lt;/D&gt;&lt;D xsi:type="xsd:int"&gt;41277&lt;/D&gt;&lt;D xsi:type="xsd:int"&gt;41276&lt;/D&gt;&lt;D xsi:type="xsd:int"&gt;41275&lt;/D&gt;&lt;D xsi:type="xsd:int"&gt;41274&lt;/D&gt;&lt;D xsi:type="xsd:int"&gt;41271&lt;/D&gt;&lt;D xsi:type="xsd:int"&gt;41270&lt;/D&gt;&lt;D xsi:type="xsd:int"&gt;41269&lt;/D&gt;&lt;D xsi:type="xsd:int"&gt;41268&lt;/D&gt;&lt;D xsi:type="xsd:int"&gt;41267&lt;/D&gt;&lt;D xsi:type="xsd:int"&gt;41264&lt;/D&gt;&lt;D xsi:type="xsd:int"&gt;41263&lt;/D&gt;&lt;D xsi:type="xsd:int"&gt;41262&lt;/D&gt;&lt;D xsi:type="xsd:int"&gt;41261&lt;/D&gt;&lt;D xsi:type="xsd:int"&gt;41260&lt;/D&gt;&lt;D xsi:type="xsd:int"&gt;41257&lt;/D&gt;&lt;D xsi:type="xsd:int"&gt;41256&lt;/D&gt;&lt;D xsi:type="xsd:int"&gt;41255&lt;/D&gt;&lt;D xsi:type="xsd:int"&gt;41254&lt;/D&gt;&lt;D xsi:type="xsd:int"&gt;41253&lt;/D&gt;&lt;D xsi:type="xsd:int"&gt;41250&lt;/D&gt;&lt;D xsi:type="xsd:int"&gt;41249&lt;/D&gt;&lt;D xsi:type="xsd:int"&gt;41248&lt;/D&gt;&lt;D xsi:type="xsd:int"&gt;41247&lt;/D&gt;&lt;D xsi:type="xsd:int"&gt;41246&lt;/D&gt;&lt;D xsi:type="xsd:int"&gt;41243&lt;/D&gt;&lt;D xsi:type="xsd:int"&gt;41242&lt;/D&gt;&lt;D xsi:type="xsd:int"&gt;41241&lt;/D&gt;&lt;D xsi:type="xsd:int"&gt;41240&lt;/D&gt;&lt;D xsi:type="xsd:int"&gt;41239&lt;/D&gt;&lt;D xsi:type="xsd:int"&gt;41236&lt;/D&gt;&lt;D xsi:type="xsd:int"&gt;41235&lt;/D&gt;&lt;D xsi:type="xsd:int"&gt;41234&lt;/D&gt;&lt;D xsi:type="xsd:int"&gt;41233&lt;/D&gt;&lt;D xsi:type="xsd:int"&gt;41232&lt;/D&gt;&lt;D xsi:type="xsd:int"&gt;41229&lt;/D&gt;&lt;D xsi:type="xsd:int"&gt;41228&lt;/D&gt;&lt;D xsi:type="xsd:int"&gt;41227&lt;/D&gt;&lt;D xsi:type="xsd:int"&gt;41226&lt;/D&gt;&lt;D xsi:type="xsd:int"&gt;41225&lt;/D&gt;&lt;D xsi:type="xsd:int"&gt;41222&lt;/D&gt;&lt;D xsi:type="xsd:int"&gt;41221&lt;/D&gt;&lt;D xsi:type="xsd:int"&gt;41220&lt;/D&gt;&lt;D xsi:type="xsd:int"&gt;41219&lt;/D&gt;&lt;D xsi:type="xsd:int"&gt;41218&lt;/D&gt;&lt;D xsi:type="xsd:int"&gt;41215&lt;/D&gt;&lt;D xsi:type="xsd:int"&gt;41214&lt;/D&gt;&lt;D xsi:type="xsd:int"&gt;41213&lt;/D&gt;&lt;D xsi:type="xsd:int"&gt;41212&lt;/D&gt;&lt;D xsi:type="xsd:int"&gt;41211&lt;/D&gt;&lt;D xsi:type="xsd:int"&gt;41208&lt;/D&gt;&lt;D xsi:type="xsd:int"&gt;41207&lt;/D&gt;&lt;D xsi:type="xsd:int"&gt;41206&lt;/D&gt;&lt;D xsi:type="xsd:int"&gt;41205&lt;/D&gt;&lt;D xsi:type="xsd:int"&gt;41204&lt;/D&gt;&lt;D xsi:type="xsd:int"&gt;41201&lt;/D&gt;&lt;D xsi:type="xsd:int"&gt;41200&lt;/D&gt;&lt;D xsi:type="xsd:int"&gt;41199&lt;/D&gt;&lt;D xsi:type="xsd:int"&gt;41198&lt;/D&gt;&lt;D xsi:type="xsd:int"&gt;41197&lt;/D&gt;&lt;D xsi:type="xsd:int"&gt;41194&lt;/D&gt;&lt;D xsi:type="xsd:int"&gt;41193&lt;/D&gt;&lt;D xsi:type="xsd:int"&gt;41192&lt;/D&gt;&lt;D xsi:type="xsd:int"&gt;41191&lt;/D&gt;&lt;D xsi:type="xsd:int"&gt;41190&lt;/D&gt;&lt;D xsi:type="xsd:int"&gt;41187&lt;/D&gt;&lt;D xsi:type="xsd:int"&gt;41186&lt;/D&gt;&lt;D xsi:type="xsd:int"&gt;41185&lt;/D&gt;&lt;D xsi:type="xsd:int"&gt;41184&lt;/D&gt;&lt;D xsi:type="xsd:int"&gt;41183&lt;/D&gt;&lt;D xsi:type="xsd:int"&gt;41180&lt;/D&gt;&lt;D xsi:type="xsd:int"&gt;41179&lt;/D&gt;&lt;D xsi:type="xsd:int"&gt;41178&lt;/D&gt;&lt;D xsi:type="xsd:int"&gt;41177&lt;/D&gt;&lt;D xsi:type="xsd:int"&gt;41176&lt;/D&gt;&lt;D xsi:type="xsd:int"&gt;41173&lt;/D&gt;&lt;D xsi:type="xsd:int"&gt;41172&lt;/D&gt;&lt;D xsi:type="xsd:int"&gt;41171&lt;/D&gt;&lt;D xsi:type="xsd:int"&gt;41170&lt;/D&gt;&lt;D xsi:type="xsd:int"&gt;41169&lt;/D&gt;&lt;D xsi:type="xsd:int"&gt;41166&lt;/D&gt;&lt;D xsi:type="xsd:int"&gt;41165&lt;/D&gt;&lt;D xsi:type="xsd:int"&gt;41164&lt;/D&gt;&lt;D xsi:type="xsd:int"&gt;41163&lt;/D&gt;&lt;D xsi:type="xsd:int"&gt;41162&lt;/D&gt;&lt;D xsi:type="xsd:int"&gt;41159&lt;/D&gt;&lt;D xsi:type="xsd:int"&gt;41158&lt;/D&gt;&lt;D xsi:type="xsd:int"&gt;41157&lt;/D&gt;&lt;D xsi:type="xsd:int"&gt;41156&lt;/D&gt;&lt;D xsi:type="xsd:int"&gt;41155&lt;/D&gt;&lt;D xsi:type="xsd:int"&gt;41152&lt;/D&gt;&lt;D xsi:type="xsd:int"&gt;41151&lt;/D&gt;&lt;D xsi:type="xsd:int"&gt;41150&lt;/D&gt;&lt;D xsi:type="xsd:int"&gt;41149&lt;/D&gt;&lt;D xsi:type="xsd:int"&gt;41148&lt;/D&gt;&lt;D xsi:type="xsd:int"&gt;41145&lt;/D&gt;&lt;D xsi:type="xsd:int"&gt;41144&lt;/D&gt;&lt;D xsi:type="xsd:int"&gt;41143&lt;/D&gt;&lt;D xsi:type="xsd:int"&gt;41142&lt;/D&gt;&lt;D xsi:type="xsd:int"&gt;41141&lt;/D&gt;&lt;D xsi:type="xsd:int"&gt;41138&lt;/D&gt;&lt;D xsi:type="xsd:int"&gt;41137&lt;/D&gt;&lt;D xsi:type="xsd:int"&gt;41136&lt;/D&gt;&lt;D xsi:type="xsd:int"&gt;41135&lt;/D&gt;&lt;D xsi:type="xsd:int"&gt;41134&lt;/D&gt;&lt;D xsi:type="xsd:int"&gt;41131&lt;/D&gt;&lt;D xsi:type="xsd:int"&gt;41130&lt;/D&gt;&lt;D xsi:type="xsd:int"&gt;41129&lt;/D&gt;&lt;D xsi:type="xsd:int"&gt;41128&lt;/D&gt;&lt;D xsi:type="xsd:int"&gt;41127&lt;/D&gt;&lt;D xsi:type="xsd:int"&gt;41124&lt;/D&gt;&lt;D xsi:type="xsd:int"&gt;41123&lt;/D&gt;&lt;D xsi:type="xsd:int"&gt;41122&lt;/D&gt;&lt;D xsi:type="xsd:int"&gt;41121&lt;/D&gt;&lt;D xsi:type="xsd:int"&gt;41120&lt;/D&gt;&lt;D xsi:type="xsd:int"&gt;41117&lt;/D&gt;&lt;D xsi:type="xsd:int"&gt;41116&lt;/D&gt;&lt;D xsi:type="xsd:int"&gt;41115&lt;/D&gt;&lt;D xsi:type="xsd:int"&gt;41114&lt;/D&gt;&lt;D xsi:type="xsd:int"&gt;41113&lt;/D&gt;&lt;D xsi:type="xsd:int"&gt;41110&lt;/D&gt;&lt;D xsi:type="xsd:int"&gt;41109&lt;/D&gt;&lt;D xsi:type="xsd:int"&gt;41108&lt;/D&gt;&lt;D xsi:type="xsd:int"&gt;41107&lt;/D&gt;&lt;D xsi:type="xsd:int"&gt;41106&lt;/D&gt;&lt;D xsi:type="xsd:int"&gt;41103&lt;/D&gt;&lt;D xsi:type="xsd:int"&gt;41102&lt;/D&gt;&lt;D xsi:type="xsd:int"&gt;41101&lt;/D&gt;&lt;D xsi:type="xsd:int"&gt;41100&lt;/D&gt;&lt;D xsi:type="xsd:int"&gt;41099&lt;/D&gt;&lt;D xsi:type="xsd:int"&gt;41096&lt;/D&gt;&lt;D xsi:type="xsd:int"&gt;41095&lt;/D&gt;&lt;D xsi:type="xsd:int"&gt;41094&lt;/D&gt;&lt;D xsi:type="xsd:int"&gt;41093&lt;/D&gt;&lt;D xsi:type="xsd:int"&gt;41092&lt;/D&gt;&lt;D xsi:type="xsd:int"&gt;41089&lt;/D&gt;&lt;D xsi:type="xsd:int"&gt;41088&lt;/D&gt;&lt;D xsi:type="xsd:int"&gt;41087&lt;/D&gt;&lt;D xsi:type="xsd:int"&gt;41086&lt;/D&gt;&lt;D xsi:type="xsd:int"&gt;41085&lt;/D&gt;&lt;D xsi:type="xsd:int"&gt;41082&lt;/D&gt;&lt;D xsi:type="xsd:int"&gt;41081&lt;/D&gt;&lt;D xsi:type="xsd:int"&gt;41080&lt;/D&gt;&lt;D xsi:type="xsd:int"&gt;41079&lt;/D&gt;&lt;D xsi:type="xsd:int"&gt;41078&lt;/D&gt;&lt;D xsi:type="xsd:int"&gt;41075&lt;/D&gt;&lt;D xsi:type="xsd:int"&gt;41074&lt;/D&gt;&lt;D xsi:type="xsd:int"&gt;41073&lt;/D&gt;&lt;D xsi:type="xsd:int"&gt;41072&lt;/D&gt;&lt;D xsi:type="xsd:int"&gt;41071&lt;/D&gt;&lt;D xsi:type="xsd:int"&gt;41068&lt;/D&gt;&lt;D xsi:type="xsd:int"&gt;41067&lt;/D&gt;&lt;D xsi:type="xsd:int"&gt;41066&lt;/D&gt;&lt;D xsi:type="xsd:int"&gt;41065&lt;/D&gt;&lt;D xsi:type="xsd:int"&gt;41064&lt;/D&gt;&lt;D xsi:type="xsd:int"&gt;41061&lt;/D&gt;&lt;D xsi:type="xsd:int"&gt;41060&lt;/D&gt;&lt;D xsi:type="xsd:int"&gt;41059&lt;/D&gt;&lt;D xsi:type="xsd:int"&gt;41058&lt;/D&gt;&lt;D xsi:type="xsd:int"&gt;41057&lt;/D&gt;&lt;D xsi:type="xsd:int"&gt;41054&lt;/D&gt;&lt;D xsi:type="xsd:int"&gt;41053&lt;/D&gt;&lt;D xsi:type="xsd:int"&gt;41052&lt;/D&gt;&lt;D xsi:type="xsd:int"&gt;41051&lt;/D&gt;&lt;D xsi:type="xsd:int"&gt;41050&lt;/D&gt;&lt;D xsi:type="xsd:int"&gt;41047&lt;/D&gt;&lt;D xsi:type="xsd:int"&gt;41046&lt;/D&gt;&lt;D xsi:type="xsd:int"&gt;41045&lt;/D&gt;&lt;D xsi:type="xsd:int"&gt;41044&lt;/D&gt;&lt;D xsi:type="xsd:int"&gt;41043&lt;/D&gt;&lt;D xsi:type="xsd:int"&gt;41040&lt;/D&gt;&lt;D xsi:type="xsd:int"&gt;41039&lt;/D&gt;&lt;D xsi:type="xsd:int"&gt;41038&lt;/D&gt;&lt;D xsi:type="xsd:int"&gt;41037&lt;/D&gt;&lt;D xsi:type="xsd:int"&gt;41036&lt;/D&gt;&lt;D xsi:type="xsd:int"&gt;41033&lt;/D&gt;&lt;D xsi:type="xsd:int"&gt;41032&lt;/D&gt;&lt;D xsi:type="xsd:int"&gt;41031&lt;/D&gt;&lt;D xsi:type="xsd:int"&gt;41030&lt;/D&gt;&lt;D xsi:type="xsd:int"&gt;41029&lt;/D&gt;&lt;D xsi:type="xsd:int"&gt;41026&lt;/D&gt;&lt;D xsi:type="xsd:int"&gt;41025&lt;/D&gt;&lt;D xsi:type="xsd:int"&gt;41024&lt;/D&gt;&lt;D xsi:type="xsd:int"&gt;41023&lt;/D&gt;&lt;D xsi:type="xsd:int"&gt;41022&lt;/D&gt;&lt;D xsi:type="xsd:int"&gt;41019&lt;/D&gt;&lt;D xsi:type="xsd:int"&gt;41018&lt;/D&gt;&lt;D xsi:type="xsd:int"&gt;41017&lt;/D&gt;&lt;D xsi:type="xsd:int"&gt;41016&lt;/D&gt;&lt;D xsi:type="xsd:int"&gt;41015&lt;/D&gt;&lt;D xsi:type="xsd:int"&gt;41012&lt;/D&gt;&lt;D xsi:type="xsd:int"&gt;41011&lt;/D&gt;&lt;D xsi:type="xsd:int"&gt;41010&lt;/D&gt;&lt;D xsi:type="xsd:int"&gt;41009&lt;/D&gt;&lt;D xsi:type="xsd:int"&gt;41008&lt;/D&gt;&lt;D xsi:type="xsd:int"&gt;41005&lt;/D&gt;&lt;D xsi:type="xsd:int"&gt;41004&lt;/D&gt;&lt;D xsi:type="xsd:int"&gt;41003&lt;/D&gt;&lt;D xsi:type="xsd:int"&gt;41002&lt;/D&gt;&lt;D xsi:type="xsd:int"&gt;41001&lt;/D&gt;&lt;D xsi:type="xsd:int"&gt;40998&lt;/D&gt;&lt;D xsi:type="xsd:int"&gt;40997&lt;/D&gt;&lt;D xsi:type="xsd:int"&gt;40996&lt;/D&gt;&lt;D xsi:type="xsd:int"&gt;40995&lt;/D&gt;&lt;D xsi:type="xsd:int"&gt;40994&lt;/D&gt;&lt;D xsi:type="xsd:int"&gt;40991&lt;/D&gt;&lt;D xsi:type="xsd:int"&gt;40990&lt;/D&gt;&lt;D xsi:type="xsd:int"&gt;40989&lt;/D&gt;&lt;D xsi:type="xsd:int"&gt;40988&lt;/D&gt;&lt;D xsi:type="xsd:int"&gt;40987&lt;/D&gt;&lt;D xsi:type="xsd:int"&gt;40984&lt;/D&gt;&lt;D xsi:type="xsd:int"&gt;40983&lt;/D&gt;&lt;D xsi:type="xsd:int"&gt;40982&lt;/D&gt;&lt;D xsi:type="xsd:int"&gt;40981&lt;/D&gt;&lt;D xsi:type="xsd:int"&gt;40980&lt;/D&gt;&lt;D xsi:type="xsd:int"&gt;40977&lt;/D&gt;&lt;D xsi:type="xsd:int"&gt;40976&lt;/D&gt;&lt;D xsi:type="xsd:int"&gt;40975&lt;/D&gt;&lt;D xsi:type="xsd:int"&gt;40974&lt;/D&gt;&lt;D xsi:type="xsd:int"&gt;40973&lt;/D&gt;&lt;D xsi:type="xsd:int"&gt;40970&lt;/D&gt;&lt;D xsi:type="xsd:int"&gt;40969&lt;/D&gt;&lt;D xsi:type="xsd:int"&gt;40968&lt;/D&gt;&lt;D xsi:type="xsd:int"&gt;40967&lt;/D&gt;&lt;D xsi:type="xsd:int"&gt;40966&lt;/D&gt;&lt;D xsi:type="xsd:int"&gt;40963&lt;/D&gt;&lt;D xsi:type="xsd:int"&gt;40962&lt;/D&gt;&lt;D xsi:type="xsd:int"&gt;40961&lt;/D&gt;&lt;D xsi:type="xsd:int"&gt;40960&lt;/D&gt;&lt;D xsi:type="xsd:int"&gt;40959&lt;/D&gt;&lt;D xsi:type="xsd:int"&gt;40956&lt;/D&gt;&lt;D xsi:type="xsd:int"&gt;40955&lt;/D&gt;&lt;D xsi:type="xsd:int"&gt;40954&lt;/D&gt;&lt;D xsi:type="xsd:int"&gt;40953&lt;/D&gt;&lt;D xsi:type="xsd:int"&gt;40952&lt;/D&gt;&lt;D xsi:type="xsd:int"&gt;40949&lt;/D&gt;&lt;D xsi:type="xsd:int"&gt;40948&lt;/D&gt;&lt;D xsi:type="xsd:int"&gt;40947&lt;/D&gt;&lt;D xsi:type="xsd:int"&gt;40946&lt;/D&gt;&lt;D xsi:type="xsd:int"&gt;40945&lt;/D&gt;&lt;D xsi:type="xsd:int"&gt;40942&lt;/D&gt;&lt;D xsi:type="xsd:int"&gt;40941&lt;/D&gt;&lt;D xsi:type="xsd:int"&gt;40940&lt;/D&gt;&lt;D xsi:type="xsd:int"&gt;40939&lt;/D&gt;&lt;D xsi:type="xsd:int"&gt;40938&lt;/D&gt;&lt;D xsi:type="xsd:int"&gt;40935&lt;/D&gt;&lt;D xsi:type="xsd:int"&gt;40934&lt;/D&gt;&lt;D xsi:type="xsd:int"&gt;40933&lt;/D&gt;&lt;D xsi:type="xsd:int"&gt;40932&lt;/D&gt;&lt;D xsi:type="xsd:int"&gt;40931&lt;/D&gt;&lt;D xsi:type="xsd:int"&gt;40928&lt;/D&gt;&lt;D xsi:type="xsd:int"&gt;40927&lt;/D&gt;&lt;D xsi:type="xsd:int"&gt;40926&lt;/D&gt;&lt;D xsi:type="xsd:int"&gt;40925&lt;/D&gt;&lt;D xsi:type="xsd:int"&gt;40924&lt;/D&gt;&lt;D xsi:type="xsd:int"&gt;40921&lt;/D&gt;&lt;D xsi:type="xsd:int"&gt;40920&lt;/D&gt;&lt;D xsi:type="xsd:int"&gt;40919&lt;/D&gt;&lt;D xsi:type="xsd:int"&gt;40918&lt;/D&gt;&lt;D xsi:type="xsd:int"&gt;40917&lt;/D&gt;&lt;D xsi:type="xsd:int"&gt;40914&lt;/D&gt;&lt;D xsi:type="xsd:int"&gt;40913&lt;/D&gt;&lt;D xsi:type="xsd:int"&gt;40912&lt;/D&gt;&lt;D xsi:type="xsd:int"&gt;40911&lt;/D&gt;&lt;D xsi:type="xsd:int"&gt;40910&lt;/D&gt;&lt;D xsi:type="xsd:int"&gt;40907&lt;/D&gt;&lt;D xsi:type="xsd:int"&gt;40906&lt;/D&gt;&lt;D xsi:type="xsd:int"&gt;40905&lt;/D&gt;&lt;D xsi:type="xsd:int"&gt;40904&lt;/D&gt;&lt;D xsi:type="xsd:int"&gt;40903&lt;/D&gt;&lt;D xsi:type="xsd:int"&gt;40900&lt;/D&gt;&lt;D xsi:type="xsd:int"&gt;40899&lt;/D&gt;&lt;D xsi:type="xsd:int"&gt;40898&lt;/D&gt;&lt;D xsi:type="xsd:int"&gt;40897&lt;/D&gt;&lt;D xsi:type="xsd:int"&gt;40896&lt;/D&gt;&lt;D xsi:type="xsd:int"&gt;40893&lt;/D&gt;&lt;D xsi:type="xsd:int"&gt;40892&lt;/D&gt;&lt;D xsi:type="xsd:int"&gt;40891&lt;/D&gt;&lt;D xsi:type="xsd:int"&gt;40890&lt;/D&gt;&lt;D xsi:type="xsd:int"&gt;40889&lt;/D&gt;&lt;D xsi:type="xsd:int"&gt;40886&lt;/D&gt;&lt;D xsi:type="xsd:int"&gt;40885&lt;/D&gt;&lt;D xsi:type="xsd:int"&gt;40884&lt;/D&gt;&lt;D xsi:type="xsd:int"&gt;40883&lt;/D&gt;&lt;D xsi:type="xsd:int"&gt;40882&lt;/D&gt;&lt;D xsi:type="xsd:int"&gt;40879&lt;/D&gt;&lt;D xsi:type="xsd:int"&gt;40878&lt;/D&gt;&lt;D xsi:type="xsd:int"&gt;40877&lt;/D&gt;&lt;D xsi:type="xsd:int"&gt;40876&lt;/D&gt;&lt;D xsi:type="xsd:int"&gt;40875&lt;/D&gt;&lt;D xsi:type="xsd:int"&gt;40872&lt;/D&gt;&lt;D xsi:type="xsd:int"&gt;40871&lt;/D&gt;&lt;D xsi:type="xsd:int"&gt;40870&lt;/D&gt;&lt;D xsi:type="xsd: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int"&gt;40869&lt;/D&gt;&lt;D xsi:type="xsd:int"&gt;40868&lt;/D&gt;&lt;D xsi:type="xsd:int"&gt;40865&lt;/D&gt;&lt;D xsi:type="xsd:int"&gt;40864&lt;/D&gt;&lt;D xsi:type="xsd:int"&gt;40863&lt;/D&gt;&lt;D xsi:type="xsd:int"&gt;40862&lt;/D&gt;&lt;D xsi:type="xsd:int"&gt;40861&lt;/D&gt;&lt;D xsi:type="xsd:int"&gt;40858&lt;/D&gt;&lt;D xsi:type="xsd:int"&gt;40857&lt;/D&gt;&lt;D xsi:type="xsd:int"&gt;40856&lt;/D&gt;&lt;D xsi:type="xsd:int"&gt;40855&lt;/D&gt;&lt;D xsi:type="xsd:int"&gt;40854&lt;/D&gt;&lt;D xsi:type="xsd:int"&gt;40851&lt;/D&gt;&lt;D xsi:type="xsd:int"&gt;40850&lt;/D&gt;&lt;D xsi:type="xsd:int"&gt;40849&lt;/D&gt;&lt;D xsi:type="xsd:int"&gt;40848&lt;/D&gt;&lt;D xsi:type="xsd:int"&gt;40847&lt;/D&gt;&lt;D xsi:type="xsd:int"&gt;40844&lt;/D&gt;&lt;D xsi:type="xsd:int"&gt;40843&lt;/D&gt;&lt;D xsi:type="xsd:int"&gt;40842&lt;/D&gt;&lt;D xsi:type="xsd:int"&gt;40841&lt;/D&gt;&lt;D xsi:type="xsd:int"&gt;40840&lt;/D&gt;&lt;D xsi:type="xsd:int"&gt;40837&lt;/D&gt;&lt;D xsi:type="xsd:int"&gt;40836&lt;/D&gt;&lt;D xsi:type="xsd:int"&gt;40835&lt;/D&gt;&lt;D xsi:type="xsd:int"&gt;40834&lt;/D&gt;&lt;D xsi:type="xsd:int"&gt;40833&lt;/D&gt;&lt;D xsi:type="xsd:int"&gt;40830&lt;/D&gt;&lt;D xsi:type="xsd:int"&gt;40829&lt;/D&gt;&lt;D xsi:type="xsd:int"&gt;40828&lt;/D&gt;&lt;D xsi:type="xsd:int"&gt;40827&lt;/D&gt;&lt;D xsi:type="xsd:int"&gt;40826&lt;/D&gt;&lt;D xsi:type="xsd:int"&gt;40823&lt;/D&gt;&lt;D xsi:type="xsd:int"&gt;40822&lt;/D&gt;&lt;D xsi:type="xsd:int"&gt;40821&lt;/D&gt;&lt;D xsi:type="xsd:int"&gt;40820&lt;/D&gt;&lt;D xsi:type="xsd:int"&gt;40819&lt;/D&gt;&lt;D xsi:type="xsd:int"&gt;40816&lt;/D&gt;&lt;D xsi:type="xsd:int"&gt;40815&lt;/D&gt;&lt;D xsi:type="xsd:int"&gt;40814&lt;/D&gt;&lt;D xsi:type="xsd:int"&gt;40813&lt;/D&gt;&lt;D xsi:type="xsd:int"&gt;40812&lt;/D&gt;&lt;D xsi:type="xsd:int"&gt;40809&lt;/D&gt;&lt;D xsi:type="xsd:int"&gt;40808&lt;/D&gt;&lt;D xsi:type="xsd:int"&gt;40807&lt;/D&gt;&lt;D xsi:type="xsd:int"&gt;40806&lt;/D&gt;&lt;D xsi:type="xsd:int"&gt;40805&lt;/D&gt;&lt;D xsi:type="xsd:int"&gt;40802&lt;/D&gt;&lt;D xsi:type="xsd:int"&gt;40801&lt;/D&gt;&lt;D xsi:type="xsd:int"&gt;40800&lt;/D&gt;&lt;D xsi:type="xsd:int"&gt;40799&lt;/D&gt;&lt;D xsi:type="xsd:int"&gt;40798&lt;/D&gt;&lt;D xsi:type="xsd:int"&gt;40795&lt;/D&gt;&lt;D xsi:type="xsd:int"&gt;40794&lt;/D&gt;&lt;D xsi:type="xsd:int"&gt;40793&lt;/D&gt;&lt;D xsi:type="xsd:int"&gt;40792&lt;/D&gt;&lt;D xsi:type="xsd:int"&gt;40791&lt;/D&gt;&lt;D xsi:type="xsd:int"&gt;40788&lt;/D&gt;&lt;D xsi:type="xsd:int"&gt;40787&lt;/D&gt;&lt;D xsi:type="xsd:int"&gt;40786&lt;/D&gt;&lt;D xsi:type="xsd:int"&gt;40785&lt;/D&gt;&lt;D xsi:type="xsd:int"&gt;40784&lt;/D&gt;&lt;D xsi:type="xsd:int"&gt;40781&lt;/D&gt;&lt;D xsi:type="xsd:int"&gt;40780&lt;/D&gt;&lt;D xsi:type="xsd:int"&gt;40779&lt;/D&gt;&lt;D xsi:type="xsd:int"&gt;40778&lt;/D&gt;&lt;D xsi:type="xsd:int"&gt;40777&lt;/D&gt;&lt;D xsi:type="xsd:int"&gt;40774&lt;/D&gt;&lt;D xsi:type="xsd:int"&gt;40773&lt;/D&gt;&lt;D xsi:type="xsd:int"&gt;40772&lt;/D&gt;&lt;D xsi:type="xsd:int"&gt;40771&lt;/D&gt;&lt;D xsi:type="xsd:int"&gt;40770&lt;/D&gt;&lt;D xsi:type="xsd:int"&gt;40767&lt;/D&gt;&lt;D xsi:type="xsd:int"&gt;40766&lt;/D&gt;&lt;D xsi:type="xsd:int"&gt;40765&lt;/D&gt;&lt;D xsi:type="xsd:int"&gt;40764&lt;/D&gt;&lt;D xsi:type="xsd:int"&gt;40763&lt;/D&gt;&lt;D xsi:type="xsd:int"&gt;40760&lt;/D&gt;&lt;D xsi:type="xsd:int"&gt;40759&lt;/D&gt;&lt;D xsi:type="xsd:int"&gt;40758&lt;/D&gt;&lt;D xsi:type="xsd:int"&gt;40757&lt;/D&gt;&lt;D xsi:type="xsd:int"&gt;40756&lt;/D&gt;&lt;D xsi:type="xsd:int"&gt;40753&lt;/D&gt;&lt;D xsi:type="xsd:int"&gt;40752&lt;/D&gt;&lt;D xsi:type="xsd:int"&gt;40751&lt;/D&gt;&lt;D xsi:type="xsd:int"&gt;40750&lt;/D&gt;&lt;D xsi:type="xsd:int"&gt;40749&lt;/D&gt;&lt;D xsi:type="xsd:int"&gt;40746&lt;/D&gt;&lt;D xsi:type="xsd:int"&gt;40745&lt;/D&gt;&lt;D xsi:type="xsd:int"&gt;40744&lt;/D&gt;&lt;D xsi:type="xsd:int"&gt;40743&lt;/D&gt;&lt;D xsi:type="xsd:int"&gt;40742&lt;/D&gt;&lt;D xsi:type="xsd:int"&gt;40739&lt;/D&gt;&lt;D xsi:type="xsd:int"&gt;40738&lt;/D&gt;&lt;D xsi:type="xsd:int"&gt;40737&lt;/D&gt;&lt;D xsi:type="xsd:int"&gt;40736&lt;/D&gt;&lt;D xsi:type="xsd:int"&gt;40735&lt;/D&gt;&lt;D xsi:type="xsd:int"&gt;40732&lt;/D&gt;&lt;D xsi:type="xsd:int"&gt;40731&lt;/D&gt;&lt;D xsi:type="xsd:int"&gt;40730&lt;/D&gt;&lt;D xsi:type="xsd:int"&gt;40729&lt;/D&gt;&lt;D xsi:type="xsd:int"&gt;40728&lt;/D&gt;&lt;D xsi:type="xsd:int"&gt;40725&lt;/D&gt;&lt;D xsi:type="xsd:int"&gt;40724&lt;/D&gt;&lt;D xsi:type="xsd:int"&gt;40723&lt;/D&gt;&lt;D xsi:type="xsd:int"&gt;40722&lt;/D&gt;&lt;D xsi:type="xsd:int"&gt;40721&lt;/D&gt;&lt;D xsi:type="xsd:int"&gt;40718&lt;/D&gt;&lt;D xsi:type="xsd:int"&gt;40717&lt;/D&gt;&lt;D xsi:type="xsd:int"&gt;40716&lt;/D&gt;&lt;D xsi:type="xsd:int"&gt;40715&lt;/D&gt;&lt;D xsi:type="xsd:int"&gt;40714&lt;/D&gt;&lt;D xsi:type="xsd:int"&gt;40711&lt;/D&gt;&lt;D xsi:type="xsd:int"&gt;40710&lt;/D&gt;&lt;D xsi:type="xsd:int"&gt;40709&lt;/D&gt;&lt;D xsi:type="xsd:int"&gt;40708&lt;/D&gt;&lt;D xsi:type="xsd:int"&gt;40707&lt;/D&gt;&lt;D xsi:type="xsd:int"&gt;40704&lt;/D&gt;&lt;D xsi:type="xsd:int"&gt;40703&lt;/D&gt;&lt;D xsi:type="xsd:int"&gt;40702&lt;/D&gt;&lt;D xsi:type="xsd:int"&gt;40701&lt;/D&gt;&lt;D xsi:type="xsd:int"&gt;40700&lt;/D&gt;&lt;D xsi:type="xsd:int"&gt;40697&lt;/D&gt;&lt;D xsi:type="xsd:int"&gt;40696&lt;/D&gt;&lt;D xsi:type="xsd:int"&gt;40695&lt;/D&gt;&lt;D xsi:type="xsd:int"&gt;40694&lt;/D&gt;&lt;D xsi:type="xsd:int"&gt;40693&lt;/D&gt;&lt;D xsi:type="xsd:int"&gt;40690&lt;/D&gt;&lt;D xsi:type="xsd:int"&gt;40689&lt;/D&gt;&lt;D xsi:type="xsd:int"&gt;40688&lt;/D&gt;&lt;D xsi:type="xsd:int"&gt;40687&lt;/D&gt;&lt;D xsi:type="xsd:int"&gt;40686&lt;/D&gt;&lt;D xsi:type="xsd:int"&gt;40683&lt;/D&gt;&lt;D xsi:type="xsd:int"&gt;40682&lt;/D&gt;&lt;D xsi:type="xsd:int"&gt;40681&lt;/D&gt;&lt;D xsi:type="xsd:int"&gt;40680&lt;/D&gt;&lt;D xsi:type="xsd:int"&gt;40679&lt;/D&gt;&lt;D xsi:type="xsd:int"&gt;40676&lt;/D&gt;&lt;D xsi:type="xsd:int"&gt;40675&lt;/D&gt;&lt;D xsi:type="xsd:int"&gt;40674&lt;/D&gt;&lt;D xsi:type="xsd:int"&gt;40673&lt;/D&gt;&lt;D xsi:type="xsd:int"&gt;40672&lt;/D&gt;&lt;D xsi:type="xsd:int"&gt;40669&lt;/D&gt;&lt;D xsi:type="xsd:int"&gt;40668&lt;/D&gt;&lt;D xsi:type="xsd:int"&gt;40667&lt;/D&gt;&lt;D xsi:type="xsd:int"&gt;40666&lt;/D&gt;&lt;D xsi:type="xsd:int"&gt;40665&lt;/D&gt;&lt;D xsi:type="xsd:int"&gt;40662&lt;/D&gt;&lt;D xsi:type="xsd:int"&gt;40661&lt;/D&gt;&lt;D xsi:type="xsd:int"&gt;40660&lt;/D&gt;&lt;D xsi:type="xsd:int"&gt;40659&lt;/D&gt;&lt;D xsi:type="xsd:int"&gt;40658&lt;/D&gt;&lt;D xsi:type="xsd:int"&gt;40655&lt;/D&gt;&lt;D xsi:type="xsd:int"&gt;40654&lt;/D&gt;&lt;D xsi:type="xsd:int"&gt;40653&lt;/D&gt;&lt;D xsi:type="xsd:int"&gt;40652&lt;/D&gt;&lt;D xsi:type="xsd:int"&gt;40651&lt;/D&gt;&lt;D xsi:type="xsd:int"&gt;40648&lt;/D&gt;&lt;D xsi:type="xsd:int"&gt;40647&lt;/D&gt;&lt;D xsi:type="xsd:int"&gt;40646&lt;/D&gt;&lt;D xsi:type="xsd:int"&gt;40645&lt;/D&gt;&lt;D xsi:type="xsd:int"&gt;40644&lt;/D&gt;&lt;D xsi:type="xsd:int"&gt;40641&lt;/D&gt;&lt;D xsi:type="xsd:int"&gt;40640&lt;/D&gt;&lt;D xsi:type="xsd:int"&gt;40639&lt;/D&gt;&lt;D xsi:type="xsd:int"&gt;40638&lt;/D&gt;&lt;D xsi:type="xsd:int"&gt;40637&lt;/D&gt;&lt;D xsi:type="xsd:int"&gt;40634&lt;/D&gt;&lt;D xsi:type="xsd:int"&gt;40633&lt;/D&gt;&lt;D xsi:type="xsd:int"&gt;40632&lt;/D&gt;&lt;D xsi:type="xsd:int"&gt;40631&lt;/D&gt;&lt;D xsi:type="xsd:int"&gt;40630&lt;/D&gt;&lt;D xsi:type="xsd:int"&gt;40627&lt;/D&gt;&lt;D xsi:type="xsd:int"&gt;40626&lt;/D&gt;&lt;D xsi:type="xsd:int"&gt;40625&lt;/D&gt;&lt;D xsi:type="xsd:int"&gt;40624&lt;/D&gt;&lt;D xsi:type="xsd:int"&gt;40623&lt;/D&gt;&lt;D xsi:type="xsd:int"&gt;40620&lt;/D&gt;&lt;D xsi:type="xsd:int"&gt;40619&lt;/D&gt;&lt;D xsi:type="xsd:int"&gt;40618&lt;/D&gt;&lt;D xsi:type="xsd:int"&gt;40617&lt;/D&gt;&lt;D xsi:type="xsd:int"&gt;40616&lt;/D&gt;&lt;D xsi:type="xsd:int"&gt;40613&lt;/D&gt;&lt;D xsi:type="xsd:int"&gt;40612&lt;/D&gt;&lt;D xsi:type="xsd:int"&gt;40611&lt;/D&gt;&lt;D xsi:type="xsd:int"&gt;40610&lt;/D&gt;&lt;D xsi:type="xsd:int"&gt;40609&lt;/D&gt;&lt;D xsi:type="xsd:int"&gt;40606&lt;/D&gt;&lt;D xsi:type="xsd:int"&gt;40605&lt;/D&gt;&lt;D xsi:type="xsd:int"&gt;40604&lt;/D&gt;&lt;D xsi:type="xsd:int"&gt;40603&lt;/D&gt;&lt;D xsi:type="xsd:int"&gt;40602&lt;/D&gt;&lt;D xsi:type="xsd:int"&gt;40599&lt;/D&gt;&lt;D xsi:type="xsd:int"&gt;40598&lt;/D&gt;&lt;D xsi:type="xsd:int"&gt;40597&lt;/D&gt;&lt;D xsi:type="xsd:int"&gt;40596&lt;/D&gt;&lt;D xsi:type="xsd:int"&gt;40595&lt;/D&gt;&lt;D xsi:type="xsd:int"&gt;40592&lt;/D&gt;&lt;D xsi:type="xsd:int"&gt;40591&lt;/D&gt;&lt;D xsi:type="xsd:int"&gt;40590&lt;/D&gt;&lt;D xsi:type="xsd:int"&gt;40589&lt;/D&gt;&lt;D xsi:type="xsd:int"&gt;40588&lt;/D&gt;&lt;D xsi:type="xsd:int"&gt;40585&lt;/D&gt;&lt;D xsi:type="xsd:int"&gt;40584&lt;/D&gt;&lt;D xsi:type="xsd:int"&gt;40583&lt;/D&gt;&lt;D xsi:type="xsd:int"&gt;40582&lt;/D&gt;&lt;D xsi:type="xsd:int"&gt;40581&lt;/D&gt;&lt;D xsi:type="xsd:int"&gt;40578&lt;/D&gt;&lt;D xsi:type="xsd:int"&gt;40577&lt;/D&gt;&lt;D xsi:type="xsd:int"&gt;40576&lt;/D&gt;&lt;D xsi:type="xsd:int"&gt;40575&lt;/D&gt;&lt;D xsi:type="xsd:int"&gt;40574&lt;/D&gt;&lt;D xsi:type="xsd:int"&gt;40571&lt;/D&gt;&lt;D xsi:type="xsd:int"&gt;40570&lt;/D&gt;&lt;D xsi:type="xsd:int"&gt;40569&lt;/D&gt;&lt;D xsi:type="xsd:int"&gt;40568&lt;/D&gt;&lt;D xsi:type="xsd:int"&gt;40567&lt;/D&gt;&lt;D xsi:type="xsd:int"&gt;40564&lt;/D&gt;&lt;D xsi:type="xsd:int"&gt;40563&lt;/D&gt;&lt;D xsi:type="xsd:int"&gt;40562&lt;/D&gt;&lt;D xsi:type="xsd:int"&gt;40561&lt;/D&gt;&lt;D xsi:type="xsd:int"&gt;40560&lt;/D&gt;&lt;D xsi:type="xsd:int"&gt;40557&lt;/D&gt;&lt;D xsi:type="xsd:int"&gt;40556&lt;/D&gt;&lt;D xsi:type="xsd:int"&gt;40555&lt;/D&gt;&lt;D xsi:type="xsd:int"&gt;40554&lt;/D&gt;&lt;D xsi:type="xsd:int"&gt;40553&lt;/D&gt;&lt;D xsi:type="xsd:int"&gt;40550&lt;/D&gt;&lt;D xsi:type="xsd:int"&gt;40549&lt;/D&gt;&lt;D xsi:type="xsd:int"&gt;40548&lt;/D&gt;&lt;D xsi:type="xsd:int"&gt;40547&lt;/D&gt;&lt;D xsi:type="xsd:int"&gt;40546&lt;/D&gt;&lt;D xsi:type="xsd:int"&gt;40543&lt;/D&gt;&lt;D xsi:type="xsd:int"&gt;40542&lt;/D&gt;&lt;D xsi:type="xsd:int"&gt;40541&lt;/D&gt;&lt;D xsi:type="xsd:int"&gt;40540&lt;/D&gt;&lt;D xsi:type="xsd:int"&gt;40539&lt;/D&gt;&lt;D xsi:type="xsd:int"&gt;40536&lt;/D&gt;&lt;D xsi:type="xsd:int"&gt;40535&lt;/D&gt;&lt;D xsi:type="xsd:int"&gt;40534&lt;/D&gt;&lt;D xsi:type="xsd:int"&gt;40533&lt;/D&gt;&lt;D xsi:type="xsd:int"&gt;40532&lt;/D&gt;&lt;D xsi:type="xsd:int"&gt;40529&lt;/D&gt;&lt;D xsi:type="xsd:int"&gt;40528&lt;/D&gt;&lt;D xsi:type="xsd:int"&gt;40527&lt;/D&gt;&lt;D xsi:type="xsd:int"&gt;40526&lt;/D&gt;&lt;D xsi:type="xsd:int"&gt;40525&lt;/D&gt;&lt;D xsi:type="xsd:int"&gt;40522&lt;/D&gt;&lt;D xsi:type="xsd:int"&gt;40521&lt;/D&gt;&lt;D xsi:type="xsd:int"&gt;40520&lt;/D&gt;&lt;D xsi:type="xsd:int"&gt;40519&lt;/D&gt;&lt;D xsi:type="xsd:int"&gt;40518&lt;/D&gt;&lt;D xsi:type="xsd:int"&gt;40515&lt;/D&gt;&lt;D xsi:type="xsd:int"&gt;40514&lt;/D&gt;&lt;D xsi:type="xsd:int"&gt;40513&lt;/D&gt;&lt;D xsi:type="xsd:int"&gt;40512&lt;/D&gt;&lt;D xsi:type="xsd:int"&gt;40511&lt;/D&gt;&lt;D xsi:type="xsd:int"&gt;40508&lt;/D&gt;&lt;D xsi:type="xsd:int"&gt;40507&lt;/D&gt;&lt;D xsi:type="xsd:int"&gt;40506&lt;/D&gt;&lt;D xsi:type="xsd:int"&gt;40505&lt;/D&gt;&lt;D xsi:type="xsd:int"&gt;40504&lt;/D&gt;&lt;D xsi:type="xsd:int"&gt;40501&lt;/D&gt;&lt;D xsi:type="xsd:int"&gt;40500&lt;/D&gt;&lt;D xsi:type="xsd:int"&gt;40499&lt;/D&gt;&lt;D xsi:type="xsd:int"&gt;40498&lt;/D&gt;&lt;D xsi:type="xsd:int"&gt;40497&lt;/D&gt;&lt;D xsi:type="xsd:int"&gt;40494&lt;/D&gt;&lt;D xsi:type="xsd:int"&gt;40493&lt;/D&gt;&lt;D xsi:type="xsd:int"&gt;40492&lt;/D&gt;&lt;D xsi:type="xsd:int"&gt;40491&lt;/D&gt;&lt;D xsi:type="xsd:int"&gt;40490&lt;/D&gt;&lt;D xsi:type="xsd:int"&gt;40487&lt;/D&gt;&lt;D xsi:type="xsd:int"&gt;40486&lt;/D&gt;&lt;D xsi:type="xsd:int"&gt;40485&lt;/D&gt;&lt;D xsi:type="xsd:int"&gt;40484&lt;/D&gt;&lt;D xsi:type="xsd:int"&gt;40483&lt;/D&gt;&lt;D xsi:type="xsd:int"&gt;40480&lt;/D&gt;&lt;D xsi:type="xsd:int"&gt;40479&lt;/D&gt;&lt;D xsi:type="xsd:int"&gt;40478&lt;/D&gt;&lt;D xsi:type="xsd:int"&gt;40477&lt;/D&gt;&lt;D xsi:type="xsd:int"&gt;40476&lt;/D&gt;&lt;D xsi:type="xsd:int"&gt;40473&lt;/D&gt;&lt;D xsi:type="xsd:int"&gt;40472&lt;/D&gt;&lt;D xsi:type="xsd:int"&gt;40471&lt;/D&gt;&lt;D xsi:type="xsd:int"&gt;40470&lt;/D&gt;&lt;D xsi:type="xsd:int"&gt;40469&lt;/D&gt;&lt;D xsi:type="xsd:int"&gt;40466&lt;/D&gt;&lt;D xsi:type="xsd:int"&gt;40465&lt;/D&gt;&lt;D xsi:type="xsd:int"&gt;40464&lt;/D&gt;&lt;D xsi:type="xsd:int"&gt;40463&lt;/D&gt;&lt;D xsi:type="xsd:int"&gt;40462&lt;/D&gt;&lt;D xsi:type="xsd:int"&gt;40459&lt;/D&gt;&lt;D xsi:type="xsd:int"&gt;40458&lt;/D&gt;&lt;D xsi:type="xsd:int"&gt;40457&lt;/D&gt;&lt;D xsi:type="xsd:int"&gt;40456&lt;/D&gt;&lt;D xsi:type="xsd:int"&gt;40455&lt;/D&gt;&lt;D xsi:type="xsd:int"&gt;40452&lt;/D&gt;&lt;D xsi:type="xsd:int"&gt;40451&lt;/D&gt;&lt;D xsi:type="xsd:int"&gt;40450&lt;/D&gt;&lt;D xsi:type="xsd:int"&gt;40449&lt;/D&gt;&lt;D xsi:type="xsd:int"&gt;40448&lt;/D&gt;&lt;D xsi:type="xsd:int"&gt;40445&lt;/D&gt;&lt;D xsi:type="xsd:int"&gt;40444&lt;/D&gt;&lt;D xsi:type="xsd:int"&gt;40443&lt;/D&gt;&lt;D xsi:type="xsd:int"&gt;40442&lt;/D&gt;&lt;D xsi:type="xsd:int"&gt;40441&lt;/D&gt;&lt;D xsi:type="xsd:int"&gt;40438&lt;/D&gt;&lt;D xsi:type="xsd:int"&gt;40437&lt;/D&gt;&lt;D xsi:type="xsd:int"&gt;40436&lt;/D&gt;&lt;D xsi:type="xsd:int"&gt;40435&lt;/D&gt;&lt;D xsi:type="xsd:int"&gt;40434&lt;/D&gt;&lt;D xsi:type="xsd:int"&gt;40431&lt;/D&gt;&lt;D xsi:type="xsd:int"&gt;40430&lt;/D&gt;&lt;D xsi:type="xsd:int"&gt;40429&lt;/D&gt;&lt;D xsi:type="xsd:int"&gt;40428&lt;/D&gt;&lt;D xsi:type="xsd:int"&gt;40427&lt;/D&gt;&lt;D xsi:type="xsd:int"&gt;40424&lt;/D&gt;&lt;D xsi:type="xsd:int"&gt;40423&lt;/D&gt;&lt;D xsi:type="xsd:int"&gt;40422&lt;/D&gt;&lt;D xsi:type="xsd:int"&gt;40421&lt;/D&gt;&lt;D xsi:type="xsd:int"&gt;40420&lt;/D&gt;&lt;D xsi:type="xsd:int"&gt;40417&lt;/D&gt;&lt;D xsi:type="xsd:int"&gt;40416&lt;/D&gt;&lt;D xsi:type="xsd:int"&gt;40415&lt;/D&gt;&lt;D xsi:type="xsd:int"&gt;40414&lt;/D&gt;&lt;D xsi:type="xsd:int"&gt;40413&lt;/D&gt;&lt;D xsi:type="xsd:int"&gt;40410&lt;/D&gt;&lt;D xsi:type="xsd:int"&gt;40409&lt;/D&gt;&lt;D xsi:type="xsd:int"&gt;40408&lt;/D&gt;&lt;D xsi:type="xsd:int"&gt;40407&lt;/D&gt;&lt;D xsi:type="xsd:int"&gt;40406&lt;/D&gt;&lt;D xsi:type="xsd:int"&gt;40403&lt;/D&gt;&lt;D xsi:type="xsd:int"&gt;40402&lt;/D&gt;&lt;D xsi:type="xsd:int"&gt;40401&lt;/D&gt;&lt;D xsi:type="xsd:int"&gt;40400&lt;/D&gt;&lt;D xsi:type="xsd:int"&gt;40399&lt;/D&gt;&lt;D xsi:type="xsd:int"&gt;40396&lt;/D&gt;&lt;D xsi:type="xsd:int"&gt;40395&lt;/D&gt;&lt;D xsi:type="xsd:int"&gt;40394&lt;/D&gt;&lt;D xsi:type="xsd:int"&gt;40393&lt;/D&gt;&lt;D xsi:type="xsd:int"&gt;40392&lt;/D&gt;&lt;D xsi:type="xsd:int"&gt;40389&lt;/D&gt;&lt;D xsi:type="xsd:int"&gt;40388&lt;/D&gt;&lt;D xsi:type="xsd:int"&gt;40387&lt;/D&gt;&lt;D xsi:type="xsd:int"&gt;40386&lt;/D&gt;&lt;D xsi:type="xsd:int"&gt;40385&lt;/D&gt;&lt;D xsi:type="xsd:int"&gt;40382&lt;/D&gt;&lt;D xsi:type="xsd:int"&gt;40381&lt;/D&gt;&lt;D xsi:type="xsd:int"&gt;40380&lt;/D&gt;&lt;D xsi:type="xsd:int"&gt;40379&lt;/D&gt;&lt;D xsi:type="xsd:int"&gt;40378&lt;/D&gt;&lt;D xsi:type="xsd:int"&gt;40375&lt;/D&gt;&lt;D xsi:type="xsd:int"&gt;40374&lt;/D&gt;&lt;D xsi:type="xsd:int"&gt;40373&lt;/D&gt;&lt;D xsi:type="xsd:int"&gt;40372&lt;/D&gt;&lt;D xsi:type="xsd:int"&gt;40371&lt;/D&gt;&lt;D xsi:type="xsd:int"&gt;40368&lt;/D&gt;&lt;D xsi:type="xsd:int"&gt;40367&lt;/D&gt;&lt;D xsi:type="xsd:int"&gt;40366&lt;/D&gt;&lt;D xsi:type="xsd:int"&gt;40365&lt;/D&gt;&lt;D xsi:type="xsd:int"&gt;40364&lt;/D&gt;&lt;D xsi:type="xsd:int"&gt;40361&lt;/D&gt;&lt;D xsi:type="xsd:int"&gt;40360&lt;/D&gt;&lt;D xsi:type="xsd:int"&gt;40359&lt;/D&gt;&lt;D xsi:type="xsd:int"&gt;40358&lt;/D&gt;&lt;D xsi:type="xsd:int"&gt;40357&lt;/D&gt;&lt;D xsi:type="xsd:int"&gt;40354&lt;/D&gt;&lt;D xsi:type="xsd:int"&gt;40353&lt;/D&gt;&lt;D xsi:type="xsd:int"&gt;40352&lt;/D&gt;&lt;D xsi:type="xsd:int"&gt;40351&lt;/D&gt;&lt;D xsi:type="xsd:int"&gt;40350&lt;/D&gt;&lt;D xsi:type="xsd:int"&gt;40347&lt;/D&gt;&lt;D xsi:type="xsd:int"&gt;40346&lt;/D&gt;&lt;D xsi:type="xsd:int"&gt;40345&lt;/D&gt;&lt;D xsi:type="xsd:int"&gt;40344&lt;/D&gt;&lt;D xsi:type="xsd:int"&gt;40343&lt;/D&gt;&lt;D xsi:type="xsd:int"&gt;40340&lt;/D&gt;&lt;D xsi:type="xsd:int"&gt;40339&lt;/D&gt;&lt;D xsi:type="xsd:int"&gt;40338&lt;/D&gt;&lt;D xsi:type="xsd:int"&gt;40337&lt;/D&gt;&lt;D xsi:type="xsd:int"&gt;40336&lt;/D&gt;&lt;D xsi:type="xsd:int"&gt;40333&lt;/D&gt;&lt;D xsi:type="xsd:int"&gt;40332&lt;/D&gt;&lt;D xsi:type="xsd:int"&gt;40331&lt;/D&gt;&lt;D xsi:type="xsd:int"&gt;40330&lt;/D&gt;&lt;D xsi:type="xsd:int"&gt;40329&lt;/D&gt;&lt;D xsi:type="xsd:int"&gt;40326&lt;/D&gt;&lt;D xsi:type="xsd:int"&gt;40325&lt;/D&gt;&lt;D xsi:type="xsd:int"&gt;40324&lt;/D&gt;&lt;D xsi:type="xsd:int"&gt;40323&lt;/D&gt;&lt;D xsi:type="xsd:int"&gt;40322&lt;/D&gt;&lt;D xsi:type="xsd:int"&gt;40319&lt;/D&gt;&lt;D xsi:type="xsd:int"&gt;40318&lt;/D&gt;&lt;D xsi:type="xsd:int"&gt;40317&lt;/D&gt;&lt;D xsi:type="xsd:int"&gt;40316&lt;/D&gt;&lt;D xsi:type="xsd:int"&gt;40315&lt;/D&gt;&lt;D xsi:type="xsd:int"&gt;40312&lt;/D&gt;&lt;D xsi:type="xsd:int"&gt;40311&lt;/D&gt;&lt;D xsi:type="xsd:int"&gt;40310&lt;/D&gt;&lt;D xsi:type="xsd:int"&gt;40309&lt;/D&gt;&lt;D xsi:type="xsd:int"&gt;40308&lt;/D&gt;&lt;D xsi:type="xsd:int"&gt;40305&lt;/D&gt;&lt;D xsi:type="xsd:int"&gt;40304&lt;/D&gt;&lt;D xsi:type="xsd:int"&gt;40303&lt;/D&gt;&lt;D xsi:type="xsd:int"&gt;40302&lt;/D&gt;&lt;D xsi:type="xsd:int"&gt;40301&lt;/D&gt;&lt;D xsi:type="xsd:int"&gt;40298&lt;/D&gt;&lt;D xsi:type="xsd:int"&gt;40297&lt;/D&gt;&lt;D xsi:type="xsd:int"&gt;40296&lt;/D&gt;&lt;D xsi:type="xsd:int"&gt;40295&lt;/D&gt;&lt;D xsi:type="xsd:int"&gt;40294&lt;/D&gt;&lt;D xsi:type="xsd:int"&gt;40291&lt;/D&gt;&lt;D xsi:type="xsd:int"&gt;40290&lt;/D&gt;&lt;D xsi:type="xsd:int"&gt;40289&lt;/D&gt;&lt;D xsi:type="xsd:int"&gt;40288&lt;/D&gt;&lt;D xsi:type="xsd:int"&gt;40287&lt;/D&gt;&lt;D xsi:type="xsd:int"&gt;40284&lt;/D&gt;&lt;D xsi:type="xsd:int"&gt;40283&lt;/D&gt;&lt;D xsi:type="xsd:int"&gt;40282&lt;/D&gt;&lt;D xsi:type="xsd:int"&gt;40281&lt;/D&gt;&lt;D xsi:type="xsd:int"&gt;40280&lt;/D&gt;&lt;D xsi:type="xsd:int"&gt;40277&lt;/D&gt;&lt;D xsi:type="xsd:int"&gt;40276&lt;/D&gt;&lt;D xsi:type="xsd:int"&gt;40275&lt;/D&gt;&lt;D xsi:type="xsd:int"&gt;40274&lt;/D&gt;&lt;D xsi:type="xsd:int"&gt;40273&lt;/D&gt;&lt;D xsi:type="xsd:int"&gt;40270&lt;/D&gt;&lt;D xsi:type="xsd:int"&gt;40269&lt;/D&gt;&lt;D xsi:type="xsd:int"&gt;40268&lt;/D&gt;&lt;D xsi:type="xsd:int"&gt;40267&lt;/D&gt;&lt;D xsi:type="xsd:int"&gt;40266&lt;/D&gt;&lt;D xsi:type="xsd:int"&gt;40263&lt;/D&gt;&lt;D xsi:type="xsd:int"&gt;40262&lt;/D&gt;&lt;D xsi:type="xsd:int"&gt;40261&lt;/D&gt;&lt;D xsi:type="xsd:int"&gt;40260&lt;/D&gt;&lt;D xsi:type="xsd:int"&gt;40259&lt;/D&gt;&lt;D xsi:type="xsd:int"&gt;40256&lt;/D&gt;&lt;D xsi:type="xsd:int"&gt;40255&lt;/D&gt;&lt;D xsi:type="xsd:int"&gt;40254&lt;/D&gt;&lt;D xsi:type="xsd:int"&gt;40253&lt;/D&gt;&lt;D xsi:type="xsd:int"&gt;40252&lt;/D&gt;&lt;D xsi:type="xsd:int"&gt;40249&lt;/D&gt;&lt;D xsi:type="xsd:int"&gt;40248&lt;/D&gt;&lt;D xsi:type="xsd:int"&gt;40247&lt;/D&gt;&lt;D xsi:type="xsd:int"&gt;40246&lt;/D&gt;&lt;D xsi:type="xsd:int"&gt;40245&lt;/D&gt;&lt;D xsi:type="xsd:int"&gt;40242&lt;/D&gt;&lt;D xsi:type="xsd:int"&gt;40241&lt;/D&gt;&lt;D xsi:type="xsd:int"&gt;40240&lt;/D&gt;&lt;D xsi:type="xsd:int"&gt;40239&lt;/D&gt;&lt;D xsi:type="xsd:int"&gt;40238&lt;/D&gt;&lt;D xsi:type="xsd:int"&gt;40235&lt;/D&gt;&lt;D xsi:type="xsd:int"&gt;40234&lt;/D&gt;&lt;D xsi:type="xsd:int"&gt;40233&lt;/D&gt;&lt;D xsi:type="xsd:int"&gt;40232&lt;/D&gt;&lt;D xsi:type="xsd:int"&gt;40231&lt;/D&gt;&lt;D xsi:type="xsd:int"&gt;40228&lt;/D&gt;&lt;D xsi:type="xsd:int"&gt;40227&lt;/D&gt;&lt;D xsi:type="xsd:int"&gt;40226&lt;/D&gt;&lt;D xsi:type="xsd:int"&gt;40225&lt;/D&gt;&lt;D xsi:type="xsd:int"&gt;40224&lt;/D&gt;&lt;D xsi:type="xsd:int"&gt;40221&lt;/D&gt;&lt;D xsi:type="xsd:int"&gt;40220&lt;/D&gt;&lt;D xsi:type="xsd:int"&gt;40219&lt;/D&gt;&lt;D xsi:type="xsd:int"&gt;40218&lt;/D&gt;&lt;D xsi:type="xsd:int"&gt;40217&lt;/D&gt;&lt;D xsi:type="xsd:int"&gt;40214&lt;/D&gt;&lt;D xsi:type="xsd:int"&gt;40213&lt;/D&gt;&lt;D xsi:type="xsd:int"&gt;40212&lt;/D&gt;&lt;D xsi:type="xsd:int"&gt;40211&lt;/D&gt;&lt;D xsi:type="xsd:int"&gt;40210&lt;/D&gt;&lt;D xsi:type="xsd:int"&gt;40207&lt;/D&gt;&lt;D xsi:type="xsd:int"&gt;40206&lt;/D&gt;&lt;D xsi:type="xsd:int"&gt;40205&lt;/D&gt;&lt;D xsi:type="xsd:int"&gt;40204&lt;/D&gt;&lt;D xsi:type="xsd:int"&gt;40203&lt;/D&gt;&lt;D xsi:type="xsd:int"&gt;40200&lt;/D&gt;&lt;D xsi:type="xsd:int"&gt;40199&lt;/D&gt;&lt;D xsi:type="xsd:int"&gt;40198&lt;/D&gt;&lt;D xsi:type="xsd:int"&gt;40197&lt;/D&gt;&lt;D xsi:type="xsd:int"&gt;40196&lt;/D&gt;&lt;D xsi:type="xsd:int"&gt;40193&lt;/D&gt;&lt;D xsi:type="xsd:int"&gt;40192&lt;/D&gt;&lt;D xsi:type="xsd:int"&gt;40191&lt;/D&gt;&lt;D xsi:type="xsd:int"&gt;40190&lt;/D&gt;&lt;D xsi:type="xsd:int"&gt;40189&lt;/D&gt;&lt;D xsi:type="xsd:int"&gt;40186&lt;/D&gt;&lt;D xsi:type="xsd:int"&gt;40185&lt;/D&gt;&lt;D xsi:type="xsd:int"&gt;40184&lt;/D&gt;&lt;D xsi:type="xsd:int"&gt;40183&lt;/D&gt;&lt;D xsi:type="xsd:int"&gt;40182&lt;/D&gt;&lt;D xsi:type="xsd:int"&gt;40179&lt;/D&gt;&lt;D xsi:type="xsd:int"&gt;40178&lt;/D&gt;&lt;D xsi:type="xsd:int"&gt;40177&lt;/D&gt;&lt;D xsi:type="xsd:int"&gt;40176&lt;/D&gt;&lt;D xsi:type="xsd:int"&gt;40175&lt;/D&gt;&lt;D xsi:type="xsd:int"&gt;40172&lt;/D&gt;&lt;D xsi:type="xsd:int"&gt;40171&lt;/D&gt;&lt;D xsi:type="xsd:int"&gt;40170&lt;/D&gt;&lt;D xsi:type="xsd:int"&gt;40169&lt;/D&gt;&lt;D xsi:type="xsd:int"&gt;40168&lt;/D&gt;&lt;D xsi:type="xsd:int"&gt;40165&lt;/D&gt;&lt;D xsi:type="xsd:int"&gt;40164&lt;/D&gt;&lt;D xsi:type="xsd:int"&gt;40163&lt;/D&gt;&lt;D xsi:type="xsd:int"&gt;40162&lt;/D&gt;&lt;D xsi:type="xsd:int"&gt;40161&lt;/D&gt;&lt;D xsi:type="xsd:int"&gt;40158&lt;/D&gt;&lt;D xsi:type="xsd:int"&gt;40157&lt;/D&gt;&lt;D xsi:type="xsd:int"&gt;40156&lt;/D&gt;&lt;D xsi:type="xsd:int"&gt;40155&lt;/D&gt;&lt;D xsi:type="xsd:int"&gt;40154&lt;/D&gt;&lt;D xsi:type="xsd:int"&gt;40151&lt;/D&gt;&lt;D xsi:type="xsd:int"&gt;40150&lt;/D&gt;&lt;D xsi:type="xsd:int"&gt;40149&lt;/D&gt;&lt;D xsi:type="xsd:int"&gt;40148&lt;/D&gt;&lt;D xsi:type="xsd:int"&gt;40147&lt;/D&gt;&lt;D xsi:type="xsd:int"&gt;40144&lt;/D&gt;&lt;D xsi:type="xsd:int"&gt;40143&lt;/D&gt;&lt;D xsi:type="xsd:int"&gt;40142&lt;/D&gt;&lt;D xsi:type="xsd:int"&gt;40141&lt;/D&gt;&lt;D xsi:type="xsd:int"&gt;40140&lt;/D&gt;&lt;D xsi:type="xsd:int"&gt;40137&lt;/D&gt;&lt;D xsi:type="xsd:int"&gt;40136&lt;/D&gt;&lt;D xsi:type="xsd:int"&gt;40135&lt;/D&gt;&lt;D xsi:type="xsd:int"&gt;40134&lt;/D&gt;&lt;D xsi:type="xsd:int"&gt;40133&lt;/D&gt;&lt;D xsi:type="xsd:int"&gt;40130&lt;/D&gt;&lt;D xsi:type="xsd:int"&gt;40129&lt;/D&gt;&lt;D xsi:type="xsd:int"&gt;40128&lt;/D&gt;&lt;D xsi:type="xsd:int"&gt;40127&lt;/D&gt;&lt;D xsi:type="xsd:int"&gt;40126&lt;/D&gt;&lt;D xsi:type="xsd:int"&gt;40123&lt;/D&gt;&lt;D xsi:type="xsd:int"&gt;40122&lt;/D&gt;&lt;D xsi:type="xsd:int"&gt;40121&lt;/D&gt;&lt;D xsi:type="xsd:int"&gt;40120&lt;/D&gt;&lt;D xsi:type="xsd:int"&gt;40119&lt;/D&gt;&lt;D xsi:type="xsd:int"&gt;40116&lt;/D&gt;&lt;D xsi:type="xsd:int"&gt;40115&lt;/D&gt;&lt;D xsi:type="xsd:int"&gt;40114&lt;/D&gt;&lt;D xsi:type="xsd:int"&gt;40113&lt;/D&gt;&lt;D xsi:type="xsd:int"&gt;40112&lt;/D&gt;&lt;D xsi:type="xsd:int"&gt;40109&lt;/D&gt;&lt;D xsi:type="xsd:int"&gt;40108&lt;/D&gt;&lt;D xsi:type="xsd:int"&gt;40107&lt;/D&gt;&lt;D xsi:type="xsd:int"&gt;40106&lt;/D&gt;&lt;D xsi:type="xsd:int"&gt;40105&lt;/D&gt;&lt;D xsi:type="xsd:int"&gt;40102&lt;/D&gt;&lt;D xsi:type="xsd:int"&gt;40101&lt;/D&gt;&lt;D xsi:type="xsd:int"&gt;40100&lt;/D&gt;&lt;D xsi:type="xsd:int"&gt;40099&lt;/D&gt;&lt;D xsi:type="xsd:int"&gt;40098&lt;/D&gt;&lt;D xsi:type="xsd:int"&gt;40095&lt;/D&gt;&lt;D xsi:type="xsd:int"&gt;40094&lt;/D&gt;&lt;D xsi:type="xsd:int"&gt;40093&lt;/D&gt;&lt;D xsi:type="xsd:int"&gt;40092&lt;/D&gt;&lt;D xsi:type="xsd:int"&gt;40091&lt;/D&gt;&lt;D xsi:type="xsd:int"&gt;40088&lt;/D&gt;&lt;D xsi:type="xsd:int"&gt;40087&lt;/D&gt;&lt;D xsi:type="xsd:int"&gt;40086&lt;/D&gt;&lt;D xsi:type="xsd:int"&gt;40085&lt;/D&gt;&lt;D xsi:type="xsd:int"&gt;40084&lt;/D&gt;&lt;D xsi:type="xsd:int"&gt;40081&lt;/D&gt;&lt;D xsi:type="xsd:int"&gt;40080&lt;/D&gt;&lt;D xsi:type="xsd:int"&gt;40079&lt;/D&gt;&lt;D xsi:type="xsd:int"&gt;40078&lt;/D&gt;&lt;D xsi:type="xsd:int"&gt;40077&lt;/D&gt;&lt;D xsi:type="xsd:int"&gt;40074&lt;/D&gt;&lt;D xsi:type="xsd:int"&gt;40073&lt;/D&gt;&lt;D xsi:type="xsd:int"&gt;40072&lt;/D&gt;&lt;D xsi:type="xsd:int"&gt;40071&lt;/D&gt;&lt;D xsi:type="xsd:int"&gt;40070&lt;/D&gt;&lt;D xsi:type="xsd:int"&gt;40067&lt;/D&gt;&lt;D xsi:type="xsd:int"&gt;40066&lt;/D&gt;&lt;D xsi:type="xsd:int"&gt;40065&lt;/D&gt;&lt;D xsi:type="xsd:int"&gt;40064&lt;/D&gt;&lt;D xsi:type="xsd:int"&gt;40063&lt;/D&gt;&lt;D xsi:type="xsd:int"&gt;40060&lt;/D&gt;&lt;D xsi:type="xsd:int"&gt;40059&lt;/D&gt;&lt;D xsi:type="xsd:int"&gt;40058&lt;/D&gt;&lt;D xsi:type="xsd:int"&gt;40057&lt;/D&gt;&lt;D xsi:type="xsd:int"&gt;40056&lt;/D&gt;&lt;D xsi:type="xsd:int"&gt;40053&lt;/D&gt;&lt;D xsi:type="xsd:int"&gt;40052&lt;/D&gt;&lt;D xsi:type="xsd:int"&gt;40051&lt;/D&gt;&lt;D xsi:type="xsd:int"&gt;40050&lt;/D&gt;&lt;D xsi:type="xsd:int"&gt;40049&lt;/D&gt;&lt;D xsi:type="xsd:int"&gt;40046&lt;/D&gt;&lt;D xsi:type="xsd:int"&gt;40045&lt;/D&gt;&lt;D xsi:type="xsd:int"&gt;40044&lt;/D&gt;&lt;D xsi:type="xsd:int"&gt;40043&lt;/D&gt;&lt;D xsi:type="xsd:int"&gt;40042&lt;/D&gt;&lt;D xsi:type="xsd:int"&gt;40039&lt;/D&gt;&lt;D xsi:type="xsd:int"&gt;40038&lt;/D&gt;&lt;D xsi:type="xsd:int"&gt;40037&lt;/D&gt;&lt;D xsi:type="xsd:int"&gt;40036&lt;/D&gt;&lt;D xsi:type="xsd:int"&gt;40035&lt;/D&gt;&lt;D xsi:type="xsd:int"&gt;40032&lt;/D&gt;&lt;D xsi:type="xsd:int"&gt;40031&lt;/D&gt;&lt;D xsi:type="xsd:int"&gt;40030&lt;/D&gt;&lt;D xsi:type="xsd:int"&gt;40029&lt;/D&gt;&lt;D xsi:type="xsd:int"&gt;40028&lt;/D&gt;&lt;D xsi:type="xsd:int"&gt;40025&lt;/D&gt;&lt;D xsi:type="xsd:int"&gt;40024&lt;/D&gt;&lt;D xsi:type="xsd:int"&gt;40023&lt;/D&gt;&lt;D xsi:type="xsd:int"&gt;40022&lt;/D&gt;&lt;D xsi:type="xsd:int"&gt;40021&lt;/D&gt;&lt;D xsi:type="xsd:int"&gt;40018&lt;/D&gt;&lt;D xsi:type="xsd:int"&gt;40017&lt;/D&gt;&lt;D xsi:type="xsd:int"&gt;40016&lt;/D&gt;&lt;D xsi:type="xsd:int"&gt;40015&lt;/D&gt;&lt;D xsi:type="xsd:int"&gt;40014&lt;/D&gt;&lt;D xsi:type="xsd:int"&gt;40011&lt;/D&gt;&lt;D xsi:type="xsd:int"&gt;40010&lt;/D&gt;&lt;D xsi:type="xsd:int"&gt;40009&lt;/D&gt;&lt;D xsi:type="xsd:int"&gt;40008&lt;/D&gt;&lt;D xsi:type="xsd:int"&gt;40007&lt;/D&gt;&lt;D xsi:type="xsd:int"&gt;40004&lt;/D&gt;&lt;D xsi:type="xsd:int"&gt;40003&lt;/D&gt;&lt;D xsi:type="xsd:int"&gt;40002&lt;/D&gt;&lt;D xsi:type="xsd:int"&gt;40001&lt;/D&gt;&lt;D xsi:type="xsd:int"&gt;40000&lt;/D&gt;&lt;D xsi:type="xsd:int"&gt;39997&lt;/D&gt;&lt;D xsi:type="xsd:int"&gt;39996&lt;/D&gt;&lt;D xsi:type="xsd:int"&gt;39995&lt;/D&gt;&lt;D xsi:type="xsd:int"&gt;39994&lt;/D&gt;&lt;D xsi:type="xsd:int"&gt;39993&lt;/D&gt;&lt;D xsi:type="xsd:int"&gt;39990&lt;/D&gt;&lt;D xsi:type="xsd:int"&gt;39989&lt;/D&gt;&lt;D xsi:type="xsd:int"&gt;39988&lt;/D&gt;&lt;D xsi:type="xsd:int"&gt;39987&lt;/D&gt;&lt;D xsi:type="xsd:int"&gt;39986&lt;/D&gt;&lt;D xsi:type="xsd:int"&gt;39983&lt;/D&gt;&lt;D xsi:type="xsd:int"&gt;39982&lt;/D&gt;&lt;D xsi:type="xsd:int"&gt;39981&lt;/D&gt;&lt;D xsi:type="xsd:int"&gt;39980&lt;/D&gt;&lt;D xsi:type="xsd:int"&gt;39979&lt;/D&gt;&lt;D xsi:type="xsd:int"&gt;39976&lt;/D&gt;&lt;D xsi:type="xsd:int"&gt;39975&lt;/D&gt;&lt;D xsi:type="xsd:int"&gt;39974&lt;/D&gt;&lt;D xsi:type="xsd:int"&gt;39973&lt;/D&gt;&lt;D xsi:type="xsd:int"&gt;39972&lt;/D&gt;&lt;D xsi:type="xsd:int"&gt;39969&lt;/D&gt;&lt;D xsi:type="xsd:int"&gt;39968&lt;/D&gt;&lt;D xsi:type="xsd:int"&gt;39967&lt;/D&gt;&lt;D xsi:type="xsd:int"&gt;39966&lt;/D&gt;&lt;D xsi:type="xsd:int"&gt;39965&lt;/D&gt;&lt;D xsi:type="xsd:int"&gt;39962&lt;/D&gt;&lt;D xsi:type="xsd:int"&gt;39961&lt;/D&gt;&lt;D xsi:type="xsd:int"&gt;39960&lt;/D&gt;&lt;D xsi:type="xsd:int"&gt;39959&lt;/D&gt;&lt;D xsi:type="xsd:int"&gt;39958&lt;/D&gt;&lt;D xsi:type="xsd:int"&gt;39955&lt;/D&gt;&lt;D xsi:type="xsd:int"&gt;39954&lt;/D&gt;&lt;D xsi:type="xsd:int"&gt;39953&lt;/D&gt;&lt;D xsi:type="xsd:int"&gt;39952&lt;/D&gt;&lt;D xsi:type="xsd:int"&gt;39951&lt;/D&gt;&lt;D xsi:type="xsd:int"&gt;39948&lt;/D&gt;&lt;D xsi:type="xsd:int"&gt;39947&lt;/D&gt;&lt;D xsi:type="xsd:int"&gt;39946&lt;/D&gt;&lt;D xsi:type="xsd:int"&gt;39945&lt;/D&gt;&lt;D xsi:type="xsd:int"&gt;39944&lt;/D&gt;&lt;D xsi:type="xsd:int"&gt;39941&lt;/D&gt;&lt;D xsi:type="xsd:int"&gt;39940&lt;/D&gt;&lt;D xsi:type="xsd:int"&gt;39939&lt;/D&gt;&lt;D xsi:type="xsd:int"&gt;39938&lt;/D&gt;&lt;D xsi:type="xsd:int"&gt;39937&lt;/D&gt;&lt;D xsi:type="xsd:int"&gt;39934&lt;/D&gt;&lt;D xsi:type="xsd:int"&gt;39933&lt;/D&gt;&lt;D xsi:type="xsd:int"&gt;39932&lt;/D&gt;&lt;D xsi:type="xsd:int"&gt;39931&lt;/D&gt;&lt;D xsi:type="xsd:int"&gt;39930&lt;/D&gt;&lt;D xsi:type="xsd:int"&gt;39927&lt;/D&gt;&lt;D xsi:type="xsd:int"&gt;39926&lt;/D&gt;&lt;D xsi:type="xsd:int"&gt;39925&lt;/D&gt;&lt;D xsi:type="xsd:int"&gt;39924&lt;/D&gt;&lt;D xsi:type="xsd:int"&gt;39923&lt;/D&gt;&lt;D xsi:type="xsd:int"&gt;39920&lt;/D&gt;&lt;D xsi:type="xsd:int"&gt;39919&lt;/D&gt;&lt;D xsi:type="xsd:int"&gt;39918&lt;/D&gt;&lt;D xsi:type="xsd:int"&gt;39917&lt;/D&gt;&lt;D xsi:type="xsd:int"&gt;39916&lt;/D&gt;&lt;D xsi:type="xsd:int"&gt;39913&lt;/D&gt;&lt;D xsi:type="xsd:int"&gt;39912&lt;/D&gt;&lt;D xsi:type="xsd:int"&gt;39911&lt;/D&gt;&lt;D xsi:type="xsd:int"&gt;39910&lt;/D&gt;&lt;D xsi:type="xsd:int"&gt;39909&lt;/D&gt;&lt;D xsi:type="xsd:int"&gt;39906&lt;/D&gt;&lt;D xsi:type="xsd:int"&gt;39905&lt;/D&gt;&lt;D xsi:type="xsd:int"&gt;39904&lt;/D&gt;&lt;D xsi:type="xsd:int"&gt;39903&lt;/D&gt;&lt;D xsi:type="xsd:int"&gt;39902&lt;/D&gt;&lt;D xsi:type="xsd:int"&gt;39899&lt;/D&gt;&lt;D xsi:type="xsd:int"&gt;39898&lt;/D&gt;&lt;D xsi:type="xsd:int"&gt;39897&lt;/D&gt;&lt;D xsi:type="xsd:int"&gt;39896&lt;/D&gt;&lt;D xsi:type="xsd:int"&gt;39895&lt;/D&gt;&lt;D xsi:type="xsd:int"&gt;39892&lt;/D&gt;&lt;D xsi:type="xsd:int"&gt;39891&lt;/D&gt;&lt;D xsi:type="xsd:int"&gt;39890&lt;/D&gt;&lt;D xsi:type="xsd:int"&gt;39889&lt;/D&gt;&lt;D xsi:type="xsd:int"&gt;39888&lt;/D&gt;&lt;D xsi:type="xsd:int"&gt;39885&lt;/D&gt;&lt;D xsi:type="xsd:int"&gt;39884&lt;/D&gt;&lt;D xsi:type="xsd:int"&gt;39883&lt;/D&gt;&lt;D xsi:type="xsd:int"&gt;39882&lt;/D&gt;&lt;D xsi:type="xsd:int"&gt;39881&lt;/D&gt;&lt;D xsi:type="xsd:int"&gt;39878&lt;/D&gt;&lt;D xsi:type="xsd:int"&gt;39877&lt;/D&gt;&lt;D xsi:type="xsd:int"&gt;39876&lt;/D&gt;&lt;D xsi:type="xsd:int"&gt;39875&lt;/D&gt;&lt;D xsi:type="xsd:int"&gt;39874&lt;/D&gt;&lt;D xsi:type="xsd:int"&gt;39871&lt;/D&gt;&lt;D xsi:type="xsd:int"&gt;39870&lt;/D&gt;&lt;D xsi:type="xsd:int"&gt;39869&lt;/D&gt;&lt;D xsi:type="xsd:int"&gt;39868&lt;/D&gt;&lt;D xsi:type="xsd:int"&gt;39867&lt;/D&gt;&lt;D xsi:type="xsd:int"&gt;39864&lt;/D&gt;&lt;D xsi:type="xsd:int"&gt;39863&lt;/D&gt;&lt;D xsi:type="xsd:int"&gt;39862&lt;/D&gt;&lt;D xsi:type="xsd:int"&gt;39861&lt;/D&gt;&lt;D xsi:type="xsd:int"&gt;39860&lt;/D&gt;&lt;D xsi:type="xsd:int"&gt;39857&lt;/D&gt;&lt;D xsi:type="xsd:int"&gt;39856&lt;/D&gt;&lt;D xsi:type="xsd:int"&gt;39855&lt;/D&gt;&lt;D xsi:type="xsd:int"&gt;39854&lt;/D&gt;&lt;D xsi:type="xsd:int"&gt;39853&lt;/D&gt;&lt;D xsi:type="xsd:int"&gt;39850&lt;/D&gt;&lt;D xsi:type="xsd:int"&gt;39849&lt;/D&gt;&lt;D xsi:type="xsd:int"&gt;39848&lt;/D&gt;&lt;D xsi:type="xsd:int"&gt;39847&lt;/D&gt;&lt;D xsi:type="xsd:int"&gt;39846&lt;/D&gt;&lt;D xsi:type="xsd:int"&gt;39843&lt;/D&gt;&lt;D xsi:type="xsd:int"&gt;39842&lt;/D&gt;&lt;D xsi:type="xsd:int"&gt;39841&lt;/D&gt;&lt;D xsi:type="xsd:int"&gt;39840&lt;/D&gt;&lt;D xsi:type="xsd:int"&gt;39839&lt;/D&gt;&lt;D xsi:type="xsd:int"&gt;39836&lt;/D&gt;&lt;D xsi:type="xsd:int"&gt;39835&lt;/D&gt;&lt;D xsi:type="xsd:int"&gt;39834&lt;/D&gt;&lt;D xsi:type="xsd:int"&gt;39833&lt;/D&gt;&lt;D xsi:type="xsd:int"&gt;39832&lt;/D&gt;&lt;D xsi:type="xsd:int"&gt;39829&lt;/D&gt;&lt;D xsi:type="xsd:int"&gt;39828&lt;/D&gt;&lt;D xsi:type="xsd:int"&gt;39827&lt;/D&gt;&lt;D xsi:type="xsd:int"&gt;39826&lt;/D&gt;&lt;D xsi:type="xsd:int"&gt;39825&lt;/D&gt;&lt;D xsi:type="xsd:int"&gt;39822&lt;/D&gt;&lt;D xsi:type="xsd:int"&gt;39821&lt;/D&gt;&lt;D xsi:type="xsd:int"&gt;39820&lt;/D&gt;&lt;D xsi:type="xsd:int"&gt;39819&lt;/D&gt;&lt;D xsi:type="xsd:int"&gt;39818&lt;/D&gt;&lt;D xsi:type="xsd:int"&gt;39815&lt;/D&gt;&lt;D xsi:type="xsd:int"&gt;39814&lt;/D&gt;&lt;D xsi:type="xsd:int"&gt;39813&lt;/D&gt;&lt;D xsi:type="xsd:int"&gt;39812&lt;/D&gt;&lt;D xsi:type="xsd:int"&gt;39811&lt;/D&gt;&lt;D xsi:type="xsd:int"&gt;39808&lt;/D&gt;&lt;D xsi:type="xsd:int"&gt;39807&lt;/D&gt;&lt;D xsi:type="xsd:int"&gt;39806&lt;/D&gt;&lt;D xsi:type="xsd:int"&gt;39805&lt;/D&gt;&lt;D xsi:type="xsd:int"&gt;39804&lt;/D&gt;&lt;D xsi:type="xsd:int"&gt;39801&lt;/D&gt;&lt;D xsi:type="xsd:int"&gt;39800&lt;/D&gt;&lt;D xsi:type="xsd:int"&gt;39799&lt;/D&gt;&lt;D xsi:type="xsd:int"&gt;39798&lt;/D&gt;&lt;D xsi:type="xsd:int"&gt;39797&lt;/D&gt;&lt;D xsi:type="xsd:int"&gt;39794&lt;/D&gt;&lt;D xsi:type="xsd:int"&gt;39793&lt;/D&gt;&lt;D xsi:type="xsd:int"&gt;39792&lt;/D&gt;&lt;D xsi:type="xsd:int"&gt;39791&lt;/D&gt;&lt;D xsi:type="xsd:int"&gt;39790&lt;/D&gt;&lt;D xsi:type="xsd:int"&gt;39787&lt;/D&gt;&lt;D xsi:type="xsd:int"&gt;39786&lt;/D&gt;&lt;D xsi:type="xsd:int"&gt;39785&lt;/D&gt;&lt;D xsi:type="xsd:int"&gt;39784&lt;/D&gt;&lt;D xsi:type="xsd:int"&gt;39783&lt;/D&gt;&lt;D xsi:type="xsd:int"&gt;39780&lt;/D&gt;&lt;D xsi:type="xsd:int"&gt;39779&lt;/D&gt;&lt;D xsi:type="xsd:int"&gt;39778&lt;/D&gt;&lt;D xsi:type="xsd:int"&gt;39777&lt;/D&gt;&lt;D xsi:type="xsd:int"&gt;39776&lt;/D&gt;&lt;D xsi:type="xsd:int"&gt;39773&lt;/D&gt;&lt;D xsi:type="xsd:int"&gt;39772&lt;/D&gt;&lt;D xsi:type="xsd:int"&gt;39771&lt;/D&gt;&lt;D xsi:type="xsd:int"&gt;39770&lt;/D&gt;&lt;D xsi:type="xsd:int"&gt;39769&lt;/D&gt;&lt;D xsi:type="xsd:int"&gt;39766&lt;/D&gt;&lt;D xsi:type="xsd:int"&gt;39765&lt;/D&gt;&lt;D xsi:type="xsd:int"&gt;39764&lt;/D&gt;&lt;D xsi:type="xsd:int"&gt;39763&lt;/D&gt;&lt;D xsi:type="xsd:int"&gt;39762&lt;/D&gt;&lt;D xsi:type="xsd:int"&gt;39759&lt;/D&gt;&lt;D xsi:type="xsd:int"&gt;39758&lt;/D&gt;&lt;D xsi:type="xsd:int"&gt;39757&lt;/D&gt;&lt;D xsi:type="xsd:int"&gt;39756&lt;/D&gt;&lt;D xsi:type="xsd:int"&gt;39755&lt;/D&gt;&lt;D xsi:type="xsd:int"&gt;39752&lt;/D&gt;&lt;D xsi:type="xsd:int"&gt;39751&lt;/D&gt;&lt;D xsi:type="xsd:int"&gt;39750&lt;/D&gt;&lt;D xsi:type="xsd:int"&gt;39749&lt;/D&gt;&lt;D xsi:type="xsd:int"&gt;39748&lt;/D&gt;&lt;D xsi:type="xsd:int"&gt;39745&lt;/D&gt;&lt;D xsi:type="xsd:int"&gt;39744&lt;/D&gt;&lt;D xsi:type="xsd:int"&gt;39743&lt;/D&gt;&lt;D xsi:type="xsd:int"&gt;39742&lt;/D&gt;&lt;D xsi:type="xsd:int"&gt;39741&lt;/D&gt;&lt;D xsi:type="xsd:int"&gt;39738&lt;/D&gt;&lt;D xsi:type="xsd:int"&gt;39737&lt;/D&gt;&lt;D xsi:type="xsd:int"&gt;39736&lt;/D&gt;&lt;D xsi:type="xsd:int"&gt;39735&lt;/D&gt;&lt;D xsi:type="xsd:int"&gt;39734&lt;/D&gt;&lt;D xsi:type="xsd:int"&gt;39731&lt;/D&gt;&lt;D xsi:type="xsd:int"&gt;39730&lt;/D&gt;&lt;D xsi:type="xsd:int"&gt;39729&lt;/D&gt;&lt;D xsi:type="xsd:int"&gt;39728&lt;/D&gt;&lt;D xsi:type="xsd:int"&gt;39727&lt;/D&gt;&lt;D xsi:type="xsd:int"&gt;39724&lt;/D&gt;&lt;D xsi:type="xsd:int"&gt;39723&lt;/D&gt;&lt;D xsi:type="xsd:int"&gt;39722&lt;/D&gt;&lt;D xsi:type="xsd:int"&gt;39721&lt;/D&gt;&lt;D xsi:type="xsd:int"&gt;39720&lt;/D&gt;&lt;D xsi:type="xsd:int"&gt;39717&lt;/D&gt;&lt;D xsi:type="xsd:int"&gt;39716&lt;/D&gt;&lt;D xsi:type="xsd:int"&gt;39715&lt;/D&gt;&lt;D xsi:type="xsd:int"&gt;39714&lt;/D&gt;&lt;D xsi:type="xsd:int"&gt;39713&lt;/D&gt;&lt;D xsi:type="xsd:int"&gt;39710&lt;/D&gt;&lt;D xsi:type="xsd:int"&gt;39709&lt;/D&gt;&lt;D xsi:type="xsd:int"&gt;39708&lt;/D&gt;&lt;D xsi:type="xsd:int"&gt;39707&lt;/D&gt;&lt;D xsi:type="xsd:int"&gt;39706&lt;/D&gt;&lt;D xsi:type="xsd:int"&gt;39703&lt;/D&gt;&lt;D xsi:type="xsd:int"&gt;39702&lt;/D&gt;&lt;D xsi:type="xsd:int"&gt;39701&lt;/D&gt;&lt;D xsi:type="xsd:int"&gt;39700&lt;/D&gt;&lt;D xsi:type="xsd:int"&gt;39699&lt;/D&gt;&lt;D xsi:type="xsd:int"&gt;39696&lt;/D&gt;&lt;D xsi:type="xsd:int"&gt;39695&lt;/D&gt;&lt;D xsi:type="xsd:int"&gt;39694&lt;/D&gt;&lt;D xsi:type="xsd:int"&gt;39693&lt;/D&gt;&lt;D xsi:type="xsd:int"&gt;39692&lt;/D&gt;&lt;D xsi:type="xsd:int"&gt;39689&lt;/D&gt;&lt;D xsi:type="xsd:int"&gt;39688&lt;/D&gt;&lt;D xsi:type="xsd:int"&gt;39687&lt;/D&gt;&lt;D xsi:type="xsd:int"&gt;39686&lt;/D&gt;&lt;D xsi:type="xsd:int"&gt;39685&lt;/D&gt;&lt;D xsi:type="xsd:int"&gt;39682&lt;/D&gt;&lt;D xsi:type="xsd:int"&gt;39681&lt;/D&gt;&lt;D xsi:type="xsd:int"&gt;39680&lt;/D&gt;&lt;D xsi:type="xsd:int"&gt;39679&lt;/D&gt;&lt;D xsi:type="xsd:int"&gt;39678&lt;/D&gt;&lt;D xsi:type="xsd:int"&gt;39675&lt;/D&gt;&lt;D xsi:type="xsd:int"&gt;39674&lt;/D&gt;&lt;D xsi:type="xsd:int"&gt;39673&lt;/D&gt;&lt;D xsi:type="xsd:int"&gt;39672&lt;/D&gt;&lt;D xsi:type="xsd:int"&gt;39671&lt;/D&gt;&lt;D xsi:type="xsd:int"&gt;39668&lt;/D&gt;&lt;D xsi:type="xsd:int"&gt;39667&lt;/D&gt;&lt;D xsi:type="xsd:int"&gt;39666&lt;/D&gt;&lt;D xsi:type="xsd:int"&gt;39665&lt;/D&gt;&lt;D xsi:type="xsd:int"&gt;39664&lt;/D&gt;&lt;D xsi:type="xsd:int"&gt;39661&lt;/D&gt;&lt;D xsi:type="xsd:int"&gt;39660&lt;/D&gt;&lt;D xsi:type="xsd:int"&gt;39659&lt;/D&gt;&lt;D xsi:type="xsd:int"&gt;39658&lt;/D&gt;&lt;D xsi:type="xsd:int"&gt;39657&lt;/D&gt;&lt;D xsi:type="xsd:int"&gt;39654&lt;/D&gt;&lt;D xsi:type="xsd:int"&gt;39653&lt;/D&gt;&lt;D xsi:type="xsd:int"&gt;39652&lt;/D&gt;&lt;D xsi:type="xsd:int"&gt;39651&lt;/D&gt;&lt;D xsi:type="xsd:int"&gt;39650&lt;/D&gt;&lt;D xsi:type="xsd:int"&gt;39647&lt;/D&gt;&lt;D xsi:type="xsd:int"&gt;39646&lt;/D&gt;&lt;D xsi:type="xsd:int"&gt;39645&lt;/D&gt;&lt;D xsi:type="xsd:int"&gt;39644&lt;/D&gt;&lt;D xsi:type="xsd:int"&gt;39643&lt;/D&gt;&lt;D xsi:type="xsd:int"&gt;39640&lt;/D&gt;&lt;D xsi:type="xsd:int"&gt;39639&lt;/D&gt;&lt;D xsi:type="xsd:int"&gt;39638&lt;/D&gt;&lt;D xsi:type="xsd:int"&gt;39637&lt;/D&gt;&lt;D xsi:type="xsd:int"&gt;39636&lt;/D&gt;&lt;D xsi:type="xsd:int"&gt;39633&lt;/D&gt;&lt;D xsi:type="xsd:int"&gt;39632&lt;/D&gt;&lt;D xsi:type="xsd:int"&gt;39631&lt;/D&gt;&lt;D xsi:type="xsd:int"&gt;39630&lt;/D&gt;&lt;D xsi:type="xsd:int"&gt;39629&lt;/D&gt;&lt;D xsi:type="xsd:int"&gt;39626&lt;/D&gt;&lt;D xsi:type="xsd:int"&gt;39625&lt;/D&gt;&lt;D xsi:type="xsd:int"&gt;39624&lt;/D&gt;&lt;D xsi:type="xsd:int"&gt;39623&lt;/D&gt;&lt;D xsi:type="xsd:int"&gt;39622&lt;/D&gt;&lt;D xsi:type="xsd:int"&gt;39619&lt;/D&gt;&lt;D xsi:type="xsd:int"&gt;39618&lt;/D&gt;&lt;D xsi:type="xsd:int"&gt;39617&lt;/D&gt;&lt;D xsi:type="xsd:int"&gt;39616&lt;/D&gt;&lt;D xsi:type="xsd:int"&gt;39615&lt;/D&gt;&lt;D xsi:type="xsd:int"&gt;39612&lt;/D&gt;&lt;D xsi:type="xsd:int"&gt;39611&lt;/D&gt;&lt;D xsi:type="xsd:int"&gt;39610&lt;/D&gt;&lt;D xsi:type="xsd:int"&gt;39609&lt;/D&gt;&lt;D xsi:type="xsd:int"&gt;39608&lt;/D&gt;&lt;D xsi:type="xsd:int"&gt;39605&lt;/D&gt;&lt;D xsi:type="xsd:int"&gt;39604&lt;/D&gt;&lt;D xsi:type="xsd:int"&gt;39603&lt;/D&gt;&lt;D xsi:type="xsd:int"&gt;39602&lt;/D&gt;&lt;D xsi:type="xsd:int"&gt;39601&lt;/D&gt;&lt;D xsi:type="xsd:int"&gt;39598&lt;/D&gt;&lt;D xsi:type="xsd:int"&gt;39597&lt;/D&gt;&lt;D xsi:type="xsd:int"&gt;39596&lt;/D&gt;&lt;D xsi:type="xsd:int"&gt;39595&lt;/D&gt;&lt;D xsi:type="xsd:int"&gt;39594&lt;/D&gt;&lt;D xsi:type="xsd:int"&gt;39591&lt;/D&gt;&lt;D xsi:type="xsd:int"&gt;39590&lt;/D&gt;&lt;D xsi:type="xsd:int"&gt;39589&lt;/D&gt;&lt;D xsi:type="xsd:int"&gt;39588&lt;/D&gt;&lt;D xsi:type="xsd:int"&gt;39587&lt;/D&gt;&lt;D xsi:type="xsd:int"&gt;39584&lt;/D&gt;&lt;D xsi:type="xsd:int"&gt;39583&lt;/D&gt;&lt;D xsi:type="xsd:int"&gt;39582&lt;/D&gt;&lt;D xsi:type="xsd:int"&gt;39581&lt;/D&gt;&lt;D xsi:type="xsd:int"&gt;39580&lt;/D&gt;&lt;D xsi:type="xsd:int"&gt;39577&lt;/D&gt;&lt;D xsi:type="xsd:int"&gt;39576&lt;/D&gt;&lt;D xsi:type="xsd:int"&gt;39575&lt;/D&gt;&lt;D xsi:type="xsd:int"&gt;39574&lt;/D&gt;&lt;D xsi:type="xsd:int"&gt;39573&lt;/D&gt;&lt;D xsi:type="xsd:int"&gt;39570&lt;/D&gt;&lt;D xsi:type="xsd:int"&gt;39569&lt;/D&gt;&lt;D xsi:type="xsd:int"&gt;39568&lt;/D&gt;&lt;D xsi:type="xsd:int"&gt;39567&lt;/D&gt;&lt;D xsi:type="xsd:int"&gt;39566&lt;/D&gt;&lt;D xsi:type="xsd:int"&gt;39563&lt;/D&gt;&lt;D xsi:type="xsd:int"&gt;39562&lt;/D&gt;&lt;D xsi:type="xsd:int"&gt;39561&lt;/D&gt;&lt;D xsi:type="xsd:int"&gt;39560&lt;/D&gt;&lt;D xsi:type="xsd:int"&gt;39559&lt;/D&gt;&lt;D xsi:type="xsd:int"&gt;39556&lt;/D&gt;&lt;D xsi:type="xsd:int"&gt;39555&lt;/D&gt;&lt;D xsi:type="xsd:int"&gt;39554&lt;/D&gt;&lt;D xsi:type="xsd:int"&gt;39553&lt;/D&gt;&lt;D xsi:type="xsd:int"&gt;39552&lt;/D&gt;&lt;D xsi:type="xsd:int"&gt;39549&lt;/D&gt;&lt;D xsi:type="xsd:int"&gt;39548&lt;/D&gt;&lt;D xsi:type="xsd:int"&gt;39547&lt;/D&gt;&lt;D xsi:type="xsd:int"&gt;39546&lt;/D&gt;&lt;D xsi:type="xsd:int"&gt;39545&lt;/D&gt;&lt;D xsi:type="xsd:int"&gt;39542&lt;/D&gt;&lt;D xsi:type="xsd:int"&gt;39541&lt;/D&gt;&lt;D xsi:type="xsd:int"&gt;39540&lt;/D&gt;&lt;D xsi:type="xsd:int"&gt;39539&lt;/D&gt;&lt;D xsi:type="xsd:int"&gt;39538&lt;/D&gt;&lt;D xsi:type="xsd:int"&gt;39535&lt;/D&gt;&lt;D xsi:type="xsd:int"&gt;39534&lt;/D&gt;&lt;D xsi:type="xsd:int"&gt;39533&lt;/D&gt;&lt;D xsi:type="xsd:int"&gt;39532&lt;/D&gt;&lt;D xsi:type="xsd:int"&gt;39531&lt;/D&gt;&lt;D xsi:type="xsd:int"&gt;39528&lt;/D&gt;&lt;D xsi:type="xsd:int"&gt;39527&lt;/D&gt;&lt;D xsi:type="xsd:int"&gt;39526&lt;/D&gt;&lt;D xsi:type="xsd:int"&gt;39525&lt;/D&gt;&lt;D xsi:type="xsd:int"&gt;39524&lt;/D&gt;&lt;D xsi:type="xsd:int"&gt;39521&lt;/D&gt;&lt;D xsi:type="xsd:int"&gt;39520&lt;/D&gt;&lt;D xsi:type="xsd:int"&gt;39519&lt;/D&gt;&lt;D xsi:type="xsd:int"&gt;39518&lt;/D&gt;&lt;D xsi:type="xsd:int"&gt;39517&lt;/D&gt;&lt;D xsi:type="xsd:int"&gt;39514&lt;/D&gt;&lt;D xsi:type="xsd:int"&gt;39513&lt;/D&gt;&lt;D xsi:type="xsd:int"&gt;39512&lt;/D&gt;&lt;D xsi:type="xsd:int"&gt;39511&lt;/D&gt;&lt;D xsi:type="xsd:int"&gt;39510&lt;/D&gt;&lt;D xsi:type="xsd:int"&gt;39507&lt;/D&gt;&lt;D xsi:type="xsd:int"&gt;39506&lt;/D&gt;&lt;D xsi:type="xsd:int"&gt;39505&lt;/D&gt;&lt;D xsi:type="xsd:int"&gt;39504&lt;/D&gt;&lt;D xsi:type="xsd:int"&gt;39503&lt;/D&gt;&lt;D xsi:type="xsd:int"&gt;39500&lt;/D&gt;&lt;D xsi:type="xsd:int"&gt;39499&lt;/D&gt;&lt;D xsi:type="xsd:int"&gt;39498&lt;/D&gt;&lt;D xsi:type="xsd:int"&gt;39497&lt;/D&gt;&lt;D xsi:type="xsd:int"&gt;39496&lt;/D&gt;&lt;D xsi:type="xsd:int"&gt;39493&lt;/D&gt;&lt;D xsi:type="xsd:int"&gt;39492&lt;/D&gt;&lt;D xsi:type="xsd:int"&gt;39491&lt;/D&gt;&lt;D xsi:type="xsd:int"&gt;39490&lt;/D&gt;&lt;D xsi:type="xsd:int"&gt;39489&lt;/D&gt;&lt;D xsi:type="xsd:int"&gt;39486&lt;/D&gt;&lt;D xsi:type="xsd:int"&gt;39485&lt;/D&gt;&lt;D xsi:type="xsd:int"&gt;39484&lt;/D&gt;&lt;D xsi:type="xsd:int"&gt;39483&lt;/D&gt;&lt;D xsi:type="xsd:int"&gt;39482&lt;/D&gt;&lt;D xsi:type="xsd:int"&gt;39479&lt;/D&gt;&lt;D xsi:type="xsd:int"&gt;39478&lt;/D&gt;&lt;D xsi:type="xsd:int"&gt;39477&lt;/D&gt;&lt;D xsi:type="xsd:int"&gt;39476&lt;/D&gt;&lt;D xsi:type="xsd:int"&gt;39475&lt;/D&gt;&lt;D xsi:type="xsd:int"&gt;39472&lt;/D&gt;&lt;D xsi:type="xsd:int"&gt;39471&lt;/D&gt;&lt;D xsi:type="xsd:int"&gt;39470&lt;/D&gt;&lt;D xsi:type="xsd:int"&gt;39469&lt;/D&gt;&lt;D xsi:type="xsd:int"&gt;39468&lt;/D&gt;&lt;D xsi:type="xsd:int"&gt;39465&lt;/D&gt;&lt;D xsi:type="xsd:int"&gt;39464&lt;/D&gt;&lt;D xsi:type="xsd:int"&gt;39463&lt;/D&gt;&lt;D xsi:type="xsd:int"&gt;39462&lt;/D&gt;&lt;D xsi:type="xsd:int"&gt;39461&lt;/D&gt;&lt;D xsi:type="xsd:int"&gt;39458&lt;/D&gt;&lt;D xsi:type="xsd:int"&gt;39457&lt;/D&gt;&lt;D xsi:type="xsd:int"&gt;39456&lt;/D&gt;&lt;D xsi:type="xsd:int"&gt;39455&lt;/D&gt;&lt;D xsi:type="xsd:int"&gt;39454&lt;/D&gt;&lt;D xsi:type="xsd:int"&gt;39451&lt;/D&gt;&lt;D xsi:type="xsd:int"&gt;39450&lt;/D&gt;&lt;D xsi:type="xsd:int"&gt;39449&lt;/D&gt;&lt;D xsi:type="xsd:int"&gt;39448&lt;/D&gt;&lt;D xsi:type="xsd:int"&gt;39447&lt;/D&gt;&lt;D xsi:type="xsd:int"&gt;39444&lt;/D&gt;&lt;D xsi:type="xsd:int"&gt;39443&lt;/D&gt;&lt;D xsi:type="xsd:int"&gt;39442&lt;/D&gt;&lt;D xsi:type="xsd:int"&gt;39441&lt;/D&gt;&lt;D xsi:type="xsd:int"&gt;39440&lt;/D&gt;&lt;D xsi:type="xsd:int"&gt;39437&lt;/D&gt;&lt;D xsi:type="xsd:int"&gt;39436&lt;/D&gt;&lt;D xsi:type="xsd:int"&gt;39435&lt;/D&gt;&lt;D xsi:type="xsd:int"&gt;39434&lt;/D&gt;&lt;D xsi:type="xsd:int"&gt;39433&lt;/D&gt;&lt;D xsi:type="xsd:int"&gt;39430&lt;/D&gt;&lt;D xsi:type="xsd:int"&gt;39429&lt;/D&gt;&lt;D xsi:type="xsd:int"&gt;39428&lt;/D&gt;&lt;D xsi:type="xsd:int"&gt;39427&lt;/D&gt;&lt;D xsi:type="xsd:int"&gt;39426&lt;/D&gt;&lt;D xsi:type="xsd:int"&gt;39423&lt;/D&gt;&lt;D xsi:type="xsd:int"&gt;39422&lt;/D&gt;&lt;D xsi:type="xsd:int"&gt;39421&lt;/D&gt;&lt;D xsi:type="xsd:int"&gt;39420&lt;/D&gt;&lt;D xsi:type="xsd:int"&gt;39419&lt;/D&gt;&lt;D xsi:type="xsd:int"&gt;39416&lt;/D&gt;&lt;D xsi:type="xsd:int"&gt;39415&lt;/D&gt;&lt;D xsi:type="xsd:int"&gt;39414&lt;/D&gt;&lt;D xsi:type="xsd:int"&gt;39413&lt;/D&gt;&lt;D xsi:type="xsd:int"&gt;39412&lt;/D&gt;&lt;D xsi:type="xsd:int"&gt;39409&lt;/D&gt;&lt;D xsi:type="xsd:int"&gt;39408&lt;/D&gt;&lt;D xsi:type="xsd:int"&gt;39407&lt;/D&gt;&lt;D xsi:type="xsd:int"&gt;39406&lt;/D&gt;&lt;D xsi:type="xsd:int"&gt;39405&lt;/D&gt;&lt;D xsi:type="xsd:int"&gt;39402&lt;/D&gt;&lt;D xsi:type="xsd:int"&gt;39401&lt;/D&gt;&lt;D xsi:type="xsd:int"&gt;39400&lt;/D&gt;&lt;D xsi:type="xsd:int"&gt;39399&lt;/D&gt;&lt;D xsi:type="xsd:int"&gt;39398&lt;/D&gt;&lt;D xsi:type="xsd:int"&gt;39395&lt;/D&gt;&lt;D xsi:type="xsd:int"&gt;39394&lt;/D&gt;&lt;D xsi:type="xsd:int"&gt;39393&lt;/D&gt;&lt;D xsi:type="xsd:int"&gt;39392&lt;/D&gt;&lt;D xsi:type="xsd:int"&gt;39391&lt;/D&gt;&lt;D xsi:type="xsd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:int"&gt;39388&lt;/D&gt;&lt;D xsi:type="xsd:int"&gt;39387&lt;/D&gt;&lt;D xsi:type="xsd:int"&gt;39386&lt;/D&gt;&lt;D xsi:type="xsd:int"&gt;39385&lt;/D&gt;&lt;D xsi:type="xsd:int"&gt;39384&lt;/D&gt;&lt;D xsi:type="xsd:int"&gt;39381&lt;/D&gt;&lt;D xsi:type="xsd:int"&gt;39380&lt;/D&gt;&lt;D xsi:type="xsd:int"&gt;39379&lt;/D&gt;&lt;D xsi:type="xsd:int"&gt;39378&lt;/D&gt;&lt;D xsi:type="xsd:int"&gt;39377&lt;/D&gt;&lt;D xsi:type="xsd:int"&gt;39374&lt;/D&gt;&lt;D xsi:type="xsd:int"&gt;39373&lt;/D&gt;&lt;D xsi:type="xsd:int"&gt;39372&lt;/D&gt;&lt;D xsi:type="xsd:int"&gt;39371&lt;/D&gt;&lt;D xsi:type="xsd:int"&gt;39370&lt;/D&gt;&lt;D xsi:type="xsd:int"&gt;39367&lt;/D&gt;&lt;D xsi:type="xsd:int"&gt;39366&lt;/D&gt;&lt;D xsi:type="xsd:int"&gt;39365&lt;/D&gt;&lt;D xsi:type="xsd:int"&gt;39364&lt;/D&gt;&lt;D xsi:type="xsd:int"&gt;39363&lt;/D&gt;&lt;D xsi:type="xsd:int"&gt;39360&lt;/D&gt;&lt;D xsi:type="xsd:int"&gt;39359&lt;/D&gt;&lt;D xsi:type="xsd:int"&gt;39358&lt;/D&gt;&lt;D xsi:type="xsd:int"&gt;39357&lt;/D&gt;&lt;D xsi:type="xsd:int"&gt;39356&lt;/D&gt;&lt;D xsi:type="xsd:int"&gt;39353&lt;/D&gt;&lt;D xsi:type="xsd:int"&gt;39352&lt;/D&gt;&lt;D xsi:type="xsd:int"&gt;39351&lt;/D&gt;&lt;D xsi:type="xsd:int"&gt;39350&lt;/D&gt;&lt;D xsi:type="xsd:int"&gt;39349&lt;/D&gt;&lt;D xsi:type="xsd:int"&gt;39346&lt;/D&gt;&lt;D xsi:type="xsd:int"&gt;39345&lt;/D&gt;&lt;D xsi:type="xsd:int"&gt;39344&lt;/D&gt;&lt;D xsi:type="xsd:int"&gt;39343&lt;/D&gt;&lt;D xsi:type="xsd:int"&gt;39342&lt;/D&gt;&lt;D xsi:type="xsd:int"&gt;39339&lt;/D&gt;&lt;D xsi:type="xsd:int"&gt;39338&lt;/D&gt;&lt;D xsi:type="xsd:int"&gt;39337&lt;/D&gt;&lt;D xsi:type="xsd:int"&gt;39336&lt;/D&gt;&lt;D xsi:type="xsd:int"&gt;39335&lt;/D&gt;&lt;D xsi:type="xsd:int"&gt;39332&lt;/D&gt;&lt;D xsi:type="xsd:int"&gt;39331&lt;/D&gt;&lt;D xsi:type="xsd:int"&gt;39330&lt;/D&gt;&lt;D xsi:type="xsd:int"&gt;39329&lt;/D&gt;&lt;D xsi:type="xsd:int"&gt;39328&lt;/D&gt;&lt;D xsi:type="xsd:int"&gt;39325&lt;/D&gt;&lt;D xsi:type="xsd:int"&gt;39324&lt;/D&gt;&lt;D xsi:type="xsd:int"&gt;39323&lt;/D&gt;&lt;D xsi:type="xsd:int"&gt;39322&lt;/D&gt;&lt;D xsi:type="xsd:int"&gt;39321&lt;/D&gt;&lt;D xsi:type="xsd:int"&gt;39318&lt;/D&gt;&lt;D xsi:type="xsd:int"&gt;39317&lt;/D&gt;&lt;D xsi:type="xsd:int"&gt;39316&lt;/D&gt;&lt;D xsi:type="xsd:int"&gt;39315&lt;/D&gt;&lt;D xsi:type="xsd:int"&gt;39314&lt;/D&gt;&lt;D xsi:type="xsd:int"&gt;39311&lt;/D&gt;&lt;D xsi:type="xsd:int"&gt;39310&lt;/D&gt;&lt;D xsi:type="xsd:int"&gt;39309&lt;/D&gt;&lt;D xsi:type="xsd:int"&gt;39308&lt;/D&gt;&lt;D xsi:type="xsd:int"&gt;39307&lt;/D&gt;&lt;D xsi:type="xsd:int"&gt;39304&lt;/D&gt;&lt;D xsi:type="xsd:int"&gt;39303&lt;/D&gt;&lt;D xsi:type="xsd:int"&gt;39302&lt;/D&gt;&lt;D xsi:type="xsd:int"&gt;39301&lt;/D&gt;&lt;D xsi:type="xsd:int"&gt;39300&lt;/D&gt;&lt;D xsi:type="xsd:int"&gt;39297&lt;/D&gt;&lt;D xsi:type="xsd:int"&gt;39296&lt;/D&gt;&lt;D xsi:type="xsd:int"&gt;39295&lt;/D&gt;&lt;D xsi:type="xsd:int"&gt;39294&lt;/D&gt;&lt;D xsi:type="xsd:int"&gt;39293&lt;/D&gt;&lt;D xsi:type="xsd:int"&gt;39290&lt;/D&gt;&lt;D xsi:type="xsd:int"&gt;39289&lt;/D&gt;&lt;D xsi:type="xsd:int"&gt;39288&lt;/D&gt;&lt;D xsi:type="xsd:int"&gt;39287&lt;/D&gt;&lt;D xsi:type="xsd:int"&gt;39286&lt;/D&gt;&lt;D xsi:type="xsd:int"&gt;39283&lt;/D&gt;&lt;D xsi:type="xsd:int"&gt;39282&lt;/D&gt;&lt;D xsi:type="xsd:int"&gt;39281&lt;/D&gt;&lt;D xsi:type="xsd:int"&gt;39280&lt;/D&gt;&lt;D xsi:type="xsd:int"&gt;39279&lt;/D&gt;&lt;D xsi:type="xsd:int"&gt;39276&lt;/D&gt;&lt;D xsi:type="xsd:int"&gt;39275&lt;/D&gt;&lt;D xsi:type="xsd:int"&gt;39274&lt;/D&gt;&lt;D xsi:type="xsd:int"&gt;39273&lt;/D&gt;&lt;D xsi:type="xsd:int"&gt;39272&lt;/D&gt;&lt;D xsi:type="xsd:int"&gt;39269&lt;/D&gt;&lt;D xsi:type="xsd:int"&gt;39268&lt;/D&gt;&lt;D xsi:type="xsd:int"&gt;39267&lt;/D&gt;&lt;D xsi:type="xsd:int"&gt;39266&lt;/D&gt;&lt;D xsi:type="xsd:int"&gt;39265&lt;/D&gt;&lt;D xsi:type="xsd:int"&gt;39262&lt;/D&gt;&lt;D xsi:type="xsd:int"&gt;39261&lt;/D&gt;&lt;D xsi:type="xsd:int"&gt;39260&lt;/D&gt;&lt;D xsi:type="xsd:int"&gt;39259&lt;/D&gt;&lt;D xsi:type="xsd:int"&gt;39258&lt;/D&gt;&lt;D xsi:type="xsd:int"&gt;39255&lt;/D&gt;&lt;D xsi:type="xsd:int"&gt;39254&lt;/D&gt;&lt;D xsi:type="xsd:int"&gt;39253&lt;/D&gt;&lt;D xsi:type="xsd:int"&gt;39252&lt;/D&gt;&lt;D xsi:type="xsd:int"&gt;39251&lt;/D&gt;&lt;D xsi:type="xsd:int"&gt;39248&lt;/D&gt;&lt;D xsi:type="xsd:int"&gt;39247&lt;/D&gt;&lt;D xsi:type="xsd:int"&gt;39246&lt;/D&gt;&lt;D xsi:type="xsd:int"&gt;39245&lt;/D&gt;&lt;D xsi:type="xsd:int"&gt;39244&lt;/D&gt;&lt;D xsi:type="xsd:int"&gt;39241&lt;/D&gt;&lt;D xsi:type="xsd:int"&gt;39240&lt;/D&gt;&lt;D xsi:type="xsd:int"&gt;39239&lt;/D&gt;&lt;D xsi:type="xsd:int"&gt;39238&lt;/D&gt;&lt;D xsi:type="xsd:int"&gt;39237&lt;/D&gt;&lt;D xsi:type="xsd:int"&gt;39234&lt;/D&gt;&lt;D xsi:type="xsd:int"&gt;39233&lt;/D&gt;&lt;D xsi:type="xsd:int"&gt;39232&lt;/D&gt;&lt;D xsi:type="xsd:int"&gt;39231&lt;/D&gt;&lt;D xsi:type="xsd:int"&gt;39230&lt;/D&gt;&lt;D xsi:type="xsd:int"&gt;39227&lt;/D&gt;&lt;D xsi:type="xsd:int"&gt;39226&lt;/D&gt;&lt;D xsi:type="xsd:int"&gt;39225&lt;/D&gt;&lt;D xsi:type="xsd:int"&gt;39224&lt;/D&gt;&lt;D xsi:type="xsd:int"&gt;39223&lt;/D&gt;&lt;D xsi:type="xsd:int"&gt;39220&lt;/D&gt;&lt;D xsi:type="xsd:int"&gt;39219&lt;/D&gt;&lt;D xsi:type="xsd:int"&gt;39218&lt;/D&gt;&lt;D xsi:type="xsd:int"&gt;39217&lt;/D&gt;&lt;D xsi:type="xsd:int"&gt;39216&lt;/D&gt;&lt;D xsi:type="xsd:int"&gt;39213&lt;/D&gt;&lt;D xsi:type="xsd:int"&gt;39212&lt;/D&gt;&lt;D xsi:type="xsd:int"&gt;39211&lt;/D&gt;&lt;D xsi:type="xsd:int"&gt;39210&lt;/D&gt;&lt;D xsi:type="xsd:int"&gt;39209&lt;/D&gt;&lt;D xsi:type="xsd:int"&gt;39206&lt;/D&gt;&lt;D xsi:type="xsd:int"&gt;39205&lt;/D&gt;&lt;D xsi:type="xsd:int"&gt;39204&lt;/D&gt;&lt;D xsi:type="xsd:int"&gt;39203&lt;/D&gt;&lt;D xsi:type="xsd:int"&gt;39202&lt;/D&gt;&lt;D xsi:type="xsd:int"&gt;39199&lt;/D&gt;&lt;D xsi:type="xsd:int"&gt;39198&lt;/D&gt;&lt;D xsi:type="xsd:int"&gt;39197&lt;/D&gt;&lt;D xsi:type="xsd:int"&gt;39196&lt;/D&gt;&lt;D xsi:type="xsd:int"&gt;39195&lt;/D&gt;&lt;D xsi:type="xsd:int"&gt;39192&lt;/D&gt;&lt;D xsi:type="xsd:int"&gt;39191&lt;/D&gt;&lt;D xsi:type="xsd:int"&gt;39190&lt;/D&gt;&lt;D xsi:type="xsd:int"&gt;39189&lt;/D&gt;&lt;D xsi:type="xsd:int"&gt;39188&lt;/D&gt;&lt;D xsi:type="xsd:int"&gt;39185&lt;/D&gt;&lt;D xsi:type="xsd:int"&gt;39184&lt;/D&gt;&lt;D xsi:type="xsd:int"&gt;39183&lt;/D&gt;&lt;D xsi:type="xsd:int"&gt;39182&lt;/D&gt;&lt;D xsi:type="xsd:int"&gt;39181&lt;/D&gt;&lt;D xsi:type="xsd:int"&gt;39178&lt;/D&gt;&lt;D xsi:type="xsd:int"&gt;39177&lt;/D&gt;&lt;D xsi:type="xsd:int"&gt;39176&lt;/D&gt;&lt;D xsi:type="xsd:int"&gt;39175&lt;/D&gt;&lt;D xsi:type="xsd:int"&gt;39174&lt;/D&gt;&lt;D xsi:type="xsd:int"&gt;39171&lt;/D&gt;&lt;D xsi:type="xsd:int"&gt;39170&lt;/D&gt;&lt;D xsi:type="xsd:int"&gt;39169&lt;/D&gt;&lt;D xsi:type="xsd:int"&gt;39168&lt;/D&gt;&lt;D xsi:type="xsd:int"&gt;39167&lt;/D&gt;&lt;D xsi:type="xsd:int"&gt;39164&lt;/D&gt;&lt;D xsi:type="xsd:int"&gt;39163&lt;/D&gt;&lt;D xsi:type="xsd:int"&gt;39162&lt;/D&gt;&lt;D xsi:type="xsd:int"&gt;39161&lt;/D&gt;&lt;D xsi:type="xsd:int"&gt;39160&lt;/D&gt;&lt;D xsi:type="xsd:int"&gt;39157&lt;/D&gt;&lt;D xsi:type="xsd:int"&gt;39156&lt;/D&gt;&lt;D xsi:type="xsd:int"&gt;39155&lt;/D&gt;&lt;D xsi:type="xsd:int"&gt;39154&lt;/D&gt;&lt;D xsi:type="xsd:int"&gt;39153&lt;/D&gt;&lt;D xsi:type="xsd:int"&gt;39150&lt;/D&gt;&lt;D xsi:type="xsd:int"&gt;39149&lt;/D&gt;&lt;D xsi:type="xsd:int"&gt;39148&lt;/D&gt;&lt;D xsi:type="xsd:int"&gt;39147&lt;/D&gt;&lt;D xsi:type="xsd:int"&gt;39146&lt;/D&gt;&lt;D xsi:type="xsd:int"&gt;39143&lt;/D&gt;&lt;D xsi:type="xsd:int"&gt;39142&lt;/D&gt;&lt;D xsi:type="xsd:int"&gt;39141&lt;/D&gt;&lt;D xsi:type="xsd:int"&gt;39140&lt;/D&gt;&lt;D xsi:type="xsd:int"&gt;39139&lt;/D&gt;&lt;D xsi:type="xsd:int"&gt;39136&lt;/D&gt;&lt;D xsi:type="xsd:int"&gt;39135&lt;/D&gt;&lt;D xsi:type="xsd:int"&gt;39134&lt;/D&gt;&lt;D xsi:type="xsd:int"&gt;39133&lt;/D&gt;&lt;D xsi:type="xsd:int"&gt;39132&lt;/D&gt;&lt;D xsi:type="xsd:int"&gt;39129&lt;/D&gt;&lt;D xsi:type="xsd:int"&gt;39128&lt;/D&gt;&lt;D xsi:type="xsd:int"&gt;39127&lt;/D&gt;&lt;D xsi:type="xsd:int"&gt;39126&lt;/D&gt;&lt;D xsi:type="xsd:int"&gt;39125&lt;/D&gt;&lt;D xsi:type="xsd:int"&gt;39122&lt;/D&gt;&lt;D xsi:type="xsd:int"&gt;39121&lt;/D&gt;&lt;D xsi:type="xsd:int"&gt;39120&lt;/D&gt;&lt;D xsi:type="xsd:int"&gt;39119&lt;/D&gt;&lt;D xsi:type="xsd:int"&gt;39118&lt;/D&gt;&lt;D xsi:type="xsd:int"&gt;39115&lt;/D&gt;&lt;D xsi:type="xsd:int"&gt;39114&lt;/D&gt;&lt;D xsi:type="xsd:int"&gt;39113&lt;/D&gt;&lt;D xsi:type="xsd:int"&gt;39112&lt;/D&gt;&lt;D xsi:type="xsd:int"&gt;39111&lt;/D&gt;&lt;D xsi:type="xsd:int"&gt;39108&lt;/D&gt;&lt;D xsi:type="xsd:int"&gt;39107&lt;/D&gt;&lt;D xsi:type="xsd:int"&gt;39106&lt;/D&gt;&lt;D xsi:type="xsd:int"&gt;39105&lt;/D&gt;&lt;D xsi:type="xsd:int"&gt;39104&lt;/D&gt;&lt;D xsi:type="xsd:int"&gt;39101&lt;/D&gt;&lt;D xsi:type="xsd:int"&gt;39100&lt;/D&gt;&lt;D xsi:type="xsd:int"&gt;39099&lt;/D&gt;&lt;D xsi:type="xsd:int"&gt;39098&lt;/D&gt;&lt;D xsi:type="xsd:int"&gt;39097&lt;/D&gt;&lt;D xsi:type="xsd:int"&gt;39094&lt;/D&gt;&lt;D xsi:type="xsd:int"&gt;39093&lt;/D&gt;&lt;D xsi:type="xsd:int"&gt;39092&lt;/D&gt;&lt;D xsi:type="xsd:int"&gt;39091&lt;/D&gt;&lt;D xsi:type="xsd:int"&gt;39090&lt;/D&gt;&lt;D xsi:type="xsd:int"&gt;39087&lt;/D&gt;&lt;D xsi:type="xsd:int"&gt;39086&lt;/D&gt;&lt;D xsi:type="xsd:int"&gt;39085&lt;/D&gt;&lt;D xsi:type="xsd:int"&gt;39084&lt;/D&gt;&lt;D xsi:type="xsd:int"&gt;39083&lt;/D&gt;&lt;D xsi:type="xsd:int"&gt;39080&lt;/D&gt;&lt;D xsi:type="xsd:int"&gt;39079&lt;/D&gt;&lt;D xsi:type="xsd:int"&gt;39078&lt;/D&gt;&lt;D xsi:type="xsd:int"&gt;39077&lt;/D&gt;&lt;D xsi:type="xsd:int"&gt;39076&lt;/D&gt;&lt;D xsi:type="xsd:int"&gt;39073&lt;/D&gt;&lt;D xsi:type="xsd:int"&gt;39072&lt;/D&gt;&lt;D xsi:type="xsd:int"&gt;39071&lt;/D&gt;&lt;D xsi:type="xsd:int"&gt;39070&lt;/D&gt;&lt;D xsi:type="xsd:int"&gt;39069&lt;/D&gt;&lt;D xsi:type="xsd:int"&gt;39066&lt;/D&gt;&lt;D xsi:type="xsd:int"&gt;39065&lt;/D&gt;&lt;D xsi:type="xsd:int"&gt;39064&lt;/D&gt;&lt;D xsi:type="xsd:int"&gt;39063&lt;/D&gt;&lt;D xsi:type="xsd:int"&gt;39062&lt;/D&gt;&lt;D xsi:type="xsd:int"&gt;39059&lt;/D&gt;&lt;D xsi:type="xsd:int"&gt;39058&lt;/D&gt;&lt;D xsi:type="xsd:int"&gt;39057&lt;/D&gt;&lt;D xsi:type="xsd:int"&gt;39056&lt;/D&gt;&lt;D xsi:type="xsd:int"&gt;39055&lt;/D&gt;&lt;D xsi:type="xsd:int"&gt;39052&lt;/D&gt;&lt;D xsi:type="xsd:int"&gt;39051&lt;/D&gt;&lt;D xsi:type="xsd:int"&gt;39050&lt;/D&gt;&lt;D xsi:type="xsd:int"&gt;39049&lt;/D&gt;&lt;D xsi:type="xsd:int"&gt;39048&lt;/D&gt;&lt;D xsi:type="xsd:int"&gt;39045&lt;/D&gt;&lt;D xsi:type="xsd:int"&gt;39044&lt;/D&gt;&lt;D xsi:type="xsd:int"&gt;39043&lt;/D&gt;&lt;D xsi:type="xsd:int"&gt;39042&lt;/D&gt;&lt;D xsi:type="xsd:int"&gt;39041&lt;/D&gt;&lt;D xsi:type="xsd:int"&gt;39038&lt;/D&gt;&lt;D xsi:type="xsd:int"&gt;39037&lt;/D&gt;&lt;D xsi:type="xsd:int"&gt;39036&lt;/D&gt;&lt;D xsi:type="xsd:int"&gt;39035&lt;/D&gt;&lt;D xsi:type="xsd:int"&gt;39034&lt;/D&gt;&lt;D xsi:type="xsd:int"&gt;39031&lt;/D&gt;&lt;D xsi:type="xsd:int"&gt;39030&lt;/D&gt;&lt;D xsi:type="xsd:int"&gt;39029&lt;/D&gt;&lt;D xsi:type="xsd:int"&gt;39028&lt;/D&gt;&lt;D xsi:type="xsd:int"&gt;39027&lt;/D&gt;&lt;D xsi:type="xsd:int"&gt;39024&lt;/D&gt;&lt;D xsi:type="xsd:int"&gt;39023&lt;/D&gt;&lt;D xsi:type="xsd:int"&gt;39022&lt;/D&gt;&lt;D xsi:type="xsd:int"&gt;39021&lt;/D&gt;&lt;D xsi:type="xsd:int"&gt;39020&lt;/D&gt;&lt;D xsi:type="xsd:int"&gt;39017&lt;/D&gt;&lt;D xsi:type="xsd:int"&gt;39016&lt;/D&gt;&lt;D xsi:type="xsd:int"&gt;39015&lt;/D&gt;&lt;D xsi:type="xsd:int"&gt;39014&lt;/D&gt;&lt;D xsi:type="xsd:int"&gt;39013&lt;/D&gt;&lt;D xsi:type="xsd:int"&gt;39010&lt;/D&gt;&lt;D xsi:type="xsd:int"&gt;39009&lt;/D&gt;&lt;D xsi:type="xsd:int"&gt;39008&lt;/D&gt;&lt;D xsi:type="xsd:int"&gt;39007&lt;/D&gt;&lt;D xsi:type="xsd:int"&gt;39006&lt;/D&gt;&lt;D xsi:type="xsd:int"&gt;39003&lt;/D&gt;&lt;D xsi:type="xsd:int"&gt;39002&lt;/D&gt;&lt;D xsi:type="xsd:int"&gt;39001&lt;/D&gt;&lt;D xsi:type="xsd:int"&gt;39000&lt;/D&gt;&lt;D xsi:type="xsd:int"&gt;38999&lt;/D&gt;&lt;D xsi:type="xsd:int"&gt;38996&lt;/D&gt;&lt;D xsi:type="xsd:int"&gt;38995&lt;/D&gt;&lt;D xsi:type="xsd:int"&gt;38994&lt;/D&gt;&lt;D xsi:type="xsd:int"&gt;38993&lt;/D&gt;&lt;D xsi:type="xsd:int"&gt;38992&lt;/D&gt;&lt;D xsi:type="xsd:int"&gt;38989&lt;/D&gt;&lt;D xsi:type="xsd:int"&gt;38988&lt;/D&gt;&lt;D xsi:type="xsd:int"&gt;38987&lt;/D&gt;&lt;D xsi:type="xsd:int"&gt;38986&lt;/D&gt;&lt;D xsi:type="xsd:int"&gt;38985&lt;/D&gt;&lt;D xsi:type="xsd:int"&gt;38982&lt;/D&gt;&lt;D xsi:type="xsd:int"&gt;38981&lt;/D&gt;&lt;D xsi:type="xsd:int"&gt;38980&lt;/D&gt;&lt;D xsi:type="xsd:int"&gt;38979&lt;/D&gt;&lt;D xsi:type="xsd:int"&gt;38978&lt;/D&gt;&lt;D xsi:type="xsd:int"&gt;38975&lt;/D&gt;&lt;D xsi:type="xsd:int"&gt;38974&lt;/D&gt;&lt;D xsi:type="xsd:int"&gt;38973&lt;/D&gt;&lt;D xsi:type="xsd:int"&gt;38972&lt;/D&gt;&lt;D xsi:type="xsd:int"&gt;38971&lt;/D&gt;&lt;D xsi:type="xsd:int"&gt;38968&lt;/D&gt;&lt;D xsi:type="xsd:int"&gt;38967&lt;/D&gt;&lt;D xsi:type="xsd:int"&gt;38966&lt;/D&gt;&lt;D xsi:type="xsd:int"&gt;38965&lt;/D&gt;&lt;D xsi:type="xsd:int"&gt;38964&lt;/D&gt;&lt;D xsi:type="xsd:int"&gt;38961&lt;/D&gt;&lt;D xsi:type="xsd:int"&gt;38960&lt;/D&gt;&lt;D xsi:type="xsd:int"&gt;38959&lt;/D&gt;&lt;D xsi:type="xsd:int"&gt;38958&lt;/D&gt;&lt;D xsi:type="xsd:int"&gt;38957&lt;/D&gt;&lt;D xsi:type="xsd:int"&gt;38954&lt;/D&gt;&lt;D xsi:type="xsd:int"&gt;38953&lt;/D&gt;&lt;D xsi:type="xsd:int"&gt;38952&lt;/D&gt;&lt;D xsi:type="xsd:int"&gt;38951&lt;/D&gt;&lt;D xsi:type="xsd:int"&gt;38950&lt;/D&gt;&lt;D xsi:type="xsd:int"&gt;38947&lt;/D&gt;&lt;D xsi:type="xsd:int"&gt;38946&lt;/D&gt;&lt;D xsi:type="xsd:int"&gt;38945&lt;/D&gt;&lt;D xsi:type="xsd:int"&gt;38944&lt;/D&gt;&lt;D xsi:type="xsd:int"&gt;38943&lt;/D&gt;&lt;D xsi:type="xsd:int"&gt;38940&lt;/D&gt;&lt;D xsi:type="xsd:int"&gt;38939&lt;/D&gt;&lt;D xsi:type="xsd:int"&gt;38938&lt;/D&gt;&lt;D xsi:type="xsd:int"&gt;38937&lt;/D&gt;&lt;D xsi:type="xsd:int"&gt;38936&lt;/D&gt;&lt;D xsi:type="xsd:int"&gt;38933&lt;/D&gt;&lt;D xsi:type="xsd:int"&gt;38932&lt;/D&gt;&lt;D xsi:type="xsd:int"&gt;38931&lt;/D&gt;&lt;D xsi:type="xsd:int"&gt;38930&lt;/D&gt;&lt;D xsi:type="xsd:int"&gt;38929&lt;/D&gt;&lt;D xsi:type="xsd:int"&gt;38926&lt;/D&gt;&lt;D xsi:type="xsd:int"&gt;38925&lt;/D&gt;&lt;D xsi:type="xsd:int"&gt;38924&lt;/D&gt;&lt;D xsi:type="xsd:int"&gt;38923&lt;/D&gt;&lt;D xsi:type="xsd:int"&gt;38922&lt;/D&gt;&lt;D xsi:type="xsd:int"&gt;38919&lt;/D&gt;&lt;D xsi:type="xsd:int"&gt;38918&lt;/D&gt;&lt;D xsi:type="xsd:int"&gt;38917&lt;/D&gt;&lt;D xsi:type="xsd:int"&gt;38916&lt;/D&gt;&lt;D xsi:type="xsd:int"&gt;38915&lt;/D&gt;&lt;D xsi:type="xsd:int"&gt;38912&lt;/D&gt;&lt;D xsi:type="xsd:int"&gt;38911&lt;/D&gt;&lt;D xsi:type="xsd:int"&gt;38910&lt;/D&gt;&lt;D xsi:type="xsd:int"&gt;38909&lt;/D&gt;&lt;D xsi:type="xsd:int"&gt;38908&lt;/D&gt;&lt;D xsi:type="xsd:int"&gt;38905&lt;/D&gt;&lt;D xsi:type="xsd:int"&gt;38904&lt;/D&gt;&lt;D xsi:type="xsd:int"&gt;38903&lt;/D&gt;&lt;D xsi:type="xsd:int"&gt;38902&lt;/D&gt;&lt;D xsi:type="xsd:int"&gt;38901&lt;/D&gt;&lt;D xsi:type="xsd:int"&gt;38898&lt;/D&gt;&lt;D xsi:type="xsd:int"&gt;38897&lt;/D&gt;&lt;D xsi:type="xsd:int"&gt;38896&lt;/D&gt;&lt;D xsi:type="xsd:int"&gt;38895&lt;/D&gt;&lt;D xsi:type="xsd:int"&gt;38894&lt;/D&gt;&lt;D xsi:type="xsd:int"&gt;38891&lt;/D&gt;&lt;D xsi:type="xsd:int"&gt;38890&lt;/D&gt;&lt;D xsi:type="xsd:int"&gt;38889&lt;/D&gt;&lt;D xsi:type="xsd:int"&gt;38888&lt;/D&gt;&lt;D xsi:type="xsd:int"&gt;38887&lt;/D&gt;&lt;D xsi:type="xsd:int"&gt;38884&lt;/D&gt;&lt;D xsi:type="xsd:int"&gt;38883&lt;/D&gt;&lt;D xsi:type="xsd:int"&gt;38882&lt;/D&gt;&lt;D xsi:type="xsd:int"&gt;38881&lt;/D&gt;&lt;D xsi:type="xsd:int"&gt;38880&lt;/D&gt;&lt;D xsi:type="xsd:int"&gt;38877&lt;/D&gt;&lt;D xsi:type="xsd:int"&gt;38876&lt;/D&gt;&lt;D xsi:type="xsd:int"&gt;38875&lt;/D&gt;&lt;D xsi:type="xsd:int"&gt;38874&lt;/D&gt;&lt;D xsi:type="xsd:int"&gt;38873&lt;/D&gt;&lt;D xsi:type="xsd:int"&gt;38870&lt;/D&gt;&lt;D xsi:type="xsd:int"&gt;38869&lt;/D&gt;&lt;D xsi:type="xsd:int"&gt;38868&lt;/D&gt;&lt;D xsi:type="xsd:int"&gt;38867&lt;/D&gt;&lt;D xsi:type="xsd:int"&gt;38866&lt;/D&gt;&lt;D xsi:type="xsd:int"&gt;38863&lt;/D&gt;&lt;D xsi:type="xsd:int"&gt;38862&lt;/D&gt;&lt;D xsi:type="xsd:int"&gt;38861&lt;/D&gt;&lt;D xsi:type="xsd:int"&gt;38860&lt;/D&gt;&lt;D xsi:type="xsd:int"&gt;38859&lt;/D&gt;&lt;D xsi:type="xsd:int"&gt;38856&lt;/D&gt;&lt;D xsi:type="xsd:int"&gt;38855&lt;/D&gt;&lt;D xsi:type="xsd:int"&gt;38854&lt;/D&gt;&lt;D xsi:type="xsd:int"&gt;38853&lt;/D&gt;&lt;D xsi:type="xsd:int"&gt;38852&lt;/D&gt;&lt;D xsi:type="xsd:int"&gt;38849&lt;/D&gt;&lt;D xsi:type="xsd:int"&gt;38848&lt;/D&gt;&lt;D xsi:type="xsd:int"&gt;38847&lt;/D&gt;&lt;D xsi:type="xsd:int"&gt;38846&lt;/D&gt;&lt;D xsi:type="xsd:int"&gt;38845&lt;/D&gt;&lt;D xsi:type="xsd:int"&gt;38842&lt;/D&gt;&lt;D xsi:type="xsd:int"&gt;38841&lt;/D&gt;&lt;D xsi:type="xsd:int"&gt;38840&lt;/D&gt;&lt;D xsi:type="xsd:int"&gt;38839&lt;/D&gt;&lt;D xsi:type="xsd:int"&gt;38838&lt;/D&gt;&lt;D xsi:type="xsd:int"&gt;38835&lt;/D&gt;&lt;D xsi:type="xsd:int"&gt;38834&lt;/D&gt;&lt;D xsi:type="xsd:int"&gt;38833&lt;/D&gt;&lt;D xsi:type="xsd:int"&gt;38832&lt;/D&gt;&lt;D xsi:type="xsd:int"&gt;38831&lt;/D&gt;&lt;D xsi:type="xsd:int"&gt;38828&lt;/D&gt;&lt;D xsi:type="xsd:int"&gt;38827&lt;/D&gt;&lt;D xsi:type="xsd:int"&gt;38826&lt;/D&gt;&lt;D xsi:type="xsd:int"&gt;38825&lt;/D&gt;&lt;D xsi:type="xsd:int"&gt;38824&lt;/D&gt;&lt;D xsi:type="xsd:int"&gt;38821&lt;/D&gt;&lt;D xsi:type="xsd:int"&gt;38820&lt;/D&gt;&lt;D xsi:type="xsd:int"&gt;38819&lt;/D&gt;&lt;D xsi:type="xsd:int"&gt;38818&lt;/D&gt;&lt;D xsi:type="xsd:int"&gt;38817&lt;/D&gt;&lt;D xsi:type="xsd:int"&gt;38814&lt;/D&gt;&lt;D xsi:type="xsd:int"&gt;38813&lt;/D&gt;&lt;D xsi:type="xsd:int"&gt;38812&lt;/D&gt;&lt;D xsi:type="xsd:int"&gt;38811&lt;/D&gt;&lt;D xsi:type="xsd:int"&gt;38810&lt;/D&gt;&lt;D xsi:type="xsd:int"&gt;38807&lt;/D&gt;&lt;D xsi:type="xsd:int"&gt;38806&lt;/D&gt;&lt;D xsi:type="xsd:int"&gt;38805&lt;/D&gt;&lt;D xsi:type="xsd:int"&gt;38804&lt;/D&gt;&lt;D xsi:type="xsd:int"&gt;38803&lt;/D&gt;&lt;D xsi:type="xsd:int"&gt;38800&lt;/D&gt;&lt;D xsi:type="xsd:int"&gt;38799&lt;/D&gt;&lt;D xsi:type="xsd:int"&gt;38798&lt;/D&gt;&lt;D xsi:type="xsd:int"&gt;38797&lt;/D&gt;&lt;D xsi:type="xsd:int"&gt;38796&lt;/D&gt;&lt;D xsi:type="xsd:int"&gt;38793&lt;/D&gt;&lt;D xsi:type="xsd:int"&gt;38792&lt;/D&gt;&lt;D xsi:type="xsd:int"&gt;38791&lt;/D&gt;&lt;D xsi:type="xsd:int"&gt;38790&lt;/D&gt;&lt;D xsi:type="xsd:int"&gt;38789&lt;/D&gt;&lt;D xsi:type="xsd:int"&gt;38786&lt;/D&gt;&lt;D xsi:type="xsd:int"&gt;38785&lt;/D&gt;&lt;D xsi:type="xsd:int"&gt;38784&lt;/D&gt;&lt;D xsi:type="xsd:int"&gt;38783&lt;/D&gt;&lt;D xsi:type="xsd:int"&gt;38782&lt;/D&gt;&lt;D xsi:type="xsd:int"&gt;38779&lt;/D&gt;&lt;D xsi:type="xsd:int"&gt;38778&lt;/D&gt;&lt;D xsi:type="xsd:int"&gt;38777&lt;/D&gt;&lt;D xsi:type="xsd:int"&gt;38776&lt;/D&gt;&lt;D xsi:type="xsd:int"&gt;38775&lt;/D&gt;&lt;D xsi:type="xsd:int"&gt;38772&lt;/D&gt;&lt;D xsi:type="xsd:int"&gt;38771&lt;/D&gt;&lt;D xsi:type="xsd:int"&gt;38770&lt;/D&gt;&lt;D xsi:type="xsd:int"&gt;38769&lt;/D&gt;&lt;D xsi:type="xsd:int"&gt;38768&lt;/D&gt;&lt;D xsi:type="xsd:int"&gt;38765&lt;/D&gt;&lt;D xsi:type="xsd:int"&gt;38764&lt;/D&gt;&lt;D xsi:type="xsd:int"&gt;38763&lt;/D&gt;&lt;D xsi:type="xsd:int"&gt;38762&lt;/D&gt;&lt;D xsi:type="xsd:int"&gt;38761&lt;/D&gt;&lt;D xsi:type="xsd:int"&gt;38758&lt;/D&gt;&lt;D xsi:type="xsd:int"&gt;38757&lt;/D&gt;&lt;D xsi:type="xsd:int"&gt;38756&lt;/D&gt;&lt;D xsi:type="xsd:int"&gt;38755&lt;/D&gt;&lt;D xsi:type="xsd:int"&gt;38754&lt;/D&gt;&lt;D xsi:type="xsd:int"&gt;38751&lt;/D&gt;&lt;D xsi:type="xsd:int"&gt;38750&lt;/D&gt;&lt;D xsi:type="xsd:int"&gt;38749&lt;/D&gt;&lt;D xsi:type="xsd:int"&gt;38748&lt;/D&gt;&lt;D xsi:type="xsd:int"&gt;38747&lt;/D&gt;&lt;D xsi:type="xsd:int"&gt;38744&lt;/D&gt;&lt;D xsi:type="xsd:int"&gt;38743&lt;/D&gt;&lt;D xsi:type="xsd:int"&gt;38742&lt;/D&gt;&lt;D xsi:type="xsd:int"&gt;38741&lt;/D&gt;&lt;D xsi:type="xsd:int"&gt;38740&lt;/D&gt;&lt;D xsi:type="xsd:int"&gt;38737&lt;/D&gt;&lt;D xsi:type="xsd:int"&gt;38736&lt;/D&gt;&lt;D xsi:type="xsd:int"&gt;38735&lt;/D&gt;&lt;D xsi:type="xsd:int"&gt;38734&lt;/D&gt;&lt;D xsi:type="xsd:int"&gt;38733&lt;/D&gt;&lt;D xsi:type="xsd:int"&gt;38730&lt;/D&gt;&lt;D xsi:type="xsd:int"&gt;38729&lt;/D&gt;&lt;D xsi:type="xsd:int"&gt;38728&lt;/D&gt;&lt;D xsi:type="xsd:int"&gt;38727&lt;/D&gt;&lt;D xsi:type="xsd:int"&gt;38726&lt;/D&gt;&lt;D xsi:type="xsd:int"&gt;38723&lt;/D&gt;&lt;D xsi:type="xsd:int"&gt;38722&lt;/D&gt;&lt;D xsi:type="xsd:int"&gt;38721&lt;/D&gt;&lt;D xsi:type="xsd:int"&gt;38720&lt;/D&gt;&lt;D xsi:type="xsd:int"&gt;38719&lt;/D&gt;&lt;D xsi:type="xsd:int"&gt;38716&lt;/D&gt;&lt;D xsi:type="xsd:int"&gt;38715&lt;/D&gt;&lt;D xsi:type="xsd:int"&gt;38714&lt;/D&gt;&lt;D xsi:type="xsd:int"&gt;38713&lt;/D&gt;&lt;D xsi:type="xsd:int"&gt;38712&lt;/D&gt;&lt;D xsi:type="xsd:int"&gt;38709&lt;/D&gt;&lt;D xsi:type="xsd:int"&gt;38708&lt;/D&gt;&lt;D xsi:type="xsd:int"&gt;38707&lt;/D&gt;&lt;D xsi:type="xsd:int"&gt;38706&lt;/D&gt;&lt;D xsi:type="xsd:int"&gt;38705&lt;/D&gt;&lt;D xsi:type="xsd:int"&gt;38702&lt;/D&gt;&lt;D xsi:type="xsd:int"&gt;38701&lt;/D&gt;&lt;D xsi:type="xsd:int"&gt;38700&lt;/D&gt;&lt;D xsi:type="xsd:int"&gt;38699&lt;/D&gt;&lt;D xsi:type="xsd:int"&gt;38698&lt;/D&gt;&lt;D xsi:type="xsd:int"&gt;38695&lt;/D&gt;&lt;D xsi:type="xsd:int"&gt;38694&lt;/D&gt;&lt;D xsi:type="xsd:int"&gt;38693&lt;/D&gt;&lt;D xsi:type="xsd:int"&gt;38692&lt;/D&gt;&lt;D xsi:type="xsd:int"&gt;38691&lt;/D&gt;&lt;D xsi:type="xsd:int"&gt;38688&lt;/D&gt;&lt;D xsi:type="xsd:int"&gt;38687&lt;/D&gt;&lt;D xsi:type="xsd:int"&gt;38686&lt;/D&gt;&lt;D xsi:type="xsd:int"&gt;38685&lt;/D&gt;&lt;D xsi:type="xsd:int"&gt;38684&lt;/D&gt;&lt;D xsi:type="xsd:int"&gt;38681&lt;/D&gt;&lt;D xsi:type="xsd:int"&gt;38680&lt;/D&gt;&lt;D xsi:type="xsd:int"&gt;38679&lt;/D&gt;&lt;D xsi:type="xsd:int"&gt;38678&lt;/D&gt;&lt;D xsi:type="xsd:int"&gt;38677&lt;/D&gt;&lt;D xsi:type="xsd:int"&gt;38674&lt;/D&gt;&lt;D xsi:type="xsd:int"&gt;38673&lt;/D&gt;&lt;D xsi:type="xsd:int"&gt;38672&lt;/D&gt;&lt;D xsi:type="xsd:int"&gt;38671&lt;/D&gt;&lt;D xsi:type="xsd:int"&gt;38670&lt;/D&gt;&lt;D xsi:type="xsd:int"&gt;38667&lt;/D&gt;&lt;D xsi:type="xsd:int"&gt;38666&lt;/D&gt;&lt;D xsi:type="xsd:int"&gt;38665&lt;/D&gt;&lt;D xsi:type="xsd:int"&gt;38664&lt;/D&gt;&lt;D xsi:type="xsd:int"&gt;38663&lt;/D&gt;&lt;D xsi:type="xsd:int"&gt;38660&lt;/D&gt;&lt;D xsi:type="xsd:int"&gt;38659&lt;/D&gt;&lt;D xsi:type="xsd:int"&gt;38658&lt;/D&gt;&lt;D xsi:type="xsd:int"&gt;38657&lt;/D&gt;&lt;D xsi:type="xsd:int"&gt;38656&lt;/D&gt;&lt;D xsi:type="xsd:int"&gt;38653&lt;/D&gt;&lt;D xsi:type="xsd:int"&gt;38652&lt;/D&gt;&lt;D xsi:type="xsd:int"&gt;38651&lt;/D&gt;&lt;D xsi:type="xsd:int"&gt;38650&lt;/D&gt;&lt;D xsi:type="xsd:int"&gt;38649&lt;/D&gt;&lt;D xsi:type="xsd:int"&gt;38646&lt;/D&gt;&lt;D xsi:type="xsd:int"&gt;38645&lt;/D&gt;&lt;D xsi:type="xsd:int"&gt;38644&lt;/D&gt;&lt;D xsi:type="xsd:int"&gt;38643&lt;/D&gt;&lt;D xsi:type="xsd:int"&gt;38642&lt;/D&gt;&lt;D xsi:type="xsd:int"&gt;38639&lt;/D&gt;&lt;D xsi:type="xsd:int"&gt;38638&lt;/D&gt;&lt;D xsi:type="xsd:int"&gt;38637&lt;/D&gt;&lt;D xsi:type="xsd:int"&gt;38636&lt;/D&gt;&lt;D xsi:type="xsd:int"&gt;38635&lt;/D&gt;&lt;D xsi:type="xsd:int"&gt;38632&lt;/D&gt;&lt;D xsi:type="xsd:int"&gt;38631&lt;/D&gt;&lt;D xsi:type="xsd:int"&gt;38630&lt;/D&gt;&lt;D xsi:type="xsd:int"&gt;38629&lt;/D&gt;&lt;D xsi:type="xsd:int"&gt;38628&lt;/D&gt;&lt;D xsi:type="xsd:int"&gt;38625&lt;/D&gt;&lt;D xsi:type="xsd:int"&gt;38624&lt;/D&gt;&lt;D xsi:type="xsd:int"&gt;38623&lt;/D&gt;&lt;D xsi:type="xsd:int"&gt;38622&lt;/D&gt;&lt;D xsi:type="xsd:int"&gt;38621&lt;/D&gt;&lt;D xsi:type="xsd:int"&gt;38618&lt;/D&gt;&lt;D xsi:type="xsd:int"&gt;38617&lt;/D&gt;&lt;D xsi:type="xsd:int"&gt;38616&lt;/D&gt;&lt;D xsi:type="xsd:int"&gt;38615&lt;/D&gt;&lt;D xsi:type="xsd:int"&gt;38614&lt;/D&gt;&lt;D xsi:type="xsd:int"&gt;38611&lt;/D&gt;&lt;D xsi:type="xsd:int"&gt;38610&lt;/D&gt;&lt;D xsi:type="xsd:int"&gt;38609&lt;/D&gt;&lt;D xsi:type="xsd:int"&gt;38608&lt;/D&gt;&lt;D xsi:type="xsd:int"&gt;38607&lt;/D&gt;&lt;D xsi:type="xsd:int"&gt;38604&lt;/D&gt;&lt;D xsi:type="xsd:int"&gt;38603&lt;/D&gt;&lt;D xsi:type="xsd:int"&gt;38602&lt;/D&gt;&lt;D xsi:type="xsd:int"&gt;38601&lt;/D&gt;&lt;D xsi:type="xsd:int"&gt;38600&lt;/D&gt;&lt;D xsi:type="xsd:int"&gt;38597&lt;/D&gt;&lt;D xsi:type="xsd:int"&gt;38596&lt;/D&gt;&lt;D xsi:type="xsd:int"&gt;38595&lt;/D&gt;&lt;D xsi:type="xsd:int"&gt;38594&lt;/D&gt;&lt;D xsi:type="xsd:int"&gt;38593&lt;/D&gt;&lt;D xsi:type="xsd:int"&gt;38590&lt;/D&gt;&lt;D xsi:type="xsd:int"&gt;38589&lt;/D&gt;&lt;D xsi:type="xsd:int"&gt;38588&lt;/D&gt;&lt;D xsi:type="xsd:int"&gt;38587&lt;/D&gt;&lt;D xsi:type="xsd:int"&gt;38586&lt;/D&gt;&lt;D xsi:type="xsd:int"&gt;38583&lt;/D&gt;&lt;D xsi:type="xsd:int"&gt;38582&lt;/D&gt;&lt;D xsi:type="xsd:int"&gt;38581&lt;/D&gt;&lt;D xsi:type="xsd:int"&gt;38580&lt;/D&gt;&lt;D xsi:type="xsd:int"&gt;38579&lt;/D&gt;&lt;D xsi:type="xsd:int"&gt;38576&lt;/D&gt;&lt;D xsi:type="xsd:int"&gt;38575&lt;/D&gt;&lt;D xsi:type="xsd:int"&gt;38574&lt;/D&gt;&lt;D xsi:type="xsd:int"&gt;38573&lt;/D&gt;&lt;D xsi:type="xsd:int"&gt;38572&lt;/D&gt;&lt;D xsi:type="xsd:int"&gt;38569&lt;/D&gt;&lt;D xsi:type="xsd:int"&gt;38568&lt;/D&gt;&lt;D xsi:type="xsd:int"&gt;38567&lt;/D&gt;&lt;D xsi:type="xsd:int"&gt;38566&lt;/D&gt;&lt;D xsi:type="xsd:int"&gt;38565&lt;/D&gt;&lt;D xsi:type="xsd:int"&gt;38562&lt;/D&gt;&lt;D xsi:type="xsd:int"&gt;38561&lt;/D&gt;&lt;D xsi:type="xsd:int"&gt;38560&lt;/D&gt;&lt;D xsi:type="xsd:int"&gt;38559&lt;/D&gt;&lt;D xsi:type="xsd:int"&gt;38558&lt;/D&gt;&lt;D xsi:type="xsd:int"&gt;38555&lt;/D&gt;&lt;D xsi:type="xsd:int"&gt;38554&lt;/D&gt;&lt;D xsi:type="xsd:int"&gt;38553&lt;/D&gt;&lt;D xsi:type="xsd:int"&gt;38552&lt;/D&gt;&lt;D xsi:type="xsd:int"&gt;38551&lt;/D&gt;&lt;D xsi:type="xsd:int"&gt;38548&lt;/D&gt;&lt;D xsi:type="xsd:int"&gt;38547&lt;/D&gt;&lt;D xsi:type="xsd:int"&gt;38546&lt;/D&gt;&lt;D xsi:type="xsd:int"&gt;38545&lt;/D&gt;&lt;D xsi:type="xsd:int"&gt;38544&lt;/D&gt;&lt;D xsi:type="xsd:int"&gt;38541&lt;/D&gt;&lt;D xsi:type="xsd:int"&gt;38540&lt;/D&gt;&lt;D xsi:type="xsd:int"&gt;38539&lt;/D&gt;&lt;D xsi:type="xsd:int"&gt;38538&lt;/D&gt;&lt;D xsi:type="xsd:int"&gt;38537&lt;/D&gt;&lt;D xsi:type="xsd:int"&gt;38534&lt;/D&gt;&lt;D xsi:type="xsd:int"&gt;38533&lt;/D&gt;&lt;D xsi:type="xsd:int"&gt;38532&lt;/D&gt;&lt;D xsi:type="xsd:int"&gt;38531&lt;/D&gt;&lt;D xsi:type="xsd:int"&gt;38530&lt;/D&gt;&lt;D xsi:type="xsd:int"&gt;38527&lt;/D&gt;&lt;D xsi:type="xsd:int"&gt;38526&lt;/D&gt;&lt;D xsi:type="xsd:int"&gt;38525&lt;/D&gt;&lt;D xsi:type="xsd:int"&gt;38524&lt;/D&gt;&lt;D xsi:type="xsd:int"&gt;38523&lt;/D&gt;&lt;D xsi:type="xsd:int"&gt;38520&lt;/D&gt;&lt;D xsi:type="xsd:int"&gt;38519&lt;/D&gt;&lt;D xsi:type="xsd:int"&gt;38518&lt;/D&gt;&lt;D xsi:type="xsd:int"&gt;38517&lt;/D&gt;&lt;D xsi:type="xsd:int"&gt;38516&lt;/D&gt;&lt;D xsi:type="xsd:int"&gt;38513&lt;/D&gt;&lt;D xsi:type="xsd:int"&gt;38512&lt;/D&gt;&lt;D xsi:type="xsd:int"&gt;38511&lt;/D&gt;&lt;D xsi:type="xsd:int"&gt;38510&lt;/D&gt;&lt;D xsi:type="xsd:int"&gt;38509&lt;/D&gt;&lt;D xsi:type="xsd:int"&gt;38506&lt;/D&gt;&lt;D xsi:type="xsd:int"&gt;38505&lt;/D&gt;&lt;D xsi:type="xsd:int"&gt;38504&lt;/D&gt;&lt;D xsi:type="xsd:int"&gt;38503&lt;/D&gt;&lt;D xsi:type="xsd:int"&gt;38502&lt;/D&gt;&lt;D xsi:type="xsd:int"&gt;38499&lt;/D&gt;&lt;D xsi:type="xsd:int"&gt;38498&lt;/D&gt;&lt;D xsi:type="xsd:int"&gt;38497&lt;/D&gt;&lt;D xsi:type="xsd:int"&gt;38496&lt;/D&gt;&lt;D xsi:type="xsd:int"&gt;38495&lt;/D&gt;&lt;D xsi:type="xsd:int"&gt;38492&lt;/D&gt;&lt;D xsi:type="xsd:int"&gt;38491&lt;/D&gt;&lt;D xsi:type="xsd:int"&gt;38490&lt;/D&gt;&lt;D xsi:type="xsd:int"&gt;38489&lt;/D&gt;&lt;D xsi:type="xsd:int"&gt;38488&lt;/D&gt;&lt;D xsi:type="xsd:int"&gt;38485&lt;/D&gt;&lt;D xsi:type="xsd:int"&gt;38484&lt;/D&gt;&lt;D xsi:type="xsd:int"&gt;38483&lt;/D&gt;&lt;D xsi:type="xsd:int"&gt;38482&lt;/D&gt;&lt;D xsi:type="xsd:int"&gt;38481&lt;/D&gt;&lt;D xsi:type="xsd:int"&gt;38478&lt;/D&gt;&lt;D xsi:type="xsd:int"&gt;38477&lt;/D&gt;&lt;D xsi:type="xsd:int"&gt;38476&lt;/D&gt;&lt;D xsi:type="xsd:int"&gt;38475&lt;/D&gt;&lt;D xsi:type="xsd:int"&gt;38474&lt;/D&gt;&lt;D xsi:type="xsd:int"&gt;38471&lt;/D&gt;&lt;D xsi:type="xsd:int"&gt;38470&lt;/D&gt;&lt;D xsi:type="xsd:int"&gt;38469&lt;/D&gt;&lt;D xsi:type="xsd:int"&gt;38468&lt;/D&gt;&lt;D xsi:type="xsd:int"&gt;38467&lt;/D&gt;&lt;D xsi:type="xsd:int"&gt;38464&lt;/D&gt;&lt;D xsi:type="xsd:int"&gt;38463&lt;/D&gt;&lt;D xsi:type="xsd:int"&gt;38462&lt;/D&gt;&lt;D xsi:type="xsd:int"&gt;38461&lt;/D&gt;&lt;D xsi:type="xsd:int"&gt;38460&lt;/D&gt;&lt;D xsi:type="xsd:int"&gt;38457&lt;/D&gt;&lt;D xsi:type="xsd:int"&gt;38456&lt;/D&gt;&lt;D xsi:type="xsd:int"&gt;38455&lt;/D&gt;&lt;D xsi:type="xsd:int"&gt;38454&lt;/D&gt;&lt;D xsi:type="xsd:int"&gt;38453&lt;/D&gt;&lt;D xsi:type="xsd:int"&gt;38450&lt;/D&gt;&lt;D xsi:type="xsd:int"&gt;38449&lt;/D&gt;&lt;D xsi:type="xsd:int"&gt;38448&lt;/D&gt;&lt;D xsi:type="xsd:int"&gt;38447&lt;/D&gt;&lt;D xsi:type="xsd:int"&gt;38446&lt;/D&gt;&lt;D xsi:type="xsd:int"&gt;38443&lt;/D&gt;&lt;D xsi:type="xsd:int"&gt;38442&lt;/D&gt;&lt;D xsi:type="xsd:int"&gt;38441&lt;/D&gt;&lt;D xsi:type="xsd:int"&gt;38440&lt;/D&gt;&lt;D xsi:type="xsd:int"&gt;38439&lt;/D&gt;&lt;D xsi:type="xsd:int"&gt;38436&lt;/D&gt;&lt;D xsi:type="xsd:int"&gt;38435&lt;/D&gt;&lt;D xsi:type="xsd:int"&gt;38434&lt;/D&gt;&lt;D xsi:type="xsd:int"&gt;38433&lt;/D&gt;&lt;D xsi:type="xsd:int"&gt;38432&lt;/D&gt;&lt;D xsi:type="xsd:int"&gt;38429&lt;/D&gt;&lt;D xsi:type="xsd:int"&gt;38428&lt;/D&gt;&lt;D xsi:type="xsd:int"&gt;38427&lt;/D&gt;&lt;D xsi:type="xsd:int"&gt;38426&lt;/D&gt;&lt;D xsi:type="xsd:int"&gt;38425&lt;/D&gt;&lt;D xsi:type="xsd:int"&gt;38422&lt;/D&gt;&lt;D xsi:type="xsd:int"&gt;38421&lt;/D&gt;&lt;D xsi:type="xsd:int"&gt;38420&lt;/D&gt;&lt;D xsi:type="xsd:int"&gt;38419&lt;/D&gt;&lt;D xsi:type="xsd:int"&gt;38418&lt;/D&gt;&lt;D xsi:type="xsd:int"&gt;38415&lt;/D&gt;&lt;D xsi:type="xsd:int"&gt;38414&lt;/D&gt;&lt;D xsi:type="xsd:int"&gt;38413&lt;/D&gt;&lt;D xsi:type="xsd:int"&gt;38412&lt;/D&gt;&lt;D xsi:type="xsd:int"&gt;38411&lt;/D&gt;&lt;D xsi:type="xsd:int"&gt;38408&lt;/D&gt;&lt;D xsi:type="xsd:int"&gt;38407&lt;/D&gt;&lt;D xsi:type="xsd:int"&gt;38406&lt;/D&gt;&lt;D xsi:type="xsd:int"&gt;38405&lt;/D&gt;&lt;D xsi:type="xsd:int"&gt;38404&lt;/D&gt;&lt;D xsi:type="xsd:int"&gt;38401&lt;/D&gt;&lt;D xsi:type="xsd:int"&gt;38400&lt;/D&gt;&lt;D xsi:type="xsd:int"&gt;38399&lt;/D&gt;&lt;D xsi:type="xsd:int"&gt;38398&lt;/D&gt;&lt;D xsi:type="xsd:int"&gt;38397&lt;/D&gt;&lt;D xsi:type="xsd:int"&gt;38394&lt;/D&gt;&lt;D xsi:type="xsd:int"&gt;38393&lt;/D&gt;&lt;D xsi:type="xsd:int"&gt;38392&lt;/D&gt;&lt;D xsi:type="xsd:int"&gt;38391&lt;/D&gt;&lt;D xsi:type="xsd:int"&gt;38390&lt;/D&gt;&lt;D xsi:type="xsd:int"&gt;38387&lt;/D&gt;&lt;D xsi:type="xsd:int"&gt;38386&lt;/D&gt;&lt;D xsi:type="xsd:int"&gt;38385&lt;/D&gt;&lt;D xsi:type="xsd:int"&gt;38384&lt;/D&gt;&lt;D xsi:type="xsd:int"&gt;38383&lt;/D&gt;&lt;D xsi:type="xsd:int"&gt;38380&lt;/D&gt;&lt;D xsi:type="xsd:int"&gt;38379&lt;/D&gt;&lt;D xsi:type="xsd:int"&gt;38378&lt;/D&gt;&lt;D xsi:type="xsd:int"&gt;38377&lt;/D&gt;&lt;D xsi:type="xsd:int"&gt;38376&lt;/D&gt;&lt;D xsi:type="xsd:int"&gt;38373&lt;/D&gt;&lt;D xsi:type="xsd:int"&gt;38372&lt;/D&gt;&lt;D xsi:type="xsd:int"&gt;38371&lt;/D&gt;&lt;D xsi:type="xsd:int"&gt;38370&lt;/D&gt;&lt;D xsi:type="xsd:int"&gt;38369&lt;/D&gt;&lt;D xsi:type="xsd:int"&gt;38366&lt;/D&gt;&lt;D xsi:type="xsd:int"&gt;38365&lt;/D&gt;&lt;D xsi:type="xsd:int"&gt;38364&lt;/D&gt;&lt;D xsi:type="xsd:int"&gt;38363&lt;/D&gt;&lt;D xsi:type="xsd:int"&gt;38362&lt;/D&gt;&lt;D xsi:type="xsd:int"&gt;38359&lt;/D&gt;&lt;D xsi:type="xsd:int"&gt;38358&lt;/D&gt;&lt;D xsi:type="xsd:int"&gt;38357&lt;/D&gt;&lt;D xsi:type="xsd:int"&gt;38356&lt;/D&gt;&lt;D xsi:type="xsd:int"&gt;38355&lt;/D&gt;&lt;D xsi:type="xsd:int"&gt;38352&lt;/D&gt;&lt;D xsi:type="xsd:int"&gt;38351&lt;/D&gt;&lt;D xsi:type="xsd:int"&gt;38350&lt;/D&gt;&lt;D xsi:type="xsd:int"&gt;38349&lt;/D&gt;&lt;D xsi:type="xsd:int"&gt;38348&lt;/D&gt;&lt;D xsi:type="xsd:int"&gt;38345&lt;/D&gt;&lt;D xsi:type="xsd:int"&gt;38344&lt;/D&gt;&lt;D xsi:type="xsd:int"&gt;38343&lt;/D&gt;&lt;D xsi:type="xsd:int"&gt;38342&lt;/D&gt;&lt;D xsi:type="xsd:int"&gt;38341&lt;/D&gt;&lt;D xsi:type="xsd:int"&gt;38338&lt;/D&gt;&lt;D xsi:type="xsd:int"&gt;38337&lt;/D&gt;&lt;D xsi:type="xsd:int"&gt;38336&lt;/D&gt;&lt;D xsi:type="xsd:int"&gt;38335&lt;/D&gt;&lt;D xsi:type="xsd:int"&gt;38334&lt;/D&gt;&lt;D xsi:type="xsd:int"&gt;38331&lt;/D&gt;&lt;D xsi:type="xsd:int"&gt;38330&lt;/D&gt;&lt;D xsi:type="xsd:int"&gt;38329&lt;/D&gt;&lt;D xsi:type="xsd:int"&gt;38328&lt;/D&gt;&lt;D xsi:type="xsd:int"&gt;38327&lt;/D&gt;&lt;D xsi:type="xsd:int"&gt;38324&lt;/D&gt;&lt;D xsi:type="xsd:int"&gt;38323&lt;/D&gt;&lt;D xsi:type="xsd:int"&gt;38322&lt;/D&gt;&lt;D xsi:type="xsd:int"&gt;38321&lt;/D&gt;&lt;D xsi:type="xsd:int"&gt;38320&lt;/D&gt;&lt;D xsi:type="xsd:int"&gt;38317&lt;/D&gt;&lt;D xsi:type="xsd:int"&gt;38316&lt;/D&gt;&lt;D xsi:type="xsd:int"&gt;38315&lt;/D&gt;&lt;D xsi:type="xsd:int"&gt;38314&lt;/D&gt;&lt;D xsi:type="xsd:int"&gt;38313&lt;/D&gt;&lt;D xsi:type="xsd:int"&gt;38310&lt;/D&gt;&lt;D xsi:type="xsd:int"&gt;38309&lt;/D&gt;&lt;D xsi:type="xsd:int"&gt;38308&lt;/D&gt;&lt;D xsi:type="xsd:int"&gt;38307&lt;/D&gt;&lt;D xsi:type="xsd:int"&gt;38306&lt;/D&gt;&lt;D xsi:type="xsd:int"&gt;38303&lt;/D&gt;&lt;D xsi:type="xsd:int"&gt;38302&lt;/D&gt;&lt;D xsi:type="xsd:int"&gt;38301&lt;/D&gt;&lt;D xsi:type="xsd:int"&gt;38300&lt;/D&gt;&lt;D xsi:type="xsd:int"&gt;38299&lt;/D&gt;&lt;D xsi:type="xsd:int"&gt;38296&lt;/D&gt;&lt;D xsi:type="xsd:int"&gt;38295&lt;/D&gt;&lt;D xsi:type="xsd:int"&gt;38294&lt;/D&gt;&lt;D xsi:type="xsd:int"&gt;38293&lt;/D&gt;&lt;D xsi:type="xsd:int"&gt;38292&lt;/D&gt;&lt;D xsi:type="xsd:int"&gt;38289&lt;/D&gt;&lt;D xsi:type="xsd:int"&gt;38288&lt;/D&gt;&lt;D xsi:type="xsd:int"&gt;38287&lt;/D&gt;&lt;D xsi:type="xsd:int"&gt;38286&lt;/D&gt;&lt;D xsi:type="xsd:int"&gt;38285&lt;/D&gt;&lt;D xsi:type="xsd:int"&gt;38282&lt;/D&gt;&lt;D xsi:type="xsd:int"&gt;38281&lt;/D&gt;&lt;D xsi:type="xsd:int"&gt;38280&lt;/D&gt;&lt;D xsi:type="xsd:int"&gt;38279&lt;/D&gt;&lt;D xsi:type="xsd:int"&gt;38278&lt;/D&gt;&lt;D xsi:type="xsd:int"&gt;38275&lt;/D&gt;&lt;D xsi:type="xsd:int"&gt;38274&lt;/D&gt;&lt;D xsi:type="xsd:int"&gt;38273&lt;/D&gt;&lt;D xsi:type="xsd:int"&gt;38272&lt;/D&gt;&lt;D xsi:type="xsd:int"&gt;38271&lt;/D&gt;&lt;D xsi:type="xsd:int"&gt;38268&lt;/D&gt;&lt;D xsi:type="xsd:int"&gt;38267&lt;/D&gt;&lt;D xsi:type="xsd:int"&gt;38266&lt;/D&gt;&lt;D xsi:type="xsd:int"&gt;38265&lt;/D&gt;&lt;D xsi:type="xsd:int"&gt;38264&lt;/D&gt;&lt;D xsi:type="xsd:int"&gt;38261&lt;/D&gt;&lt;D xsi:type="xsd:int"&gt;38260&lt;/D&gt;&lt;D xsi:type="xsd:int"&gt;38259&lt;/D&gt;&lt;D xsi:type="xsd:int"&gt;38258&lt;/D&gt;&lt;D xsi:type="xsd:int"&gt;38257&lt;/D&gt;&lt;D xsi:type="xsd:int"&gt;38254&lt;/D&gt;&lt;D xsi:type="xsd:int"&gt;38253&lt;/D&gt;&lt;D xsi:type="xsd:int"&gt;38252&lt;/D&gt;&lt;D xsi:type="xsd:int"&gt;38251&lt;/D&gt;&lt;D xsi:type="xsd:int"&gt;38250&lt;/D&gt;&lt;D xsi:type="xsd:int"&gt;38247&lt;/D&gt;&lt;D xsi:type="xsd:int"&gt;38246&lt;/D&gt;&lt;D xsi:type="xsd:int"&gt;38245&lt;/D&gt;&lt;D xsi:type="xsd:int"&gt;38244&lt;/D&gt;&lt;D xsi:type="xsd:int"&gt;38243&lt;/D&gt;&lt;D xsi:type="xsd:int"&gt;38240&lt;/D&gt;&lt;D xsi:type="xsd:int"&gt;38239&lt;/D&gt;&lt;D xsi:type="xsd:int"&gt;38238&lt;/D&gt;&lt;D xsi:type="xsd:int"&gt;38237&lt;/D&gt;&lt;D xsi:type="xsd:int"&gt;38236&lt;/D&gt;&lt;D xsi:type="xsd:int"&gt;38233&lt;/D&gt;&lt;D xsi:type="xsd:int"&gt;38232&lt;/D&gt;&lt;D xsi:type="xsd:int"&gt;38231&lt;/D&gt;&lt;D xsi:type="xsd:int"&gt;38230&lt;/D&gt;&lt;D xsi:type="xsd:int"&gt;38229&lt;/D&gt;&lt;D xsi:type="xsd:int"&gt;38226&lt;/D&gt;&lt;D xsi:type="xsd:int"&gt;38225&lt;/D&gt;&lt;D xsi:type="xsd:int"&gt;38224&lt;/D&gt;&lt;D xsi:type="xsd:int"&gt;38223&lt;/D&gt;&lt;D xsi:type="xsd:int"&gt;38222&lt;/D&gt;&lt;D xsi:type="xsd:int"&gt;38219&lt;/D&gt;&lt;D xsi:type="xsd:int"&gt;38218&lt;/D&gt;&lt;D xsi:type="xsd:int"&gt;38217&lt;/D&gt;&lt;D xsi:type="xsd:int"&gt;38216&lt;/D&gt;&lt;D xsi:type="xsd:int"&gt;38215&lt;/D&gt;&lt;D xsi:type="xsd:int"&gt;38212&lt;/D&gt;&lt;D xsi:type="xsd:int"&gt;38211&lt;/D&gt;&lt;D xsi:type="xsd:int"&gt;38210&lt;/D&gt;&lt;D xsi:type="xsd:int"&gt;38209&lt;/D&gt;&lt;D xsi:type="xsd:int"&gt;38208&lt;/D&gt;&lt;D xsi:type="xsd:int"&gt;38205&lt;/D&gt;&lt;D xsi:type="xsd:int"&gt;38204&lt;/D&gt;&lt;D xsi:type="xsd:int"&gt;38203&lt;/D&gt;&lt;D xsi:type="xsd:int"&gt;38202&lt;/D&gt;&lt;D xsi:type="xsd:int"&gt;38201&lt;/D&gt;&lt;D xsi:type="xsd:int"&gt;38198&lt;/D&gt;&lt;D xsi:type="xsd:int"&gt;38197&lt;/D&gt;&lt;D xsi:type="xsd:int"&gt;38196&lt;/D&gt;&lt;D xsi:type="xsd:int"&gt;38195&lt;/D&gt;&lt;D xsi:type="xsd:int"&gt;38194&lt;/D&gt;&lt;D xsi:type="xsd:int"&gt;38191&lt;/D&gt;&lt;D xsi:type="xsd:int"&gt;38190&lt;/D&gt;&lt;D xsi:type="xsd:int"&gt;38189&lt;/D&gt;&lt;D xsi:type="xsd:int"&gt;38188&lt;/D&gt;&lt;D xsi:type="xsd:int"&gt;38187&lt;/D&gt;&lt;D xsi:type="xsd:int"&gt;38184&lt;/D&gt;&lt;D xsi:type="xsd:int"&gt;38183&lt;/D&gt;&lt;D xsi:type="xsd:int"&gt;38182&lt;/D&gt;&lt;D xsi:type="xsd:int"&gt;38181&lt;/D&gt;&lt;D xsi:type="xsd:int"&gt;38180&lt;/D&gt;&lt;D xsi:type="xsd:int"&gt;38177&lt;/D&gt;&lt;D xsi:type="xsd:int"&gt;38176&lt;/D&gt;&lt;D xsi:type="xsd:int"&gt;38175&lt;/D&gt;&lt;D xsi:type="xsd:int"&gt;38174&lt;/D&gt;&lt;D xsi:type="xsd:int"&gt;38173&lt;/D&gt;&lt;D xsi:type="xsd:int"&gt;38170&lt;/D&gt;&lt;D xsi:type="xsd:int"&gt;38169&lt;/D&gt;&lt;D xsi:type="xsd:int"&gt;38168&lt;/D&gt;&lt;D xsi:type="xsd:int"&gt;38167&lt;/D&gt;&lt;D xsi:type="xsd:int"&gt;38166&lt;/D&gt;&lt;D xsi:type="xsd:int"&gt;38163&lt;/D&gt;&lt;D xsi:type="xsd:int"&gt;38162&lt;/D&gt;&lt;D xsi:type="xsd:int"&gt;38161&lt;/D&gt;&lt;D xsi:type="xsd:int"&gt;38160&lt;/D&gt;&lt;D xsi:type="xsd:int"&gt;38159&lt;/D&gt;&lt;D xsi:type="xsd:int"&gt;38156&lt;/D&gt;&lt;D xsi:type="xsd:int"&gt;38155&lt;/D&gt;&lt;D xsi:type="xsd:int"&gt;38154&lt;/D&gt;&lt;D xsi:type="xsd:int"&gt;38153&lt;/D&gt;&lt;D xsi:type="xsd:int"&gt;38152&lt;/D&gt;&lt;D xsi:type="xsd:int"&gt;38149&lt;/D&gt;&lt;D xsi:type="xsd:int"&gt;38148&lt;/D&gt;&lt;D xsi:type="xsd:int"&gt;38147&lt;/D&gt;&lt;D xsi:type="xsd:int"&gt;38146&lt;/D&gt;&lt;D xsi:type="xsd:int"&gt;38145&lt;/D&gt;&lt;D xsi:type="xsd:int"&gt;38142&lt;/D&gt;&lt;D xsi:type="xsd:int"&gt;38141&lt;/D&gt;&lt;D xsi:type="xsd:int"&gt;38140&lt;/D&gt;&lt;D xsi:type="xsd:int"&gt;38139&lt;/D&gt;&lt;D xsi:type="xsd:int"&gt;38138&lt;/D&gt;&lt;D xsi:type="xsd:int"&gt;38135&lt;/D&gt;&lt;D xsi:type="xsd:int"&gt;38134&lt;/D&gt;&lt;D xsi:type="xsd:int"&gt;38133&lt;/D&gt;&lt;D xsi:type="xsd:int"&gt;38132&lt;/D&gt;&lt;D xsi:type="xsd:int"&gt;38131&lt;/D&gt;&lt;D xsi:type="xsd:int"&gt;38128&lt;/D&gt;&lt;D xsi:type="xsd:int"&gt;38127&lt;/D&gt;&lt;D xsi:type="xsd:int"&gt;38126&lt;/D&gt;&lt;D xsi:type="xsd:int"&gt;38125&lt;/D&gt;&lt;D xsi:type="xsd:int"&gt;38124&lt;/D&gt;&lt;D xsi:type="xsd:int"&gt;38121&lt;/D&gt;&lt;D xsi:type="xsd:int"&gt;38120&lt;/D&gt;&lt;D xsi:type="xsd:int"&gt;38119&lt;/D&gt;&lt;D xsi:type="xsd:int"&gt;38118&lt;/D&gt;&lt;D xsi:type="xsd:int"&gt;38117&lt;/D&gt;&lt;D xsi:type="xsd:int"&gt;38114&lt;/D&gt;&lt;D xsi:type="xsd:int"&gt;38113&lt;/D&gt;&lt;D xsi:type="xsd:int"&gt;38112&lt;/D&gt;&lt;D xsi:type="xsd:int"&gt;38111&lt;/D&gt;&lt;D xsi:type="xsd:int"&gt;38110&lt;/D&gt;&lt;D xsi:type="xsd:int"&gt;38107&lt;/D&gt;&lt;D xsi:type="xsd:int"&gt;38106&lt;/D&gt;&lt;D xsi:type="xsd:int"&gt;38105&lt;/D&gt;&lt;D xsi:type="xsd:int"&gt;38104&lt;/D&gt;&lt;D xsi:type="xsd:int"&gt;38103&lt;/D&gt;&lt;D xsi:type="xsd:int"&gt;38100&lt;/D&gt;&lt;D xsi:type="xsd:int"&gt;38099&lt;/D&gt;&lt;D xsi:type="xsd:int"&gt;38098&lt;/D&gt;&lt;D xsi:type="xsd:int"&gt;38097&lt;/D&gt;&lt;D xsi:type="xsd:int"&gt;38096&lt;/D&gt;&lt;D xsi:type="xsd:int"&gt;38093&lt;/D&gt;&lt;D xsi:type="xsd:int"&gt;38092&lt;/D&gt;&lt;D xsi:type="xsd:int"&gt;38091&lt;/D&gt;&lt;D xsi:type="xsd:int"&gt;38090&lt;/D&gt;&lt;D xsi:type="xsd:int"&gt;38089&lt;/D&gt;&lt;D xsi:type="xsd:int"&gt;38086&lt;/D&gt;&lt;D xsi:type="xsd:int"&gt;38085&lt;/D&gt;&lt;D xsi:type="xsd:int"&gt;38084&lt;/D&gt;&lt;D xsi:type="xsd:int"&gt;38083&lt;/D&gt;&lt;D xsi:type="xsd:int"&gt;38082&lt;/D&gt;&lt;D xsi:type="xsd:int"&gt;38079&lt;/D&gt;&lt;D xsi:type="xsd:int"&gt;38078&lt;/D&gt;&lt;D xsi:type="xsd:int"&gt;38077&lt;/D&gt;&lt;D xsi:type="xsd:int"&gt;38076&lt;/D&gt;&lt;D xsi:type="xsd:int"&gt;38075&lt;/D&gt;&lt;D xsi:type="xsd:int"&gt;38072&lt;/D&gt;&lt;D xsi:type="xsd:int"&gt;38071&lt;/D&gt;&lt;D xsi:type="xsd:int"&gt;38070&lt;/D&gt;&lt;D xsi:type="xsd:int"&gt;38069&lt;/D&gt;&lt;D xsi:type="xsd:int"&gt;38068&lt;/D&gt;&lt;D xsi:type="xsd:int"&gt;38065&lt;/D&gt;&lt;D xsi:type="xsd:int"&gt;38064&lt;/D&gt;&lt;D xsi:type="xsd:int"&gt;38063&lt;/D&gt;&lt;D xsi:type="xsd:int"&gt;38062&lt;/D&gt;&lt;D xsi:type="xsd:int"&gt;38061&lt;/D&gt;&lt;D xsi:type="xsd:int"&gt;38058&lt;/D&gt;&lt;D xsi:type="xsd:int"&gt;38057&lt;/D&gt;&lt;D xsi:type="xsd:int"&gt;38056&lt;/D&gt;&lt;D xsi:type="xsd:int"&gt;38055&lt;/D&gt;&lt;D xsi:type="xsd:int"&gt;38054&lt;/D&gt;&lt;D xsi:type="xsd:int"&gt;38051&lt;/D&gt;&lt;D xsi:type="xsd:int"&gt;38050&lt;/D&gt;&lt;D xsi:type="xsd:int"&gt;38049&lt;/D&gt;&lt;D xsi:type="xsd:int"&gt;38048&lt;/D&gt;&lt;D xsi:type="xsd:int"&gt;38047&lt;/D&gt;&lt;D xsi:type="xsd:int"&gt;38044&lt;/D&gt;&lt;D xsi:type="xsd:int"&gt;38043&lt;/D&gt;&lt;D xsi:type="xsd:int"&gt;38042&lt;/D&gt;&lt;D xsi:type="xsd:int"&gt;38041&lt;/D&gt;&lt;D xsi:type="xsd:int"&gt;38040&lt;/D&gt;&lt;D xsi:type="xsd:int"&gt;38037&lt;/D&gt;&lt;D xsi:type="xsd:int"&gt;38036&lt;/D&gt;&lt;D xsi:type="xsd:int"&gt;38035&lt;/D&gt;&lt;D xsi:type="xsd:int"&gt;38034&lt;/D&gt;&lt;D xsi:type="xsd:int"&gt;38033&lt;/D&gt;&lt;D xsi:type="xsd:int"&gt;38030&lt;/D&gt;&lt;D xsi:type="xsd:int"&gt;38029&lt;/D&gt;&lt;D xsi:type="xsd:int"&gt;38028&lt;/D&gt;&lt;D xsi:type="xsd:int"&gt;38027&lt;/D&gt;&lt;D xsi:type="xsd:int"&gt;38026&lt;/D&gt;&lt;D xsi:type="xsd:int"&gt;38023&lt;/D&gt;&lt;D xsi:type="xsd:int"&gt;38022&lt;/D&gt;&lt;D xsi:type="xsd:int"&gt;38021&lt;/D&gt;&lt;D xsi:type="xsd:int"&gt;38020&lt;/D&gt;&lt;D xsi:type="xsd:int"&gt;38019&lt;/D&gt;&lt;D xsi:type="xsd:int"&gt;38016&lt;/D&gt;&lt;D xsi:type="xsd:int"&gt;38015&lt;/D&gt;&lt;D xsi:type="xsd:int"&gt;38014&lt;/D&gt;&lt;D xsi:type="xsd:int"&gt;38013&lt;/D&gt;&lt;D xsi:type="xsd:int"&gt;38012&lt;/D&gt;&lt;D xsi:type="xsd:int"&gt;38009&lt;/D&gt;&lt;D xsi:type="xsd:int"&gt;38008&lt;/D&gt;&lt;D xsi:type="xsd:int"&gt;38007&lt;/D&gt;&lt;D xsi:type="xsd:int"&gt;38006&lt;/D&gt;&lt;D xsi:type="xsd:int"&gt;38005&lt;/D&gt;&lt;D xsi:type="xsd:int"&gt;38002&lt;/D&gt;&lt;D xsi:type="xsd:int"&gt;38001&lt;/D&gt;&lt;D xsi:type="xsd:int"&gt;38000&lt;/D&gt;&lt;D xsi:type="xsd:int"&gt;37999&lt;/D&gt;&lt;D xsi:type="xsd:int"&gt;37998&lt;/D&gt;&lt;D xsi:type="xsd:int"&gt;37995&lt;/D&gt;&lt;D xsi:type="xsd:int"&gt;37994&lt;/D&gt;&lt;D xsi:type="xsd:int"&gt;37993&lt;/D&gt;&lt;D xsi:type="xsd:int"&gt;37992&lt;/D&gt;&lt;D xsi:type="xsd:int"&gt;37991&lt;/D&gt;&lt;D xsi:type="xsd:int"&gt;37988&lt;/D&gt;&lt;D xsi:type="xsd:int"&gt;37987&lt;/D&gt;&lt;D xsi:type="xsd:int"&gt;37986&lt;/D&gt;&lt;D xsi:type="xsd:int"&gt;37985&lt;/D&gt;&lt;D xsi:type="xsd:int"&gt;37984&lt;/D&gt;&lt;D xsi:type="xsd:int"&gt;37981&lt;/D&gt;&lt;D xsi:type="xsd:int"&gt;37980&lt;/D&gt;&lt;D xsi:type="xsd:int"&gt;37979&lt;/D&gt;&lt;D xsi:type="xsd:int"&gt;37978&lt;/D&gt;&lt;D xsi:type="xsd:int"&gt;37977&lt;/D&gt;&lt;D xsi:type="xsd:int"&gt;37974&lt;/D&gt;&lt;D xsi:type="xsd:int"&gt;37973&lt;/D&gt;&lt;D xsi:type="xsd:int"&gt;37972&lt;/D&gt;&lt;D xsi:type="xsd:int"&gt;37971&lt;/D&gt;&lt;D xsi:type="xsd:int"&gt;37970&lt;/D&gt;&lt;D xsi:type="xsd:int"&gt;37967&lt;/D&gt;&lt;D xsi:type="xsd:int"&gt;37966&lt;/D&gt;&lt;D xsi:type="xsd:int"&gt;37965&lt;/D&gt;&lt;D xsi:type="xsd:int"&gt;37964&lt;/D&gt;&lt;D xsi:type="xsd:int"&gt;37963&lt;/D&gt;&lt;D xsi:type="xsd:int"&gt;37960&lt;/D&gt;&lt;D xsi:type="xsd:int"&gt;37959&lt;/D&gt;&lt;D xsi:type="xsd:int"&gt;37958&lt;/D&gt;&lt;D xsi:type="xsd:int"&gt;37957&lt;/D&gt;&lt;D xsi:type="xsd:int"&gt;37956&lt;/D&gt;&lt;D xsi:type="xsd:int"&gt;37953&lt;/D&gt;&lt;D xsi:type="xsd:int"&gt;37952&lt;/D&gt;&lt;D xsi:type="xsd:int"&gt;37951&lt;/D&gt;&lt;D xsi:type="xsd:int"&gt;37950&lt;/D&gt;&lt;D xsi:type="xsd:int"&gt;37949&lt;/D&gt;&lt;D xsi:type="xsd:int"&gt;37946&lt;/D&gt;&lt;D xsi:type="xsd:int"&gt;37945&lt;/D&gt;&lt;D xsi:type="xsd:int"&gt;37944&lt;/D&gt;&lt;D xsi:type="xsd:int"&gt;37943&lt;/D&gt;&lt;D xsi:type="xsd:int"&gt;37942&lt;/D&gt;&lt;D xsi:type="xsd:int"&gt;37939&lt;/D&gt;&lt;D xsi:type="xsd:int"&gt;37938&lt;/D&gt;&lt;D xsi:type="xsd:int"&gt;37937&lt;/D&gt;&lt;D xsi:type="xsd:int"&gt;37936&lt;/D&gt;&lt;D xsi:type="xsd:int"&gt;37935&lt;/D&gt;&lt;D xsi:type="xsd:int"&gt;37932&lt;/D&gt;&lt;D xsi:type="xsd:int"&gt;37931&lt;/D&gt;&lt;D xsi:type="xsd:int"&gt;37930&lt;/D&gt;&lt;D xsi:type="xsd:int"&gt;37929&lt;/D&gt;&lt;D xsi:type="xsd:int"&gt;37928&lt;/D&gt;&lt;D xsi:type="xsd:int"&gt;37925&lt;/D&gt;&lt;D xsi:type="xsd:int"&gt;37924&lt;/D&gt;&lt;D xsi:type="xsd:int"&gt;37923&lt;/D&gt;&lt;D xsi:type="xsd:int"&gt;37922&lt;/D&gt;&lt;D xsi:type="xsd:int"&gt;37921&lt;/D&gt;&lt;D xsi:type="xsd:int"&gt;37918&lt;/D&gt;&lt;D xsi:type="xsd:int"&gt;37917&lt;/D&gt;&lt;D xsi:type="xsd:int"&gt;37916&lt;/D&gt;&lt;D xsi:type="xsd:int"&gt;37915&lt;/D&gt;&lt;D xsi:type="xsd:int"&gt;37914&lt;/D&gt;&lt;D xsi:type="xsd:int"&gt;37911&lt;/D&gt;&lt;D xsi:type="xsd:int"&gt;37910&lt;/D&gt;&lt;D xsi:type="xs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d:int"&gt;37909&lt;/D&gt;&lt;D xsi:type="xsd:int"&gt;37908&lt;/D&gt;&lt;D xsi:type="xsd:int"&gt;37907&lt;/D&gt;&lt;D xsi:type="xsd:int"&gt;37904&lt;/D&gt;&lt;D xsi:type="xsd:int"&gt;37903&lt;/D&gt;&lt;D xsi:type="xsd:int"&gt;37902&lt;/D&gt;&lt;D xsi:type="xsd:int"&gt;37901&lt;/D&gt;&lt;D xsi:type="xsd:int"&gt;37900&lt;/D&gt;&lt;D xsi:type="xsd:int"&gt;37897&lt;/D&gt;&lt;D xsi:type="xsd:int"&gt;37896&lt;/D&gt;&lt;D xsi:type="xsd:int"&gt;37895&lt;/D&gt;&lt;D xsi:type="xsd:int"&gt;37894&lt;/D&gt;&lt;D xsi:type="xsd:int"&gt;37893&lt;/D&gt;&lt;D xsi:type="xsd:int"&gt;37890&lt;/D&gt;&lt;D xsi:type="xsd:int"&gt;37889&lt;/D&gt;&lt;D xsi:type="xsd:int"&gt;37888&lt;/D&gt;&lt;D xsi:type="xsd:int"&gt;37887&lt;/D&gt;&lt;D xsi:type="xsd:int"&gt;37886&lt;/D&gt;&lt;D xsi:type="xsd:int"&gt;37883&lt;/D&gt;&lt;D xsi:type="xsd:int"&gt;37882&lt;/D&gt;&lt;D xsi:type="xsd:int"&gt;37881&lt;/D&gt;&lt;D xsi:type="xsd:int"&gt;37880&lt;/D&gt;&lt;D xsi:type="xsd:int"&gt;37879&lt;/D&gt;&lt;D xsi:type="xsd:int"&gt;37876&lt;/D&gt;&lt;D xsi:type="xsd:int"&gt;37875&lt;/D&gt;&lt;D xsi:type="xsd:int"&gt;37874&lt;/D&gt;&lt;D xsi:type="xsd:int"&gt;37873&lt;/D&gt;&lt;D xsi:type="xsd:int"&gt;37872&lt;/D&gt;&lt;D xsi:type="xsd:int"&gt;37869&lt;/D&gt;&lt;D xsi:type="xsd:int"&gt;37868&lt;/D&gt;&lt;D xsi:type="xsd:int"&gt;37867&lt;/D&gt;&lt;D xsi:type="xsd:int"&gt;37866&lt;/D&gt;&lt;D xsi:type="xsd:int"&gt;37865&lt;/D&gt;&lt;D xsi:type="xsd:int"&gt;37862&lt;/D&gt;&lt;D xsi:type="xsd:int"&gt;37861&lt;/D&gt;&lt;D xsi:type="xsd:int"&gt;37860&lt;/D&gt;&lt;D xsi:type="xsd:int"&gt;37859&lt;/D&gt;&lt;D xsi:type="xsd:int"&gt;37858&lt;/D&gt;&lt;D xsi:type="xsd:int"&gt;37855&lt;/D&gt;&lt;D xsi:type="xsd:int"&gt;37854&lt;/D&gt;&lt;D xsi:type="xsd:int"&gt;37853&lt;/D&gt;&lt;D xsi:type="xsd:int"&gt;37852&lt;/D&gt;&lt;D xsi:type="xsd:int"&gt;37851&lt;/D&gt;&lt;D xsi:type="xsd:int"&gt;37848&lt;/D&gt;&lt;D xsi:type="xsd:int"&gt;37847&lt;/D&gt;&lt;D xsi:type="xsd:int"&gt;37846&lt;/D&gt;&lt;D xsi:type="xsd:int"&gt;37845&lt;/D&gt;&lt;D xsi:type="xsd:int"&gt;37844&lt;/D&gt;&lt;D xsi:type="xsd:int"&gt;37841&lt;/D&gt;&lt;D xsi:type="xsd:int"&gt;37840&lt;/D&gt;&lt;D xsi:type="xsd:int"&gt;37839&lt;/D&gt;&lt;D xsi:type="xsd:int"&gt;37838&lt;/D&gt;&lt;D xsi:type="xsd:int"&gt;37837&lt;/D&gt;&lt;D xsi:type="xsd:int"&gt;37834&lt;/D&gt;&lt;D xsi:type="xsd:int"&gt;37833&lt;/D&gt;&lt;D xsi:type="xsd:int"&gt;37832&lt;/D&gt;&lt;D xsi:type="xsd:int"&gt;37831&lt;/D&gt;&lt;D xsi:type="xsd:int"&gt;37830&lt;/D&gt;&lt;D xsi:type="xsd:int"&gt;37827&lt;/D&gt;&lt;D xsi:type="xsd:int"&gt;37826&lt;/D&gt;&lt;D xsi:type="xsd:int"&gt;37825&lt;/D&gt;&lt;D xsi:type="xsd:int"&gt;37824&lt;/D&gt;&lt;D xsi:type="xsd:int"&gt;37823&lt;/D&gt;&lt;D xsi:type="xsd:int"&gt;37820&lt;/D&gt;&lt;D xsi:type="xsd:int"&gt;37819&lt;/D&gt;&lt;D xsi:type="xsd:int"&gt;37818&lt;/D&gt;&lt;D xsi:type="xsd:int"&gt;37817&lt;/D&gt;&lt;D xsi:type="xsd:int"&gt;37816&lt;/D&gt;&lt;D xsi:type="xsd:int"&gt;37813&lt;/D&gt;&lt;D xsi:type="xsd:int"&gt;37812&lt;/D&gt;&lt;D xsi:type="xsd:int"&gt;37811&lt;/D&gt;&lt;D xsi:type="xsd:int"&gt;37810&lt;/D&gt;&lt;D xsi:type="xsd:int"&gt;37809&lt;/D&gt;&lt;D xsi:type="xsd:int"&gt;37806&lt;/D&gt;&lt;D xsi:type="xsd:int"&gt;37805&lt;/D&gt;&lt;D xsi:type="xsd:int"&gt;37804&lt;/D&gt;&lt;D xsi:type="xsd:int"&gt;37803&lt;/D&gt;&lt;D xsi:type="xsd:int"&gt;37802&lt;/D&gt;&lt;D xsi:type="xsd:int"&gt;37799&lt;/D&gt;&lt;D xsi:type="xsd:int"&gt;37798&lt;/D&gt;&lt;D xsi:type="xsd:int"&gt;37797&lt;/D&gt;&lt;D xsi:type="xsd:int"&gt;37796&lt;/D&gt;&lt;D xsi:type="xsd:int"&gt;37795&lt;/D&gt;&lt;D xsi:type="xsd:int"&gt;37792&lt;/D&gt;&lt;D xsi:type="xsd:int"&gt;37791&lt;/D&gt;&lt;D xsi:type="xsd:int"&gt;37790&lt;/D&gt;&lt;D xsi:type="xsd:int"&gt;37789&lt;/D&gt;&lt;D xsi:type="xsd:int"&gt;37788&lt;/D&gt;&lt;D xsi:type="xsd:int"&gt;37785&lt;/D&gt;&lt;D xsi:type="xsd:int"&gt;37784&lt;/D&gt;&lt;D xsi:type="xsd:int"&gt;37783&lt;/D&gt;&lt;D xsi:type="xsd:int"&gt;37782&lt;/D&gt;&lt;D xsi:type="xsd:int"&gt;37781&lt;/D&gt;&lt;D xsi:type="xsd:int"&gt;37778&lt;/D&gt;&lt;D xsi:type="xsd:int"&gt;37777&lt;/D&gt;&lt;D xsi:type="xsd:int"&gt;37776&lt;/D&gt;&lt;D xsi:type="xsd:int"&gt;37775&lt;/D&gt;&lt;D xsi:type="xsd:int"&gt;37774&lt;/D&gt;&lt;D xsi:type="xsd:int"&gt;37771&lt;/D&gt;&lt;D xsi:type="xsd:int"&gt;37770&lt;/D&gt;&lt;D xsi:type="xsd:int"&gt;37769&lt;/D&gt;&lt;D xsi:type="xsd:int"&gt;37768&lt;/D&gt;&lt;D xsi:type="xsd:int"&gt;37767&lt;/D&gt;&lt;D xsi:type="xsd:int"&gt;37764&lt;/D&gt;&lt;D xsi:type="xsd:int"&gt;37763&lt;/D&gt;&lt;D xsi:type="xsd:int"&gt;37762&lt;/D&gt;&lt;D xsi:type="xsd:int"&gt;37761&lt;/D&gt;&lt;D xsi:type="xsd:int"&gt;37760&lt;/D&gt;&lt;D xsi:type="xsd:int"&gt;37757&lt;/D&gt;&lt;D xsi:type="xsd:int"&gt;37756&lt;/D&gt;&lt;D xsi:type="xsd:int"&gt;37755&lt;/D&gt;&lt;D xsi:type="xsd:int"&gt;37754&lt;/D&gt;&lt;D xsi:type="xsd:int"&gt;37753&lt;/D&gt;&lt;D xsi:type="xsd:int"&gt;37750&lt;/D&gt;&lt;D xsi:type="xsd:int"&gt;37749&lt;/D&gt;&lt;D xsi:type="xsd:int"&gt;37748&lt;/D&gt;&lt;D xsi:type="xsd:int"&gt;37747&lt;/D&gt;&lt;D xsi:type="xsd:int"&gt;37746&lt;/D&gt;&lt;D xsi:type="xsd:int"&gt;37743&lt;/D&gt;&lt;D xsi:type="xsd:int"&gt;37742&lt;/D&gt;&lt;D xsi:type="xsd:int"&gt;37741&lt;/D&gt;&lt;D xsi:type="xsd:int"&gt;37740&lt;/D&gt;&lt;D xsi:type="xsd:int"&gt;37739&lt;/D&gt;&lt;D xsi:type="xsd:int"&gt;37736&lt;/D&gt;&lt;D xsi:type="xsd:int"&gt;37735&lt;/D&gt;&lt;D xsi:type="xsd:int"&gt;37734&lt;/D&gt;&lt;D xsi:type="xsd:int"&gt;37733&lt;/D&gt;&lt;D xsi:type="xsd:int"&gt;37732&lt;/D&gt;&lt;D xsi:type="xsd:int"&gt;37729&lt;/D&gt;&lt;D xsi:type="xsd:int"&gt;37728&lt;/D&gt;&lt;D xsi:type="xsd:int"&gt;37727&lt;/D&gt;&lt;D xsi:type="xsd:int"&gt;37726&lt;/D&gt;&lt;D xsi:type="xsd:int"&gt;37725&lt;/D&gt;&lt;D xsi:type="xsd:int"&gt;37722&lt;/D&gt;&lt;D xsi:type="xsd:int"&gt;37721&lt;/D&gt;&lt;D xsi:type="xsd:int"&gt;37720&lt;/D&gt;&lt;D xsi:type="xsd:int"&gt;37719&lt;/D&gt;&lt;D xsi:type="xsd:int"&gt;37718&lt;/D&gt;&lt;D xsi:type="xsd:int"&gt;37715&lt;/D&gt;&lt;D xsi:type="xsd:int"&gt;37714&lt;/D&gt;&lt;D xsi:type="xsd:int"&gt;37713&lt;/D&gt;&lt;D xsi:type="xsd:int"&gt;37712&lt;/D&gt;&lt;D xsi:type="xsd:int"&gt;37711&lt;/D&gt;&lt;D xsi:type="xsd:int"&gt;37708&lt;/D&gt;&lt;D xsi:type="xsd:int"&gt;37707&lt;/D&gt;&lt;D xsi:type="xsd:int"&gt;37706&lt;/D&gt;&lt;D xsi:type="xsd:int"&gt;37705&lt;/D&gt;&lt;D xsi:type="xsd:int"&gt;37704&lt;/D&gt;&lt;D xsi:type="xsd:int"&gt;37701&lt;/D&gt;&lt;D xsi:type="xsd:int"&gt;37700&lt;/D&gt;&lt;D xsi:type="xsd:int"&gt;37699&lt;/D&gt;&lt;D xsi:type="xsd:int"&gt;37698&lt;/D&gt;&lt;D xsi:type="xsd:int"&gt;37697&lt;/D&gt;&lt;D xsi:type="xsd:int"&gt;37694&lt;/D&gt;&lt;D xsi:type="xsd:int"&gt;37693&lt;/D&gt;&lt;D xsi:type="xsd:int"&gt;37692&lt;/D&gt;&lt;D xsi:type="xsd:int"&gt;37691&lt;/D&gt;&lt;D xsi:type="xsd:int"&gt;37690&lt;/D&gt;&lt;D xsi:type="xsd:int"&gt;37687&lt;/D&gt;&lt;D xsi:type="xsd:int"&gt;37686&lt;/D&gt;&lt;D xsi:type="xsd:int"&gt;37685&lt;/D&gt;&lt;D xsi:type="xsd:int"&gt;37684&lt;/D&gt;&lt;D xsi:type="xsd:int"&gt;37683&lt;/D&gt;&lt;D xsi:type="xsd:int"&gt;37680&lt;/D&gt;&lt;D xsi:type="xsd:int"&gt;37679&lt;/D&gt;&lt;D xsi:type="xsd:int"&gt;37678&lt;/D&gt;&lt;D xsi:type="xsd:int"&gt;37677&lt;/D&gt;&lt;D xsi:type="xsd:int"&gt;37676&lt;/D&gt;&lt;D xsi:type="xsd:int"&gt;37673&lt;/D&gt;&lt;D xsi:type="xsd:int"&gt;37672&lt;/D&gt;&lt;D xsi:type="xsd:int"&gt;37671&lt;/D&gt;&lt;D xsi:type="xsd:int"&gt;37670&lt;/D&gt;&lt;D xsi:type="xsd:int"&gt;37669&lt;/D&gt;&lt;D xsi:type="xsd:int"&gt;37666&lt;/D&gt;&lt;D xsi:type="xsd:int"&gt;37665&lt;/D&gt;&lt;D xsi:type="xsd:int"&gt;37664&lt;/D&gt;&lt;D xsi:type="xsd:int"&gt;37663&lt;/D&gt;&lt;D xsi:type="xsd:int"&gt;37662&lt;/D&gt;&lt;D xsi:type="xsd:int"&gt;37659&lt;/D&gt;&lt;D xsi:type="xsd:int"&gt;37658&lt;/D&gt;&lt;D xsi:type="xsd:int"&gt;37657&lt;/D&gt;&lt;D xsi:type="xsd:int"&gt;37656&lt;/D&gt;&lt;D xsi:type="xsd:int"&gt;37655&lt;/D&gt;&lt;D xsi:type="xsd:int"&gt;37652&lt;/D&gt;&lt;D xsi:type="xsd:int"&gt;37651&lt;/D&gt;&lt;D xsi:type="xsd:int"&gt;37650&lt;/D&gt;&lt;D xsi:type="xsd:int"&gt;37649&lt;/D&gt;&lt;D xsi:type="xsd:int"&gt;37648&lt;/D&gt;&lt;D xsi:type="xsd:int"&gt;37645&lt;/D&gt;&lt;D xsi:type="xsd:int"&gt;37644&lt;/D&gt;&lt;D xsi:type="xsd:int"&gt;37643&lt;/D&gt;&lt;D xsi:type="xsd:int"&gt;37642&lt;/D&gt;&lt;D xsi:type="xsd:int"&gt;37641&lt;/D&gt;&lt;D xsi:type="xsd:int"&gt;37638&lt;/D&gt;&lt;D xsi:type="xsd:int"&gt;37637&lt;/D&gt;&lt;D xsi:type="xsd:int"&gt;37636&lt;/D&gt;&lt;D xsi:type="xsd:int"&gt;37635&lt;/D&gt;&lt;D xsi:type="xsd:int"&gt;37634&lt;/D&gt;&lt;D xsi:type="xsd:int"&gt;37631&lt;/D&gt;&lt;D xsi:type="xsd:int"&gt;37630&lt;/D&gt;&lt;D xsi:type="xsd:int"&gt;37629&lt;/D&gt;&lt;D xsi:type="xsd:int"&gt;37628&lt;/D&gt;&lt;D xsi:type="xsd:int"&gt;37627&lt;/D&gt;&lt;D xsi:type="xsd:int"&gt;37624&lt;/D&gt;&lt;D xsi:type="xsd:int"&gt;37623&lt;/D&gt;&lt;D xsi:type="xsd:int"&gt;37622&lt;/D&gt;&lt;D xsi:type="xsd:int"&gt;37621&lt;/D&gt;&lt;D xsi:type="xsd:int"&gt;37620&lt;/D&gt;&lt;D xsi:type="xsd:int"&gt;37617&lt;/D&gt;&lt;D xsi:type="xsd:int"&gt;37616&lt;/D&gt;&lt;D xsi:type="xsd:int"&gt;37615&lt;/D&gt;&lt;D xsi:type="xsd:int"&gt;37614&lt;/D&gt;&lt;D xsi:type="xsd:int"&gt;37613&lt;/D&gt;&lt;D xsi:type="xsd:int"&gt;37610&lt;/D&gt;&lt;D xsi:type="xsd:int"&gt;37609&lt;/D&gt;&lt;D xsi:type="xsd:int"&gt;37608&lt;/D&gt;&lt;D xsi:type="xsd:int"&gt;37607&lt;/D&gt;&lt;D xsi:type="xsd:int"&gt;37606&lt;/D&gt;&lt;D xsi:type="xsd:int"&gt;37603&lt;/D&gt;&lt;D xsi:type="xsd:int"&gt;37602&lt;/D&gt;&lt;D xsi:type="xsd:int"&gt;37601&lt;/D&gt;&lt;D xsi:type="xsd:int"&gt;37600&lt;/D&gt;&lt;D xsi:type="xsd:int"&gt;37599&lt;/D&gt;&lt;D xsi:type="xsd:int"&gt;37596&lt;/D&gt;&lt;D xsi:type="xsd:int"&gt;37595&lt;/D&gt;&lt;D xsi:type="xsd:int"&gt;37594&lt;/D&gt;&lt;D xsi:type="xsd:int"&gt;37593&lt;/D&gt;&lt;D xsi:type="xsd:int"&gt;37592&lt;/D&gt;&lt;D xsi:type="xsd:int"&gt;37589&lt;/D&gt;&lt;D xsi:type="xsd:int"&gt;37588&lt;/D&gt;&lt;D xsi:type="xsd:int"&gt;37587&lt;/D&gt;&lt;D xsi:type="xsd:int"&gt;37586&lt;/D&gt;&lt;D xsi:type="xsd:int"&gt;37585&lt;/D&gt;&lt;D xsi:type="xsd:int"&gt;37582&lt;/D&gt;&lt;D xsi:type="xsd:int"&gt;37581&lt;/D&gt;&lt;D xsi:type="xsd:int"&gt;37580&lt;/D&gt;&lt;D xsi:type="xsd:int"&gt;37579&lt;/D&gt;&lt;D xsi:type="xsd:int"&gt;37578&lt;/D&gt;&lt;D xsi:type="xsd:int"&gt;37575&lt;/D&gt;&lt;D xsi:type="xsd:int"&gt;37574&lt;/D&gt;&lt;D xsi:type="xsd:int"&gt;37573&lt;/D&gt;&lt;D xsi:type="xsd:int"&gt;37572&lt;/D&gt;&lt;D xsi:type="xsd:int"&gt;37571&lt;/D&gt;&lt;D xsi:type="xsd:int"&gt;37568&lt;/D&gt;&lt;D xsi:type="xsd:int"&gt;37567&lt;/D&gt;&lt;D xsi:type="xsd:int"&gt;37566&lt;/D&gt;&lt;D xsi:type="xsd:int"&gt;37565&lt;/D&gt;&lt;D xsi:type="xsd:int"&gt;37564&lt;/D&gt;&lt;D xsi:type="xsd:int"&gt;37561&lt;/D&gt;&lt;D xsi:type="xsd:int"&gt;37560&lt;/D&gt;&lt;D xsi:type="xsd:int"&gt;37559&lt;/D&gt;&lt;D xsi:type="xsd:int"&gt;37558&lt;/D&gt;&lt;D xsi:type="xsd:int"&gt;37557&lt;/D&gt;&lt;D xsi:type="xsd:int"&gt;37554&lt;/D&gt;&lt;D xsi:type="xsd:int"&gt;37553&lt;/D&gt;&lt;D xsi:type="xsd:int"&gt;37552&lt;/D&gt;&lt;D xsi:type="xsd:int"&gt;37551&lt;/D&gt;&lt;D xsi:type="xsd:int"&gt;37550&lt;/D&gt;&lt;D xsi:type="xsd:int"&gt;37547&lt;/D&gt;&lt;D xsi:type="xsd:int"&gt;37546&lt;/D&gt;&lt;D xsi:type="xsd:int"&gt;37545&lt;/D&gt;&lt;D xsi:type="xsd:int"&gt;37544&lt;/D&gt;&lt;D xsi:type="xsd:int"&gt;37543&lt;/D&gt;&lt;D xsi:type="xsd:int"&gt;37540&lt;/D&gt;&lt;D xsi:type="xsd:int"&gt;37539&lt;/D&gt;&lt;D xsi:type="xsd:int"&gt;37538&lt;/D&gt;&lt;D xsi:type="xsd:int"&gt;37537&lt;/D&gt;&lt;D xsi:type="xsd:int"&gt;37536&lt;/D&gt;&lt;D xsi:type="xsd:int"&gt;37533&lt;/D&gt;&lt;D xsi:type="xsd:int"&gt;37532&lt;/D&gt;&lt;D xsi:type="xsd:int"&gt;37531&lt;/D&gt;&lt;D xsi:type="xsd:int"&gt;37530&lt;/D&gt;&lt;D xsi:type="xsd:int"&gt;37529&lt;/D&gt;&lt;D xsi:type="xsd:int"&gt;37526&lt;/D&gt;&lt;D xsi:type="xsd:int"&gt;37525&lt;/D&gt;&lt;D xsi:type="xsd:int"&gt;37524&lt;/D&gt;&lt;D xsi:type="xsd:int"&gt;37523&lt;/D&gt;&lt;D xsi:type="xsd:int"&gt;37522&lt;/D&gt;&lt;D xsi:type="xsd:int"&gt;37519&lt;/D&gt;&lt;D xsi:type="xsd:int"&gt;37518&lt;/D&gt;&lt;D xsi:type="xsd:int"&gt;37517&lt;/D&gt;&lt;D xsi:type="xsd:int"&gt;37516&lt;/D&gt;&lt;D xsi:type="xsd:int"&gt;37515&lt;/D&gt;&lt;D xsi:type="xsd:int"&gt;37512&lt;/D&gt;&lt;D xsi:type="xsd:int"&gt;37511&lt;/D&gt;&lt;D xsi:type="xsd:int"&gt;37510&lt;/D&gt;&lt;D xsi:type="xsd:int"&gt;37509&lt;/D&gt;&lt;D xsi:type="xsd:int"&gt;37508&lt;/D&gt;&lt;D xsi:type="xsd:int"&gt;37505&lt;/D&gt;&lt;D xsi:type="xsd:int"&gt;37504&lt;/D&gt;&lt;D xsi:type="xsd:int"&gt;37503&lt;/D&gt;&lt;D xsi:type="xsd:int"&gt;37502&lt;/D&gt;&lt;D xsi:type="xsd:int"&gt;37501&lt;/D&gt;&lt;D xsi:type="xsd:int"&gt;37498&lt;/D&gt;&lt;D xsi:type="xsd:int"&gt;37497&lt;/D&gt;&lt;D xsi:type="xsd:int"&gt;37496&lt;/D&gt;&lt;D xsi:type="xsd:int"&gt;37495&lt;/D&gt;&lt;D xsi:type="xsd:int"&gt;37494&lt;/D&gt;&lt;D xsi:type="xsd:int"&gt;37491&lt;/D&gt;&lt;D xsi:type="xsd:int"&gt;37490&lt;/D&gt;&lt;D xsi:type="xsd:int"&gt;37489&lt;/D&gt;&lt;D xsi:type="xsd:int"&gt;37488&lt;/D&gt;&lt;D xsi:type="xsd:int"&gt;37487&lt;/D&gt;&lt;D xsi:type="xsd:int"&gt;37484&lt;/D&gt;&lt;D xsi:type="xsd:int"&gt;37483&lt;/D&gt;&lt;D xsi:type="xsd:int"&gt;37482&lt;/D&gt;&lt;D xsi:type="xsd:int"&gt;37481&lt;/D&gt;&lt;D xsi:type="xsd:int"&gt;37480&lt;/D&gt;&lt;D xsi:type="xsd:int"&gt;37477&lt;/D&gt;&lt;D xsi:type="xsd:int"&gt;37476&lt;/D&gt;&lt;D xsi:type="xsd:int"&gt;37475&lt;/D&gt;&lt;D xsi:type="xsd:int"&gt;37474&lt;/D&gt;&lt;D xsi:type="xsd:int"&gt;37473&lt;/D&gt;&lt;D xsi:type="xsd:int"&gt;37470&lt;/D&gt;&lt;D xsi:type="xsd:int"&gt;37469&lt;/D&gt;&lt;D xsi:type="xsd:int"&gt;37468&lt;/D&gt;&lt;D xsi:type="xsd:int"&gt;37467&lt;/D&gt;&lt;D xsi:type="xsd:int"&gt;37466&lt;/D&gt;&lt;D xsi:type="xsd:int"&gt;37463&lt;/D&gt;&lt;D xsi:type="xsd:int"&gt;37462&lt;/D&gt;&lt;D xsi:type="xsd:int"&gt;37461&lt;/D&gt;&lt;D xsi:type="xsd:int"&gt;37460&lt;/D&gt;&lt;D xsi:type="xsd:int"&gt;37459&lt;/D&gt;&lt;D xsi:type="xsd:int"&gt;37456&lt;/D&gt;&lt;D xsi:type="xsd:int"&gt;37455&lt;/D&gt;&lt;D xsi:type="xsd:int"&gt;37454&lt;/D&gt;&lt;D xsi:type="xsd:int"&gt;37453&lt;/D&gt;&lt;D xsi:type="xsd:int"&gt;37452&lt;/D&gt;&lt;D xsi:type="xsd:int"&gt;37449&lt;/D&gt;&lt;D xsi:type="xsd:int"&gt;37448&lt;/D&gt;&lt;D xsi:type="xsd:int"&gt;37447&lt;/D&gt;&lt;D xsi:type="xsd:int"&gt;37446&lt;/D&gt;&lt;D xsi:type="xsd:int"&gt;37445&lt;/D&gt;&lt;D xsi:type="xsd:int"&gt;37442&lt;/D&gt;&lt;D xsi:type="xsd:int"&gt;37441&lt;/D&gt;&lt;D xsi:type="xsd:int"&gt;37440&lt;/D&gt;&lt;D xsi:type="xsd:int"&gt;37439&lt;/D&gt;&lt;D xsi:type="xsd:int"&gt;37438&lt;/D&gt;&lt;D xsi:type="xsd:int"&gt;37435&lt;/D&gt;&lt;D xsi:type="xsd:int"&gt;37434&lt;/D&gt;&lt;D xsi:type="xsd:int"&gt;37433&lt;/D&gt;&lt;D xsi:type="xsd:int"&gt;37432&lt;/D&gt;&lt;D xsi:type="xsd:int"&gt;37431&lt;/D&gt;&lt;D xsi:type="xsd:int"&gt;37428&lt;/D&gt;&lt;D xsi:type="xsd:int"&gt;37427&lt;/D&gt;&lt;D xsi:type="xsd:int"&gt;37426&lt;/D&gt;&lt;D xsi:type="xsd:int"&gt;37425&lt;/D&gt;&lt;D xsi:type="xsd:int"&gt;37424&lt;/D&gt;&lt;D xsi:type="xsd:int"&gt;37421&lt;/D&gt;&lt;D xsi:type="xsd:int"&gt;37420&lt;/D&gt;&lt;D xsi:type="xsd:int"&gt;37419&lt;/D&gt;&lt;D xsi:type="xsd:int"&gt;37418&lt;/D&gt;&lt;D xsi:type="xsd:int"&gt;37417&lt;/D&gt;&lt;D xsi:type="xsd:int"&gt;37414&lt;/D&gt;&lt;D xsi:type="xsd:int"&gt;37413&lt;/D&gt;&lt;D xsi:type="xsd:int"&gt;37412&lt;/D&gt;&lt;D xsi:type="xsd:int"&gt;37411&lt;/D&gt;&lt;D xsi:type="xsd:int"&gt;37410&lt;/D&gt;&lt;D xsi:type="xsd:int"&gt;37407&lt;/D&gt;&lt;D xsi:type="xsd:int"&gt;37406&lt;/D&gt;&lt;D xsi:type="xsd:int"&gt;37405&lt;/D&gt;&lt;D xsi:type="xsd:int"&gt;37404&lt;/D&gt;&lt;D xsi:type="xsd:int"&gt;37403&lt;/D&gt;&lt;D xsi:type="xsd:int"&gt;37400&lt;/D&gt;&lt;D xsi:type="xsd:int"&gt;37399&lt;/D&gt;&lt;D xsi:type="xsd:int"&gt;37398&lt;/D&gt;&lt;D xsi:type="xsd:int"&gt;37397&lt;/D&gt;&lt;D xsi:type="xsd:int"&gt;37396&lt;/D&gt;&lt;D xsi:type="xsd:int"&gt;37393&lt;/D&gt;&lt;D xsi:type="xsd:int"&gt;37392&lt;/D&gt;&lt;D xsi:type="xsd:int"&gt;37391&lt;/D&gt;&lt;D xsi:type="xsd:int"&gt;37390&lt;/D&gt;&lt;D xsi:type="xsd:int"&gt;37389&lt;/D&gt;&lt;D xsi:type="xsd:int"&gt;37386&lt;/D&gt;&lt;D xsi:type="xsd:int"&gt;37385&lt;/D&gt;&lt;D xsi:type="xsd:int"&gt;37384&lt;/D&gt;&lt;D xsi:type="xsd:int"&gt;37383&lt;/D&gt;&lt;D xsi:type="xsd:int"&gt;37382&lt;/D&gt;&lt;D xsi:type="xsd:int"&gt;37379&lt;/D&gt;&lt;D xsi:type="xsd:int"&gt;37378&lt;/D&gt;&lt;D xsi:type="xsd:int"&gt;37377&lt;/D&gt;&lt;D xsi:type="xsd:int"&gt;37376&lt;/D&gt;&lt;D xsi:type="xsd:int"&gt;37375&lt;/D&gt;&lt;D xsi:type="xsd:int"&gt;37372&lt;/D&gt;&lt;D xsi:type="xsd:int"&gt;37371&lt;/D&gt;&lt;D xsi:type="xsd:int"&gt;37370&lt;/D&gt;&lt;D xsi:type="xsd:int"&gt;37369&lt;/D&gt;&lt;D xsi:type="xsd:int"&gt;37368&lt;/D&gt;&lt;D xsi:type="xsd:int"&gt;37365&lt;/D&gt;&lt;D xsi:type="xsd:int"&gt;37364&lt;/D&gt;&lt;D xsi:type="xsd:int"&gt;37363&lt;/D&gt;&lt;D xsi:type="xsd:int"&gt;37362&lt;/D&gt;&lt;D xsi:type="xsd:int"&gt;37361&lt;/D&gt;&lt;D xsi:type="xsd:int"&gt;37358&lt;/D&gt;&lt;D xsi:type="xsd:int"&gt;37357&lt;/D&gt;&lt;D xsi:type="xsd:int"&gt;37356&lt;/D&gt;&lt;D xsi:type="xsd:int"&gt;37355&lt;/D&gt;&lt;D xsi:type="xsd:int"&gt;37354&lt;/D&gt;&lt;D xsi:type="xsd:int"&gt;37351&lt;/D&gt;&lt;D xsi:type="xsd:int"&gt;37350&lt;/D&gt;&lt;D xsi:type="xsd:int"&gt;37349&lt;/D&gt;&lt;D xsi:type="xsd:int"&gt;37348&lt;/D&gt;&lt;D xsi:type="xsd:int"&gt;37347&lt;/D&gt;&lt;D xsi:type="xsd:int"&gt;37344&lt;/D&gt;&lt;D xsi:type="xsd:int"&gt;37343&lt;/D&gt;&lt;D xsi:type="xsd:int"&gt;37342&lt;/D&gt;&lt;D xsi:type="xsd:int"&gt;37341&lt;/D&gt;&lt;D xsi:type="xsd:int"&gt;37340&lt;/D&gt;&lt;D xsi:type="xsd:int"&gt;37337&lt;/D&gt;&lt;D xsi:type="xsd:int"&gt;37336&lt;/D&gt;&lt;D xsi:type="xsd:int"&gt;37335&lt;/D&gt;&lt;D xsi:type="xsd:int"&gt;37334&lt;/D&gt;&lt;D xsi:type="xsd:int"&gt;37333&lt;/D&gt;&lt;D xsi:type="xsd:int"&gt;37330&lt;/D&gt;&lt;D xsi:type="xsd:int"&gt;37329&lt;/D&gt;&lt;D xsi:type="xsd:int"&gt;37328&lt;/D&gt;&lt;D xsi:type="xsd:int"&gt;37327&lt;/D&gt;&lt;D xsi:type="xsd:int"&gt;37326&lt;/D&gt;&lt;D xsi:type="xsd:int"&gt;37323&lt;/D&gt;&lt;D xsi:type="xsd:int"&gt;37322&lt;/D&gt;&lt;D xsi:type="xsd:int"&gt;37321&lt;/D&gt;&lt;D xsi:type="xsd:int"&gt;37320&lt;/D&gt;&lt;D xsi:type="xsd:int"&gt;37319&lt;/D&gt;&lt;D xsi:type="xsd:int"&gt;37316&lt;/D&gt;&lt;D xsi:type="xsd:int"&gt;37315&lt;/D&gt;&lt;D xsi:type="xsd:int"&gt;37314&lt;/D&gt;&lt;D xsi:type="xsd:int"&gt;37313&lt;/D&gt;&lt;D xsi:type="xsd:int"&gt;37312&lt;/D&gt;&lt;D xsi:type="xsd:int"&gt;37309&lt;/D&gt;&lt;D xsi:type="xsd:int"&gt;37308&lt;/D&gt;&lt;D xsi:type="xsd:int"&gt;37307&lt;/D&gt;&lt;D xsi:type="xsd:int"&gt;37306&lt;/D&gt;&lt;D xsi:type="xsd:int"&gt;37305&lt;/D&gt;&lt;D xsi:type="xsd:int"&gt;37302&lt;/D&gt;&lt;D xsi:type="xsd:int"&gt;37301&lt;/D&gt;&lt;D xsi:type="xsd:int"&gt;37300&lt;/D&gt;&lt;D xsi:type="xsd:int"&gt;37299&lt;/D&gt;&lt;D xsi:type="xsd:int"&gt;37298&lt;/D&gt;&lt;D xsi:type="xsd:int"&gt;37295&lt;/D&gt;&lt;D xsi:type="xsd:int"&gt;37294&lt;/D&gt;&lt;D xsi:type="xsd:int"&gt;37293&lt;/D&gt;&lt;D xsi:type="xsd:int"&gt;37292&lt;/D&gt;&lt;D xsi:type="xsd:int"&gt;37291&lt;/D&gt;&lt;D xsi:type="xsd:int"&gt;37288&lt;/D&gt;&lt;D xsi:type="xsd:int"&gt;37287&lt;/D&gt;&lt;D xsi:type="xsd:int"&gt;37286&lt;/D&gt;&lt;D xsi:type="xsd:int"&gt;37285&lt;/D&gt;&lt;D xsi:type="xsd:int"&gt;37284&lt;/D&gt;&lt;D xsi:type="xsd:int"&gt;37281&lt;/D&gt;&lt;D xsi:type="xsd:int"&gt;37280&lt;/D&gt;&lt;D xsi:type="xsd:int"&gt;37279&lt;/D&gt;&lt;D xsi:type="xsd:int"&gt;37278&lt;/D&gt;&lt;D xsi:type="xsd:int"&gt;37277&lt;/D&gt;&lt;D xsi:type="xsd:int"&gt;37274&lt;/D&gt;&lt;D xsi:type="xsd:int"&gt;37273&lt;/D&gt;&lt;D xsi:type="xsd:int"&gt;37272&lt;/D&gt;&lt;D xsi:type="xsd:int"&gt;37271&lt;/D&gt;&lt;D xsi:type="xsd:int"&gt;37270&lt;/D&gt;&lt;D xsi:type="xsd:int"&gt;37267&lt;/D&gt;&lt;D xsi:type="xsd:int"&gt;37266&lt;/D&gt;&lt;D xsi:type="xsd:int"&gt;37265&lt;/D&gt;&lt;D xsi:type="xsd:int"&gt;37264&lt;/D&gt;&lt;D xsi:type="xsd:int"&gt;37263&lt;/D&gt;&lt;D xsi:type="xsd:int"&gt;37260&lt;/D&gt;&lt;D xsi:type="xsd:int"&gt;37259&lt;/D&gt;&lt;D xsi:type="xsd:int"&gt;37258&lt;/D&gt;&lt;D xsi:type="xsd:int"&gt;37257&lt;/D&gt;&lt;D xsi:type="xsd:int"&gt;37256&lt;/D&gt;&lt;D xsi:type="xsd:int"&gt;37253&lt;/D&gt;&lt;D xsi:type="xsd:int"&gt;37252&lt;/D&gt;&lt;D xsi:type="xsd:int"&gt;37251&lt;/D&gt;&lt;D xsi:type="xsd:int"&gt;37250&lt;/D&gt;&lt;D xsi:type="xsd:int"&gt;37249&lt;/D&gt;&lt;D xsi:type="xsd:int"&gt;37246&lt;/D&gt;&lt;D xsi:type="xsd:int"&gt;37245&lt;/D&gt;&lt;D xsi:type="xsd:int"&gt;37244&lt;/D&gt;&lt;D xsi:type="xsd:int"&gt;37243&lt;/D&gt;&lt;D xsi:type="xsd:int"&gt;37242&lt;/D&gt;&lt;D xsi:type="xsd:int"&gt;37239&lt;/D&gt;&lt;D xsi:type="xsd:int"&gt;37238&lt;/D&gt;&lt;D xsi:type="xsd:int"&gt;37237&lt;/D&gt;&lt;D xsi:type="xsd:int"&gt;37236&lt;/D&gt;&lt;D xsi:type="xsd:int"&gt;37235&lt;/D&gt;&lt;D xsi:type="xsd:int"&gt;37232&lt;/D&gt;&lt;D xsi:type="xsd:int"&gt;37231&lt;/D&gt;&lt;D xsi:type="xsd:int"&gt;37230&lt;/D&gt;&lt;D xsi:type="xsd:int"&gt;37229&lt;/D&gt;&lt;D xsi:type="xsd:int"&gt;37228&lt;/D&gt;&lt;D xsi:type="xsd:int"&gt;37225&lt;/D&gt;&lt;D xsi:type="xsd:int"&gt;37224&lt;/D&gt;&lt;D xsi:type="xsd:int"&gt;37223&lt;/D&gt;&lt;D xsi:type="xsd:int"&gt;37222&lt;/D&gt;&lt;D xsi:type="xsd:int"&gt;37221&lt;/D&gt;&lt;D xsi:type="xsd:int"&gt;37218&lt;/D&gt;&lt;D xsi:type="xsd:int"&gt;37217&lt;/D&gt;&lt;D xsi:type="xsd:int"&gt;37216&lt;/D&gt;&lt;D xsi:type="xsd:int"&gt;37215&lt;/D&gt;&lt;D xsi:type="xsd:int"&gt;37214&lt;/D&gt;&lt;D xsi:type="xsd:int"&gt;37211&lt;/D&gt;&lt;D xsi:type="xsd:int"&gt;37210&lt;/D&gt;&lt;D xsi:type="xsd:int"&gt;37209&lt;/D&gt;&lt;D xsi:type="xsd:int"&gt;37208&lt;/D&gt;&lt;D xsi:type="xsd:int"&gt;37207&lt;/D&gt;&lt;D xsi:type="xsd:int"&gt;37204&lt;/D&gt;&lt;D xsi:type="xsd:int"&gt;37203&lt;/D&gt;&lt;D xsi:type="xsd:int"&gt;37202&lt;/D&gt;&lt;D xsi:type="xsd:int"&gt;37201&lt;/D&gt;&lt;D xsi:type="xsd:int"&gt;37200&lt;/D&gt;&lt;D xsi:type="xsd:int"&gt;37197&lt;/D&gt;&lt;D xsi:type="xsd:int"&gt;37196&lt;/D&gt;&lt;D xsi:type="xsd:int"&gt;37195&lt;/D&gt;&lt;D xsi:type="xsd:int"&gt;37194&lt;/D&gt;&lt;D xsi:type="xsd:int"&gt;37193&lt;/D&gt;&lt;D xsi:type="xsd:int"&gt;37190&lt;/D&gt;&lt;D xsi:type="xsd:int"&gt;37189&lt;/D&gt;&lt;D xsi:type="xsd:int"&gt;37188&lt;/D&gt;&lt;D xsi:type="xsd:int"&gt;37187&lt;/D&gt;&lt;D xsi:type="xsd:int"&gt;37186&lt;/D&gt;&lt;D xsi:type="xsd:int"&gt;37183&lt;/D&gt;&lt;D xsi:type="xsd:int"&gt;37182&lt;/D&gt;&lt;D xsi:type="xsd:int"&gt;37181&lt;/D&gt;&lt;D xsi:type="xsd:int"&gt;37180&lt;/D&gt;&lt;D xsi:type="xsd:int"&gt;37179&lt;/D&gt;&lt;D xsi:type="xsd:int"&gt;37176&lt;/D&gt;&lt;D xsi:type="xsd:int"&gt;37175&lt;/D&gt;&lt;D xsi:type="xsd:int"&gt;37174&lt;/D&gt;&lt;D xsi:type="xsd:int"&gt;37173&lt;/D&gt;&lt;D xsi:type="xsd:int"&gt;37172&lt;/D&gt;&lt;D xsi:type="xsd:int"&gt;37169&lt;/D&gt;&lt;D xsi:type="xsd:int"&gt;37168&lt;/D&gt;&lt;D xsi:type="xsd:int"&gt;37167&lt;/D&gt;&lt;D xsi:type="xsd:int"&gt;37166&lt;/D&gt;&lt;D xsi:type="xsd:int"&gt;37165&lt;/D&gt;&lt;D xsi:type="xsd:int"&gt;37162&lt;/D&gt;&lt;D xsi:type="xsd:int"&gt;37161&lt;/D&gt;&lt;D xsi:type="xsd:int"&gt;37160&lt;/D&gt;&lt;D xsi:type="xsd:int"&gt;37159&lt;/D&gt;&lt;D xsi:type="xsd:int"&gt;37158&lt;/D&gt;&lt;D xsi:type="xsd:int"&gt;37155&lt;/D&gt;&lt;D xsi:type="xsd:int"&gt;37154&lt;/D&gt;&lt;D xsi:type="xsd:int"&gt;37153&lt;/D&gt;&lt;D xsi:type="xsd:int"&gt;37152&lt;/D&gt;&lt;D xsi:type="xsd:int"&gt;37151&lt;/D&gt;&lt;D xsi:type="xsd:int"&gt;37148&lt;/D&gt;&lt;D xsi:type="xsd:int"&gt;37147&lt;/D&gt;&lt;D xsi:type="xsd:int"&gt;37146&lt;/D&gt;&lt;D xsi:type="xsd:int"&gt;37145&lt;/D&gt;&lt;D xsi:type="xsd:int"&gt;37144&lt;/D&gt;&lt;D xsi:type="xsd:int"&gt;37141&lt;/D&gt;&lt;D xsi:type="xsd:int"&gt;37140&lt;/D&gt;&lt;D xsi:type="xsd:int"&gt;37139&lt;/D&gt;&lt;D xsi:type="xsd:int"&gt;37138&lt;/D&gt;&lt;D xsi:type="xsd:int"&gt;37137&lt;/D&gt;&lt;D xsi:type="xsd:int"&gt;37134&lt;/D&gt;&lt;/FQL&gt;&lt;FQL&gt;&lt;Q&gt;SP50^FG_COMPANY_NAME()&lt;/Q&gt;&lt;R&gt;1&lt;/R&gt;&lt;C&gt;1&lt;/C&gt;&lt;D xsi:type="xsd:string"&gt;S&amp;amp;P 500&lt;/D&gt;&lt;/FQL&gt;&lt;FQL&gt;&lt;Q&gt;SBST20^FG_COMPANY_NAME()&lt;/Q&gt;&lt;R&gt;1&lt;/R&gt;&lt;C&gt;1&lt;/C&gt;&lt;D xsi:type="xsd:string"&gt;Citigroup STRIPS (20+ Y) (LOC)&lt;/D&gt;&lt;/FQL&gt;&lt;FQL&gt;&lt;Q&gt;SP50^FORMULA_DESCRIPTION("FG_TRET_PCHG_IDX")&lt;/Q&gt;&lt;R&gt;1&lt;/R&gt;&lt;C&gt;1&lt;/C&gt;&lt;D xsi:type="xsd:string"&gt;Index Total Return Level % Change&lt;/D&gt;&lt;/FQL&gt;&lt;FQL&gt;&lt;Q&gt;SBST20^FORMULA_DESCRIPTION("FG_TRET_PCHG_IDX")&lt;/Q&gt;&lt;R&gt;1&lt;/R&gt;&lt;C&gt;1&lt;/C&gt;&lt;D xsi:type="xsd:string"&gt;Index Total Return Level % Change&lt;/D&gt;&lt;/FQL&gt;&lt;FQL&gt;&lt;Q&gt;SP50^FG_TRET_PCHG_IDX(42338,37134,D)&lt;/Q&gt;&lt;R&gt;3717&lt;/R&gt;&lt;C&gt;1&lt;/C&gt;&lt;D xsi:type="xsd:double"&gt;-0.458884714579999&lt;/D&gt;&lt;D xsi:type="xsd:double"&gt;0.081296074545988972&lt;/D&gt;&lt;D xsi:type="xsd:double"&gt;0&lt;/D&gt;&lt;D xsi:type="xsd:double"&gt;-0.0023523602679986766&lt;/D&gt;&lt;D xsi:type="xsd:double"&gt;0.12495443991700217&lt;/D&gt;&lt;D xsi:type="xsd:double"&gt;-0.11933888605900611&lt;/D&gt;&lt;D xsi:type="xsd:double"&gt;0.39647553767598875&lt;/D&gt;&lt;D xsi:type="xsd:double"&gt;-0.10813603695100094&lt;/D&gt;&lt;D xsi:type="xsd:double"&gt;1.6245150224899918&lt;/D&gt;&lt;D xsi:type="xsd:double"&gt;-0.11274142725100633&lt;/D&gt;&lt;D xsi:type="xsd:double"&gt;1.5078843450990087&lt;/D&gt;&lt;D xsi:type="xsd:double"&gt;-1.1196876976489856&lt;/D&gt;&lt;D xsi:type="xsd:double"&gt;-1.3811388575000083&lt;/D&gt;&lt;D xsi:type="xsd:double"&gt;-0.32252313654399511&lt;/D&gt;&lt;D xsi:type="xsd:double"&gt;0.17696709537100563&lt;/D&gt;&lt;D xsi:type="xsd:double"&gt;-0.96167846106098853&lt;/D&gt;&lt;D xsi:type="xsd:double"&gt;-0.023278324735009903&lt;/D&gt;&lt;D xsi:type="xsd:double"&gt;-0.09264518899699814&lt;/D&gt;&lt;D xsi:type="xsd:double"&gt;-0.31901230754599608&lt;/D&gt;&lt;D xsi:type="xsd:double"&gt;0.2743922910499963&lt;/D&gt;&lt;D xsi:type="xsd:double"&gt;1.1875312632010138&lt;/D&gt;&lt;D xsi:type="xsd:double"&gt;-0.48088105895000011&lt;/D&gt;&lt;D xsi:type="xsd:double"&gt;-0.033774704486000395&lt;/D&gt;&lt;D xsi:type="xsd:double"&gt;1.1936791043890116&lt;/D&gt;&lt;D xsi:type="xsd:double"&gt;-0.25537268852200423&lt;/D&gt;&lt;D xsi:type="xsd:double"&gt;-0.19056316367199733&lt;/D&gt;&lt;D xsi:type="xsd:double"&gt;1.1036087843170117&lt;/D&gt;&lt;D xsi:type="xsd:double"&gt;1.6653506620450065&lt;/D&gt;&lt;D xsi:type="xsd:double"&gt;-0.56958912243000315&lt;/D&gt;&lt;D xsi:type="xsd:double"&gt;-0.13972253820400127&lt;/D&gt;&lt;D xsi:type="xsd:double"&gt;0.028694658962002961&lt;/D&gt;&lt;D xsi:type="xsd:double"&gt;0.45697848638999172&lt;/D&gt;&lt;D xsi:type="xsd:double"&gt;1.490629947074007&lt;/D&gt;&lt;D xsi:type="xsd:double"&gt;-0.46584217980999432&lt;/D&gt;&lt;D xsi:type="xsd:double"&gt;-0.67270951687299352&lt;/D&gt;&lt;D xsi:type="xsd:double"&gt;0.12723152226199463&lt;/D&gt;&lt;D xsi:type="xsd:double"&gt;0.075664733866998013&lt;/D&gt;&lt;D xsi:type="xsd:double"&gt;0.88232509375401058&lt;/D&gt;&lt;D xsi:type="xsd:double"&gt;0.84258083320400967&lt;/D&gt;&lt;D xsi:type="xsd:double"&gt;-0.35915506755300752&lt;/D&gt;&lt;D xsi:type="xsd:double"&gt;1.8343131109650024&lt;/D&gt;&lt;D xsi:type="xsd:double"&gt;1.441436820883002&lt;/D&gt;&lt;D xsi:type="xsd:double"&gt;0.20447519302000394&lt;/D&gt;&lt;D xsi:type="xsd:double"&gt;1.9138988825849967&lt;/D&gt;&lt;D xsi:type="xsd:double"&gt;0.12895386665401354&lt;/D&gt;&lt;D xsi:type="xsd:double"&gt;-2.5376981804100085&lt;/D&gt;&lt;D xsi:type="xsd:double"&gt;-0.046246182011999704&lt;/D&gt;&lt;D xsi:type="xsd:double"&gt;-0.33620019528399769&lt;/D&gt;&lt;D xsi:type="xsd:double"&gt;-0.19992207379400107&lt;/D&gt;&lt;D xsi:type="xsd:double"&gt;-1.229128097415999&lt;/D&gt;&lt;D xsi:type="xsd:double"&gt;0.4575787794909969&lt;/D&gt;&lt;D xsi:type="xsd:double"&gt;-1.6156449248860061&lt;/D&gt;&lt;D xsi:type="xsd:double"&gt;-0.23953608395700377&lt;/D&gt;&lt;D xsi:type="xsd:double"&gt;0.874532482787016&lt;/D&gt;&lt;D xsi:type="xsd:double"&gt;1.2844832532979966&lt;/D&gt;&lt;D xsi:type="xsd:double"&gt;-0.40268183093900012&lt;/D&gt;&lt;D xsi:type="xsd:double"&gt;0.47977953959399411&lt;/D&gt;&lt;D xsi:type="xsd:double"&gt;0.53618551164100747&lt;/D&gt;&lt;D xsi:type="xsd:double"&gt;-1.3813091722829962&lt;/D&gt;&lt;D xsi:type="xsd:double"&gt;2.5203211121929803&lt;/D&gt;&lt;D xsi:type="xsd:double"&gt;0&lt;/D&gt;&lt;D xsi:type="xsd:double"&gt;-1.5249772876739898&lt;/D&gt;&lt;D xsi:type="xsd:double"&gt;0.12179047956200062&lt;/D&gt;&lt;D xsi:type="xsd:double"&gt;1.8464010708699963&lt;/D&gt;&lt;D xsi:type="xsd:double"&gt;-2.9528417175869959&lt;/D&gt;&lt;D xsi:type="xsd:double"&gt;-0.82754780509400883&lt;/D&gt;&lt;D xsi:type="xsd:double"&gt;0.073242316672006424&lt;/D&gt;&lt;D xsi:type="xsd:double"&gt;2.4402904963219951&lt;/D&gt;&lt;D xsi:type="xsd:double"&gt;3.911572660011009&lt;/D&gt;&lt;D xsi:type="xsd:double"&gt;-1.3511217528360042&lt;/D&gt;&lt;D xsi:type="xsd:double"&gt;-3.9386090406829943&lt;/D&gt;&lt;D xsi:type="xsd:double"&gt;-3.1694400494730046&lt;/D&gt;&lt;D xsi:type="xsd:double"&gt;-2.1097235639070067&lt;/D&gt;&lt;D xsi:type="xsd:double"&gt;-0.81899217417100711&lt;/D&gt;&lt;D xsi:type="xsd:double"&gt;-0.24372160893298966&lt;/D&gt;&lt;D xsi:type="xsd:double"&gt;0.53993243860799289&lt;/D&gt;&lt;D xsi:type="xsd:double"&gt;0.39171246291400674&lt;/D&gt;&lt;D xsi:type="xsd:double"&gt;-0.11226433430400196&lt;/D&gt;&lt;D xsi:type="xsd:double"&gt;0.1180101501909947&lt;/D&gt;&lt;D xsi:type="xsd:double"&gt;-0.93733612865000149&lt;/D&gt;&lt;D xsi:type="xsd:double"&gt;1.283302169633993&lt;/D&gt;&lt;D xsi:type="xsd:double"&gt;-0.28388112858999115&lt;/D&gt;&lt;D xsi:type="xsd:double"&gt;-0.74732465516000879&lt;/D&gt;&lt;D xsi:type="xsd:double"&gt;0.34952406379900047&lt;/D&gt;&lt;D xsi:type="xsd:double"&gt;-0.22210329623799652&lt;/D&gt;&lt;D xsi:type="xsd:double"&gt;-0.27543813341500689&lt;/D&gt;&lt;D xsi:type="xsd:double"&gt;-0.22628639384999483&lt;/D&gt;&lt;D xsi:type="xsd:double"&gt;0.010992087132000172&lt;/D&gt;&lt;D xsi:type="xsd:double"&gt;0.74419176283999633&lt;/D&gt;&lt;D xsi:type="xsd:double"&gt;1.2392671999050142&lt;/D&gt;&lt;D xsi:type="xsd:double"&gt;-0.57717968219399562&lt;/D&gt;&lt;D xsi:type="xsd:double"&gt;-1.0698652879810089&lt;/D&gt;&lt;D xsi:type="xsd:double"&gt;-0.561125336215007&lt;/D&gt;&lt;D xsi:type="xsd:double"&gt;-0.22832802289198817&lt;/D&gt;&lt;D xsi:type="xsd:double"&gt;-0.42251405607500736&lt;/D&gt;&lt;D xsi:type="xsd:double"&gt;0.079529971003999833&lt;/D&gt;&lt;D xsi:type="xsd:double"&gt;0.11097771089800812&lt;/D&gt;&lt;D xsi:type="xsd:double"&gt;0.80392220304499329&lt;/D&gt;&lt;D xsi:type="xsd:double"&gt;-0.071997770403997574&lt;/D&gt;&lt;D xsi:type="xsd:double"&gt;0.44606899832699831&lt;/D&gt;&lt;D xsi:type="xsd:double"&gt;1.1156853380549947&lt;/D&gt;&lt;D xsi:type="xsd:double"&gt;1.2336983379179989&lt;/D&gt;&lt;D xsi:type="xsd:double"&gt;0.2268515600990062&lt;/D&gt;&lt;D xsi:type="xsd:double"&gt;-1.6358270202839975&lt;/D&gt;&lt;D xsi:type="xsd:double"&gt;0.60915108626000691&lt;/D&gt;&lt;D xsi:type="xsd:double"&gt;-0.38285524822699868&lt;/D&gt;&lt;D xsi:type="xsd:double"&gt;0&lt;/D&gt;&lt;D xsi:type="xsd:double"&gt;-0.031223349125009126&lt;/D&gt;&lt;D xsi:type="xsd:double"&gt;0.7181331299640048&lt;/D&gt;&lt;D xsi:type="xsd:double"&gt;0.2719223227350076&lt;/D&gt;&lt;D xsi:type="xsd:double"&gt;-2.0767052832920019&lt;/D&gt;&lt;D xsi:type="xsd:double"&gt;-0.021286551650001595&lt;/D&gt;&lt;D xsi:type="xsd:double"&gt;-0.29338448264900618&lt;/D&gt;&lt;D xsi:type="xsd:double"&gt;-0.73218585137300174&lt;/D&gt;&lt;D xsi:type="xsd:double"&gt;0.0719360630200061&lt;/D&gt;&lt;D xsi:type="xsd:double"&gt;0.60941151083899747&lt;/D&gt;&lt;D xsi:type="xsd:double"&gt;-0.53021617547499567&lt;/D&gt;&lt;D xsi:type="xsd:double"&gt;1.0030019557599967&lt;/D&gt;&lt;D xsi:type="xsd:double"&gt;0.20005980624899777&lt;/D&gt;&lt;D xsi:type="xsd:double"&gt;0.57064435979601313&lt;/D&gt;&lt;D xsi:type="xsd:double"&gt;-0.46027720676400374&lt;/D&gt;&lt;D xsi:type="xsd:double"&gt;-0.69331022352400185&lt;/D&gt;&lt;D xsi:type="xsd:double"&gt;0.20284011668800783&lt;/D&gt;&lt;D xsi:type="xsd:double"&gt;1.2110020051409931&lt;/D&gt;&lt;D xsi:type="xsd:double"&gt;0.04442932251198517&lt;/D&gt;&lt;D xsi:type="xsd:double"&gt;-0.63059325184500192&lt;/D&gt;&lt;D xsi:type="xsd:double"&gt;-0.13968836337698853&lt;/D&gt;&lt;D xsi:type="xsd:double"&gt;-0.86042228428699907&lt;/D&gt;&lt;D xsi:type="xsd:double"&gt;0.23057280858700402&lt;/D&gt;&lt;D xsi:type="xsd:double"&gt;-0.0957995118139987&lt;/D&gt;&lt;D xsi:type="xsd:double"&gt;0.21605709746699287&lt;/D&gt;&lt;D xsi:type="xsd:double"&gt;-0.62925846673600461&lt;/D&gt;&lt;D xsi:type="xsd:double"&gt;-0.10934453145599044&lt;/D&gt;&lt;D xsi:type="xsd:double"&gt;0.93284478182600328&lt;/D&gt;&lt;D xsi:type="xsd:double"&gt;-1.02663836968101&lt;/D&gt;&lt;D xsi:type="xsd:double"&gt;0&lt;/D&gt;&lt;D xsi:type="xsd:double"&gt;-0.22208907443099779&lt;/D&gt;&lt;D xsi:type="xsd:double"&gt;0.24769167097098421&lt;/D&gt;&lt;D xsi:type="xsd:double"&gt;-0.082257477656999534&lt;/D&gt;&lt;D xsi:type="xsd:double"&gt;-0.0443305711509967&lt;/D&gt;&lt;D xsi:type="xsd:double"&gt;0.31043575486100483&lt;/D&gt;&lt;D xsi:type="xsd:double"&gt;0.088887211872012983&lt;/D&gt;&lt;D xsi:type="xsd:double"&gt;1.0892397919600061&lt;/D&gt;&lt;D xsi:type="xsd:double"&gt;-0.00854942752099852&lt;/D&gt;&lt;D xsi:type="xsd:double"&gt;-0.28961108238199085&lt;/D&gt;&lt;D xsi:type="xsd:double"&gt;-0.48897700486499884&lt;/D&gt;&lt;D xsi:type="xsd:double"&gt;1.3478354424049988&lt;/D&gt;&lt;D xsi:type="xsd:double"&gt;0.4025178850610045&lt;/D&gt;&lt;D xsi:type="xsd:double"&gt;-0.40832387652200985&lt;/D&gt;&lt;D xsi:type="xsd:double"&gt;-1.1744675737169974&lt;/D&gt;&lt;D xsi:type="xsd:double"&gt;0.29389633341800891&lt;/D&gt;&lt;D xsi:type="xsd:double"&gt;1.0924851394459978&lt;/D&gt;&lt;D xsi:type="xsd:double"&gt;-1.0081246727120075&lt;/D&gt;&lt;D xsi:type="xsd:double"&gt;-0.36743323159600383&lt;/D&gt;&lt;D xsi:type="xsd:double"&gt;0.28614842529801621&lt;/D&gt;&lt;D xsi:type="xsd:double"&gt;-0.41388159763900978&lt;/D&gt;&lt;D xsi:type="xsd:double"&gt;0.22573050692300534&lt;/D&gt;&lt;D xsi:type="xsd:double"&gt;0.24543208530500849&lt;/D&gt;&lt;D xsi:type="xsd:double"&gt;0.51207306258900243&lt;/D&gt;&lt;D xsi:type="xsd:double"&gt;-0.14642245078099192&lt;/D&gt;&lt;D xsi:type="xsd:double"&gt;0.92595978710698912&lt;/D&gt;&lt;D xsi:type="xsd:double"&gt;-1.1310306200620013&lt;/D&gt;&lt;D xsi:type="xsd:double"&gt;-0.0754170189730008&lt;/D&gt;&lt;D xsi:type="xsd:double"&gt;0.51491648721999628&lt;/D&gt;&lt;D xsi:type="xsd:double"&gt;0.16326181349399782&lt;/D&gt;&lt;D xsi:type="xsd:double"&gt;-0.44908530014999837&lt;/D&gt;&lt;D xsi:type="xsd:double"&gt;0.52000164034400331&lt;/D&gt;&lt;D xsi:type="xsd:double"&gt;0.44591191518399409&lt;/D&gt;&lt;D xsi:type="xsd:double"&gt;0.30656570264000482&lt;/D&gt;&lt;D xsi:type="xsd:double"&gt;-0.20435112578399695&lt;/D&gt;&lt;D xsi:type="xsd:double"&gt;0.66152724677399632&lt;/D&gt;&lt;D xsi:type="xsd:double"&gt;0&lt;/D&gt;&lt;D xsi:type="xsd:double"&gt;0.35579623512600467&lt;/D&gt;&lt;D xsi:type="xsd:double"&gt;-0.3840353364709892&lt;/D&gt;&lt;D xsi:type="xsd:double"&gt;-0.86961222226400459&lt;/D&gt;&lt;D xsi:type="xsd:double"&gt;1.2329954261000031&lt;/D&gt;&lt;D xsi:type="xsd:double"&gt;0.25612149960401176&lt;/D&gt;&lt;D xsi:type="xsd:double"&gt;-0.2351184074540047&lt;/D&gt;&lt;D xsi:type="xsd:double"&gt;-1.4538054749830054&lt;/D&gt;&lt;D xsi:type="xsd:double"&gt;-0.605561529810994&lt;/D&gt;&lt;D xsi:type="xsd:double"&gt;-0.17443237943899348&lt;/D&gt;&lt;D xsi:type="xsd:double"&gt;0.90129361469399871&lt;/D&gt;&lt;D xsi:type="xsd:double"&gt;-0.486009902700002&lt;/D&gt;&lt;D xsi:type="xsd:double"&gt;1.2182936643249986&lt;/D&gt;&lt;D xsi:type="xsd:double"&gt;-0.33189102262600745&lt;/D&gt;&lt;D xsi:type="xsd:double"&gt;1.3552128882200032&lt;/D&gt;&lt;D xsi:type="xsd:double"&gt;-0.60524666770001012&lt;/D&gt;&lt;D xsi:type="xsd:double"&gt;1.2856733044529944&lt;/D&gt;&lt;D xsi:type="xsd:double"&gt;-0.17636840455900193&lt;/D&gt;&lt;D xsi:type="xsd:double"&gt;-1.6897051173109912&lt;/D&gt;&lt;D xsi:type="xsd:double"&gt;0.40393319490499291&lt;/D&gt;&lt;D xsi:type="xsd:double"&gt;-1.4049745021079918&lt;/D&gt;&lt;D xsi:type="xsd:double"&gt;0.12410500856299134&lt;/D&gt;&lt;D xsi:type="xsd:double"&gt;-0.41853529838999926&lt;/D&gt;&lt;D xsi:type="xsd:double"&gt;-0.45266727294300813&lt;/D&gt;&lt;D xsi:type="xsd:double"&gt;0.61835276066901645&lt;/D&gt;&lt;D xsi:type="xsd:double"&gt;-0.29488180108501183&lt;/D&gt;&lt;D xsi:type="xsd:double"&gt;-0.13116977342699787&lt;/D&gt;&lt;D xsi:type="xsd:double"&gt;-0.059966130317012922&lt;/D&gt;&lt;D xsi:type="xsd:double"&gt;0.27918508450999191&lt;/D&gt;&lt;D xsi:type="xsd:double"&gt;-0.029482593758989317&lt;/D&gt;&lt;D xsi:type="xsd:double"&gt;0.62507767617199228&lt;/D&gt;&lt;D xsi:type="xsd:double"&gt;-0.090027854260998907&lt;/D&gt;&lt;D xsi:type="xsd:double"&gt;-0.02710887720100974&lt;/D&gt;&lt;D xsi:type="xsd:double"&gt;0.175497517102996&lt;/D&gt;&lt;D xsi:type="xsd:double"&gt;0&lt;/D&gt;&lt;D xsi:type="xsd:double"&gt;0.4156124208140044&lt;/D&gt;&lt;D xsi:type="xsd:double"&gt;0.98882014657100115&lt;/D&gt;&lt;D xsi:type="xsd:double"&gt;0.031624280552011719&lt;/D&gt;&lt;D xsi:type="xsd:double"&gt;1.0723110870849872&lt;/D&gt;&lt;D xsi:type="xsd:double"&gt;-0.41997937614499659&lt;/D&gt;&lt;D xsi:type="xsd:double"&gt;-0.31507649817998917&lt;/D&gt;&lt;D xsi:type="xsd:double"&gt;1.0492824565019987&lt;/D&gt;&lt;D xsi:type="xsd:double"&gt;-0.385822209786002&lt;/D&gt;&lt;D xsi:type="xsd:double"&gt;1.4463025241389982&lt;/D&gt;&lt;D xsi:type="xsd:double"&gt;1.2986937585500069&lt;/D&gt;&lt;D xsi:type="xsd:double"&gt;-1.2975505772020002&lt;/D&gt;&lt;D xsi:type="xsd:double"&gt;0.96066791935198736&lt;/D&gt;&lt;D xsi:type="xsd:double"&gt;-1.3412945915880048&lt;/D&gt;&lt;D xsi:type="xsd:double"&gt;-1.3387393310389961&lt;/D&gt;&lt;D xsi:type="xsd:double"&gt;0.25769954595498135&lt;/D&gt;&lt;D xsi:type="xsd:double"&gt;-0.5488599138300021&lt;/D&gt;&lt;D xsi:type="xsd:double"&gt;1.5276778716400097&lt;/D&gt;&lt;D xsi:type="xsd:double"&gt;0.4851780721379928&lt;/D&gt;&lt;D xsi:type="xsd:double"&gt;0.15828466285199294&lt;/D&gt;&lt;D xsi:type="xsd:double"&gt;0&lt;/D&gt;&lt;D xsi:type="xsd:double"&gt;1.3436056787009987&lt;/D&gt;&lt;D xsi:type="xsd:double"&gt;-0.92235174443099366&lt;/D&gt;&lt;D xsi:type="xsd:double"&gt;-0.57821838265200709&lt;/D&gt;&lt;D xsi:type="xsd:double"&gt;-0.247775102254999&lt;/D&gt;&lt;D xsi:type="xsd:double"&gt;-0.80917436774199381&lt;/D&gt;&lt;D xsi:type="xsd:double"&gt;-0.84011272173800666&lt;/D&gt;&lt;D xsi:type="xsd:double"&gt;1.7909368593890029&lt;/D&gt;&lt;D xsi:type="xsd:double"&gt;1.1944969976080078&lt;/D&gt;&lt;D xsi:type="xsd:double"&gt;-0.889067260383003&lt;/D&gt;&lt;D xsi:type="xsd:double"&gt;-1.8214901919760052&lt;/D&gt;&lt;D xsi:type="xsd:double"&gt;-0.020178732092002161&lt;/D&gt;&lt;D xsi:type="xsd:double"&gt;0&lt;/D&gt;&lt;D xsi:type="xsd:double"&gt;-1.0305016954689994&lt;/D&gt;&lt;D xsi:type="xsd:double"&gt;-0.47729318456198877&lt;/D&gt;&lt;D xsi:type="xsd:double"&gt;0.10345749309899066&lt;/D&gt;&lt;D xsi:type="xsd:double"&gt;0.33089425153600693&lt;/D&gt;&lt;D xsi:type="xsd:double"&gt;0&lt;/D&gt;&lt;D xsi:type="xsd:double"&gt;-0.010108101415007287&lt;/D&gt;&lt;D xsi:type="xsd:double"&gt;0.1796326358220135&lt;/D&gt;&lt;D xsi:type="xsd:double"&gt;0.39507036955799268&lt;/D&gt;&lt;D xsi:type="xsd:double"&gt;0.45753918085400525&lt;/D&gt;&lt;D xsi:type="xsd:double"&gt;2.4172696282440009&lt;/D&gt;&lt;D xsi:type="xsd:double"&gt;2.0402613306109929&lt;/D&gt;&lt;D xsi:type="xsd:double"&gt;-0.84911751505000188&lt;/D&gt;&lt;D xsi:type="xsd:double"&gt;-0.63137069149800107&lt;/D&gt;&lt;D xsi:type="xsd:double"&gt;-1.6173975011649855&lt;/D&gt;&lt;D xsi:type="xsd:double"&gt;0.48065675383499595&lt;/D&gt;&lt;D xsi:type="xsd:double"&gt;-1.628016690632994&lt;/D&gt;&lt;D xsi:type="xsd:double"&gt;-0.023056487310002538&lt;/D&gt;&lt;D xsi:type="xsd:double"&gt;-0.71097610429000646&lt;/D&gt;&lt;D xsi:type="xsd:double"&gt;0.16723718550699651&lt;/D&gt;&lt;D xsi:type="xsd:double"&gt;-0.11453001975700872&lt;/D&gt;&lt;D xsi:type="xsd:double"&gt;0.40289796091801389&lt;/D&gt;&lt;D xsi:type="xsd:double"&gt;0.64362245110500815&lt;/D&gt;&lt;D xsi:type="xsd:double"&gt;-0.67870726036799445&lt;/D&gt;&lt;D xsi:type="xsd:double"&gt;-0.24960030195201322&lt;/D&gt;&lt;D xsi:type="xsd:double"&gt;0&lt;/D&gt;&lt;D xsi:type="xsd:double"&gt;0.30374338353200692&lt;/D&gt;&lt;D xsi:type="xsd:double"&gt;-0.10414123325399594&lt;/D&gt;&lt;D xsi:type="xsd:double"&gt;0.28774595926899238&lt;/D&gt;&lt;D xsi:type="xsd:double"&gt;0.53774648833899708&lt;/D&gt;&lt;D xsi:type="xsd:double"&gt;0.20100351528400395&lt;/D&gt;&lt;D xsi:type="xsd:double"&gt;-0.14386443952399963&lt;/D&gt;&lt;D xsi:type="xsd:double"&gt;0.53334249086900432&lt;/D&gt;&lt;D xsi:type="xsd:double"&gt;0.078756392638990036&lt;/D&gt;&lt;D xsi:type="xsd:double"&gt;0.035970297659004835&lt;/D&gt;&lt;D xsi:type="xsd:double"&gt;0.061411744558004244&lt;/D&gt;&lt;D xsi:type="xsd:double"&gt;-0.041464536529012275&lt;/D&gt;&lt;D xsi:type="xsd:double"&gt;0.069705281914012041&lt;/D&gt;&lt;D xsi:type="xsd:double"&gt;0.31790253846399885&lt;/D&gt;&lt;D xsi:type="xsd:double"&gt;0.054293685011996828&lt;/D&gt;&lt;D xsi:type="xsd:double"&gt;0.408162068430018&lt;/D&gt;&lt;D xsi:type="xsd:double"&gt;0.604995649301987&lt;/D&gt;&lt;D xsi:type="xsd:double"&gt;-0.28262427524500255&lt;/D&gt;&lt;D xsi:type="xsd:double"&gt;-0.011076572113999372&lt;/D&gt;&lt;D xsi:type="xsd:double"&gt;1.1734939073080097&lt;/D&gt;&lt;D xsi:type="xsd:double"&gt;0.63020499340900038&lt;/D&gt;&lt;D xsi:type="xsd:double"&gt;-0.12818219717100066&lt;/D&gt;&lt;D xsi:type="xsd:double"&gt;1.1936542785629944&lt;/D&gt;&lt;D xsi:type="xsd:double"&gt;-0.149267353815008&lt;/D&gt;&lt;D xsi:type="xsd:double"&gt;0.70636213486099386&lt;/D&gt;&lt;D xsi:type="xsd:double"&gt;1.2304289193439955&lt;/D&gt;&lt;D xsi:type="xsd:double"&gt;-0.71874238979400262&lt;/D&gt;&lt;D xsi:type="xsd:double"&gt;1.9593847539429943&lt;/D&gt;&lt;D xsi:type="xsd:double"&gt;0.91604993014100522&lt;/D&gt;&lt;D xsi:type="xsd:double"&gt;1.2884059671460113&lt;/D&gt;&lt;D xsi:type="xsd:double"&gt;0.017770602349997944&lt;/D&gt;&lt;D xsi:type="xsd:double"&gt;-0.80047647276900724&lt;/D&gt;&lt;D xsi:type="xsd:double"&gt;0.15850501009400109&lt;/D&gt;&lt;D xsi:type="xsd:double"&gt;-1.6470106126019957&lt;/D&gt;&lt;D xsi:type="xsd:double"&gt;-1.1349008462970045&lt;/D&gt;&lt;D xsi:type="xsd:double"&gt;-2.0610871773209971&lt;/D&gt;&lt;D xsi:type="xsd:double"&gt;1.7807081853000062&lt;/D&gt;&lt;D xsi:type="xsd:double"&gt;-1.5121707645209925&lt;/D&gt;&lt;D xsi:type="xsd:double"&gt;-0.153803377001005&lt;/D&gt;&lt;D xsi:type="xsd:double"&gt;1.1180403990460164&lt;/D&gt;&lt;D xsi:type="xsd:double"&gt;0.00901412877398755&lt;/D&gt;&lt;D xsi:type="xsd:double"&gt;-1.315850635858995&lt;/D&gt;&lt;D xsi:type="xsd:double"&gt;-0.2733766584730013&lt;/D&gt;&lt;D xsi:type="xsd:double"&gt;-0.24611171980398749&lt;/D&gt;&lt;D xsi:type="xsd:double"&gt;0.8763392530160008&lt;/D&gt;&lt;D xsi:type="xsd:double"&gt;-1.6169952313060065&lt;/D&gt;&lt;D xsi:type="xsd:double"&gt;0.78516360369300653&lt;/D&gt;&lt;D xsi:type="xsd:double"&gt;-0.56746090936199423&lt;/D&gt;&lt;D xsi:type="xsd:double"&gt;-0.80123317633200575&lt;/D&gt;&lt;D xsi:type="xsd:double"&gt;-0.046561351059004608&lt;/D&gt;&lt;D xsi:type="xsd:double"&gt;0.50322834711700182&lt;/D&gt;&lt;D xsi:type="xsd:double"&gt;0.13198189754799472&lt;/D&gt;&lt;D xsi:type="xsd:double"&gt;0.74964129836700977&lt;/D&gt;&lt;D xsi:type="xsd:double"&gt;-0.070108829502002479&lt;/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D&gt;&lt;D xsi:type="xsd:double"&gt;-0.59414112506100958&lt;/D&gt;&lt;D xsi:type="xsd:double"&gt;0.11587475640399969&lt;/D&gt;&lt;D xsi:type="xsd:double"&gt;0.37485522834899143&lt;/D&gt;&lt;D xsi:type="xsd:double"&gt;-0.65290673731100979&lt;/D&gt;&lt;D xsi:type="xsd:double"&gt;-0.29005920291098608&lt;/D&gt;&lt;D xsi:type="xsd:double"&gt;0.50594362482498934&lt;/D&gt;&lt;D xsi:type="xsd:double"&gt;-0.15056056818300023&lt;/D&gt;&lt;D xsi:type="xsd:double"&gt;-0.059584451076000189&lt;/D&gt;&lt;D xsi:type="xsd:double"&gt;-0.049894481354983977&lt;/D&gt;&lt;D xsi:type="xsd:double"&gt;0&lt;/D&gt;&lt;D xsi:type="xsd:double"&gt;0.34032638548600058&lt;/D&gt;&lt;D xsi:type="xsd:double"&gt;-0.15568280266800016&lt;/D&gt;&lt;D xsi:type="xsd:double"&gt;0.02572699868299555&lt;/D&gt;&lt;D xsi:type="xsd:double"&gt;0.10586811022299525&lt;/D&gt;&lt;D xsi:type="xsd:double"&gt;0.4803030092400018&lt;/D&gt;&lt;D xsi:type="xsd:double"&gt;-0.18578339897700191&lt;/D&gt;&lt;D xsi:type="xsd:double"&gt;0.29749357507400376&lt;/D&gt;&lt;D xsi:type="xsd:double"&gt;0.25423701533000553&lt;/D&gt;&lt;D xsi:type="xsd:double"&gt;0.519961400274993&lt;/D&gt;&lt;D xsi:type="xsd:double"&gt;0.85952095037999943&lt;/D&gt;&lt;D xsi:type="xsd:double"&gt;0.0058407979410146638&lt;/D&gt;&lt;D xsi:type="xsd:double"&gt;0.43960010690500262&lt;/D&gt;&lt;D xsi:type="xsd:double"&gt;0.69641607968800034&lt;/D&gt;&lt;D xsi:type="xsd:double"&gt;-0.15838587315301078&lt;/D&gt;&lt;D xsi:type="xsd:double"&gt;0.29429534842799754&lt;/D&gt;&lt;D xsi:type="xsd:double"&gt;1.1557467610820105&lt;/D&gt;&lt;D xsi:type="xsd:double"&gt;-0.53146962971000189&lt;/D&gt;&lt;D xsi:type="xsd:double"&gt;0.031678906972998355&lt;/D&gt;&lt;D xsi:type="xsd:double"&gt;-0.95912191015499193&lt;/D&gt;&lt;D xsi:type="xsd:double"&gt;0.71941835480000549&lt;/D&gt;&lt;D xsi:type="xsd:double"&gt;-0.28596911549800819&lt;/D&gt;&lt;D xsi:type="xsd:double"&gt;-1.9935934397330102&lt;/D&gt;&lt;D xsi:type="xsd:double"&gt;0.022569520976012392&lt;/D&gt;&lt;D xsi:type="xsd:double"&gt;-0.4479861815780084&lt;/D&gt;&lt;D xsi:type="xsd:double"&gt;0.029134725591006827&lt;/D&gt;&lt;D xsi:type="xsd:double"&gt;-0.48307903324799062&lt;/D&gt;&lt;D xsi:type="xsd:double"&gt;0.050092050376981945&lt;/D&gt;&lt;D xsi:type="xsd:double"&gt;0.17648509620600272&lt;/D&gt;&lt;D xsi:type="xsd:double"&gt;0.50162935645099438&lt;/D&gt;&lt;D xsi:type="xsd:double"&gt;-0.22895583081999904&lt;/D&gt;&lt;D xsi:type="xsd:double"&gt;1.0269943944009929&lt;/D&gt;&lt;D xsi:type="xsd:double"&gt;-1.1736450325189995&lt;/D&gt;&lt;D xsi:type="xsd:double"&gt;0.4316986676160095&lt;/D&gt;&lt;D xsi:type="xsd:double"&gt;-0.1926851191200063&lt;/D&gt;&lt;D xsi:type="xsd:double"&gt;0.484615760789997&lt;/D&gt;&lt;D xsi:type="xsd:double"&gt;0.15672553160699376&lt;/D&gt;&lt;D xsi:type="xsd:double"&gt;-0.413439675040006&lt;/D&gt;&lt;D xsi:type="xsd:double"&gt;0.47057629505800058&lt;/D&gt;&lt;D xsi:type="xsd:double"&gt;-0.67555979034400471&lt;/D&gt;&lt;D xsi:type="xsd:double"&gt;-0.38861099472999872&lt;/D&gt;&lt;D xsi:type="xsd:double"&gt;0&lt;/D&gt;&lt;D xsi:type="xsd:double"&gt;0.54822523938600209&lt;/D&gt;&lt;D xsi:type="xsd:double"&gt;0.07167931002298733&lt;/D&gt;&lt;D xsi:type="xsd:double"&gt;0.6859091546770113&lt;/D&gt;&lt;D xsi:type="xsd:double"&gt;-0.032742761132997789&lt;/D&gt;&lt;D xsi:type="xsd:double"&gt;0.19635463058600422&lt;/D&gt;&lt;D xsi:type="xsd:double"&gt;-0.10074553725599733&lt;/D&gt;&lt;D xsi:type="xsd:double"&gt;0.4922140213869941&lt;/D&gt;&lt;D xsi:type="xsd:double"&gt;-0.63477820407900065&lt;/D&gt;&lt;D xsi:type="xsd:double"&gt;-0.013118347244001072&lt;/D&gt;&lt;D xsi:type="xsd:double"&gt;0.17356327116899717&lt;/D&gt;&lt;D xsi:type="xsd:double"&gt;0.1418033907120142&lt;/D&gt;&lt;D xsi:type="xsd:double"&gt;0.77293168427998715&lt;/D&gt;&lt;D xsi:type="xsd:double"&gt;0.21924888985600521&lt;/D&gt;&lt;D xsi:type="xsd:double"&gt;0.084281274832997966&lt;/D&gt;&lt;D xsi:type="xsd:double"&gt;0.31507556884200483&lt;/D&gt;&lt;D xsi:type="xsd:double"&gt;-0.68056481624599874&lt;/D&gt;&lt;D xsi:type="xsd:double"&gt;-0.34256420819700484&lt;/D&gt;&lt;D xsi:type="xsd:double"&gt;-0.023971852425996865&lt;/D&gt;&lt;D xsi:type="xsd:double"&gt;0.0988030877180135&lt;/D&gt;&lt;D xsi:type="xsd:double"&gt;0.47738486108899192&lt;/D&gt;&lt;D xsi:type="xsd:double"&gt;0.65919112735399743&lt;/D&gt;&lt;D xsi:type="xsd:double"&gt;0.20704463059399991&lt;/D&gt;&lt;D xsi:type="xsd:double"&gt;-0.032560379670998341&lt;/D&gt;&lt;D xsi:type="xsd:double"&gt;0.08184496952998721&lt;/D&gt;&lt;D xsi:type="xsd:double"&gt;0.18510718915900615&lt;/D&gt;&lt;D xsi:type="xsd:double"&gt;0.54937505757199911&lt;/D&gt;&lt;D xsi:type="xsd:double"&gt;-0.095887463464994216&lt;/D&gt;&lt;D xsi:type="xsd:double"&gt;0.59957214373700385&lt;/D&gt;&lt;D xsi:type="xsd:double"&gt;0&lt;/D&gt;&lt;D xsi:type="xsd:double"&gt;0.4262515960989921&lt;/D&gt;&lt;D xsi:type="xsd:double"&gt;0.25024450445501056&lt;/D&gt;&lt;D xsi:type="xsd:double"&gt;0.82572684689299347&lt;/D&gt;&lt;D xsi:type="xsd:double"&gt;-0.64659314473799467&lt;/D&gt;&lt;D xsi:type="xsd:double"&gt;0.39215311548399523&lt;/D&gt;&lt;D xsi:type="xsd:double"&gt;0.3750695771340018&lt;/D&gt;&lt;D xsi:type="xsd:double"&gt;-0.917396198135001&lt;/D&gt;&lt;D xsi:type="xsd:double"&gt;-0.4507305177320009&lt;/D&gt;&lt;D xsi:type="xsd:double"&gt;0.066669563471988269&lt;/D&gt;&lt;D xsi:type="xsd:double"&gt;0.97112441603499633&lt;/D&gt;&lt;D xsi:type="xsd:double"&gt;0.16996200897900771&lt;/D&gt;&lt;D xsi:type="xsd:double"&gt;-0.11208407563799705&lt;/D&gt;&lt;D xsi:type="xsd:double"&gt;0.60419499327399873&lt;/D&gt;&lt;D xsi:type="xsd:double"&gt;-0.89655747039401046&lt;/D&gt;&lt;D xsi:type="xsd:double"&gt;0.19492288571800742&lt;/D&gt;&lt;D xsi:type="xsd:double"&gt;-0.13512519985299232&lt;/D&gt;&lt;D xsi:type="xsd:double"&gt;-0.0077213233730111241&lt;/D&gt;&lt;D xsi:type="xsd:double"&gt;0.30386467450100874&lt;/D&gt;&lt;D xsi:type="xsd:double"&gt;0.4779524266300017&lt;/D&gt;&lt;D xsi:type="xsd:double"&gt;0.32982695177599108&lt;/D&gt;&lt;D xsi:type="xsd:double"&gt;-0.80963228128499987&lt;/D&gt;&lt;D xsi:type="xsd:double"&gt;0.174190657969997&lt;/D&gt;&lt;D xsi:type="xsd:double"&gt;-0.20875631684499352&lt;/D&gt;&lt;D xsi:type="xsd:double"&gt;0.40939877110399703&lt;/D&gt;&lt;D xsi:type="xsd:double"&gt;0.3790332624890036&lt;/D&gt;&lt;D xsi:type="xsd:double"&gt;0&lt;/D&gt;&lt;D xsi:type="xsd:double"&gt;0.14079834960498694&lt;/D&gt;&lt;D xsi:type="xsd:double"&gt;1.0513745552990006&lt;/D&gt;&lt;D xsi:type="xsd:double"&gt;0.67591831674900238&lt;/D&gt;&lt;D xsi:type="xsd:double"&gt;0.822418827954996&lt;/D&gt;&lt;D xsi:type="xsd:double"&gt;-0.93865128376300344&lt;/D&gt;&lt;D xsi:type="xsd:double"&gt;-2.0882543246600105&lt;/D&gt;&lt;D xsi:type="xsd:double"&gt;1.1005320452990075&lt;/D&gt;&lt;D xsi:type="xsd:double"&gt;0.40799662636499257&lt;/D&gt;&lt;D xsi:type="xsd:double"&gt;-1.0744195282569979&lt;/D&gt;&lt;D xsi:type="xsd:double"&gt;-1.2504910804810088&lt;/D&gt;&lt;D xsi:type="xsd:double"&gt;-0.11141215350899403&lt;/D&gt;&lt;D xsi:type="xsd:double"&gt;0.3026572705570052&lt;/D&gt;&lt;D xsi:type="xsd:double"&gt;0.71084240974199631&lt;/D&gt;&lt;D xsi:type="xsd:double"&gt;0.79679767750300279&lt;/D&gt;&lt;D xsi:type="xsd:double"&gt;0.46787539483399421&lt;/D&gt;&lt;D xsi:type="xsd:double"&gt;-0.17267481664700046&lt;/D&gt;&lt;D xsi:type="xsd:double"&gt;-0.6971494369260034&lt;/D&gt;&lt;D xsi:type="xsd:double"&gt;0.45047444750800913&lt;/D&gt;&lt;D xsi:type="xsd:double"&gt;-0.48626636239601506&lt;/D&gt;&lt;D xsi:type="xsd:double"&gt;-0.29286945459798819&lt;/D&gt;&lt;D xsi:type="xsd:double"&gt;0.60551114873599321&lt;/D&gt;&lt;D xsi:type="xsd:double"&gt;-0.61316947564900026&lt;/D&gt;&lt;D xsi:type="xsd:double"&gt;0.72455008878999916&lt;/D&gt;&lt;D xsi:type="xsd:double"&gt;0.96168822486699668&lt;/D&gt;&lt;D xsi:type="xsd:double"&gt;-0.27963114311500004&lt;/D&gt;&lt;D xsi:type="xsd:double"&gt;-1.1575068507230002&lt;/D&gt;&lt;D xsi:type="xsd:double"&gt;0.056447150802996227&lt;/D&gt;&lt;D xsi:type="xsd:double"&gt;-0.50416632878100831&lt;/D&gt;&lt;D xsi:type="xsd:double"&gt;-0.0400267065490012&lt;/D&gt;&lt;D xsi:type="xsd:double"&gt;0.061572765703998833&lt;/D&gt;&lt;D xsi:type="xsd:double"&gt;0.1894482898159966&lt;/D&gt;&lt;D xsi:type="xsd:double"&gt;0.013643587193001849&lt;/D&gt;&lt;D xsi:type="xsd:double"&gt;1.5284303966579982&lt;/D&gt;&lt;D xsi:type="xsd:double"&gt;-0.73263167627000136&lt;/D&gt;&lt;D xsi:type="xsd:double"&gt;0.27936644600998761&lt;/D&gt;&lt;D xsi:type="xsd:double"&gt;0.50889575062400549&lt;/D&gt;&lt;D xsi:type="xsd:double"&gt;0.021654466480014456&lt;/D&gt;&lt;D xsi:type="xsd:double"&gt;-0.13259093782600484&lt;/D&gt;&lt;D xsi:type="xsd:double"&gt;0.6196286027950082&lt;/D&gt;&lt;D xsi:type="xsd:double"&gt;-0.17831696761199112&lt;/D&gt;&lt;D xsi:type="xsd:double"&gt;0.621075933525983&lt;/D&gt;&lt;D xsi:type="xsd:double"&gt;-0.64749646103998693&lt;/D&gt;&lt;D xsi:type="xsd:double"&gt;0.13168364735400839&lt;/D&gt;&lt;D xsi:type="xsd:double"&gt;0&lt;/D&gt;&lt;D xsi:type="xsd:double"&gt;0.489272410567998&lt;/D&gt;&lt;D xsi:type="xsd:double"&gt;0.59143731478998873&lt;/D&gt;&lt;D xsi:type="xsd:double"&gt;0.022352245557999417&lt;/D&gt;&lt;D xsi:type="xsd:double"&gt;1.1114638398949994&lt;/D&gt;&lt;D xsi:type="xsd:double"&gt;0.15921812028500959&lt;/D&gt;&lt;D xsi:type="xsd:double"&gt;1.3300192381860088&lt;/D&gt;&lt;D xsi:type="xsd:double"&gt;1.2953581891649968&lt;/D&gt;&lt;D xsi:type="xsd:double"&gt;-0.17267175554599445&lt;/D&gt;&lt;D xsi:type="xsd:double"&gt;0.76957643327999481&lt;/D&gt;&lt;D xsi:type="xsd:double"&gt;-2.2832804158740005&lt;/D&gt;&lt;D xsi:type="xsd:double"&gt;-0.64642231437400666&lt;/D&gt;&lt;D xsi:type="xsd:double"&gt;1.1324669798660203&lt;/D&gt;&lt;D xsi:type="xsd:double"&gt;-1.01029516799801&lt;/D&gt;&lt;D xsi:type="xsd:double"&gt;0.61414268831299079&lt;/D&gt;&lt;D xsi:type="xsd:double"&gt;-0.4839984437399969&lt;/D&gt;&lt;D xsi:type="xsd:double"&gt;-2.0871195933340081&lt;/D&gt;&lt;D xsi:type="xsd:double"&gt;-0.88773683710799967&lt;/D&gt;&lt;D xsi:type="xsd:double"&gt;0.069534959761985426&lt;/D&gt;&lt;D xsi:type="xsd:double"&gt;0.27963446942600445&lt;/D&gt;&lt;D xsi:type="xsd:double"&gt;0&lt;/D&gt;&lt;D xsi:type="xsd:double"&gt;-0.38780654884100763&lt;/D&gt;&lt;D xsi:type="xsd:double"&gt;-0.13216159328499622&lt;/D&gt;&lt;D xsi:type="xsd:double"&gt;0.51917297283501362&lt;/D&gt;&lt;D xsi:type="xsd:double"&gt;1.0822981924530017&lt;/D&gt;&lt;D xsi:type="xsd:double"&gt;-1.2466832776920067&lt;/D&gt;&lt;D xsi:type="xsd:double"&gt;0.23104443047299306&lt;/D&gt;&lt;D xsi:type="xsd:double"&gt;0.0343238158050152&lt;/D&gt;&lt;D xsi:type="xsd:double"&gt;0.0087374723529931586&lt;/D&gt;&lt;D xsi:type="xsd:double"&gt;0.60918814657100473&lt;/D&gt;&lt;D xsi:type="xsd:double"&gt;-0.24956108528401133&lt;/D&gt;&lt;D xsi:type="xsd:double"&gt;-0.030556323471997437&lt;/D&gt;&lt;D xsi:type="xsd:double"&gt;-0.87157914354398791&lt;/D&gt;&lt;D xsi:type="xsd:double"&gt;0&lt;/D&gt;&lt;D xsi:type="xsd:double"&gt;0.402181765974996&lt;/D&gt;&lt;D xsi:type="xsd:double"&gt;-0.010659607204011046&lt;/D&gt;&lt;D xsi:type="xsd:double"&gt;-0.01498285383300102&lt;/D&gt;&lt;D xsi:type="xsd:double"&gt;0.47459666840401482&lt;/D&gt;&lt;D xsi:type="xsd:double"&gt;0&lt;/D&gt;&lt;D xsi:type="xsd:double"&gt;0.30284370702300389&lt;/D&gt;&lt;D xsi:type="xsd:double"&gt;0.54691617806499337&lt;/D&gt;&lt;D xsi:type="xsd:double"&gt;0.482103409654&lt;/D&gt;&lt;D xsi:type="xsd:double"&gt;-0.044196679636998581&lt;/D&gt;&lt;D xsi:type="xsd:double"&gt;1.6683365042619913&lt;/D&gt;&lt;D xsi:type="xsd:double"&gt;-0.30889289164000022&lt;/D&gt;&lt;D xsi:type="xsd:double"&gt;0.63317973772099023&lt;/D&gt;&lt;D xsi:type="xsd:double"&gt;-0.0080892731819992569&lt;/D&gt;&lt;D xsi:type="xsd:double"&gt;-0.35039589240200009&lt;/D&gt;&lt;D xsi:type="xsd:double"&gt;-1.1206918961319978&lt;/D&gt;&lt;D xsi:type="xsd:double"&gt;-0.31719978090198886&lt;/D&gt;&lt;D xsi:type="xsd:double"&gt;0.18549872357900288&lt;/D&gt;&lt;D xsi:type="xsd:double"&gt;1.13310818724901&lt;/D&gt;&lt;D xsi:type="xsd:double"&gt;-0.43057742715300051&lt;/D&gt;&lt;D xsi:type="xsd:double"&gt;-0.10470792988900302&lt;/D&gt;&lt;D xsi:type="xsd:double"&gt;-0.31333690381101231&lt;/D&gt;&lt;D xsi:type="xsd:double"&gt;-0.26782566283699571&lt;/D&gt;&lt;D xsi:type="xsd:double"&gt;-0.074703672285014733&lt;/D&gt;&lt;D xsi:type="xsd:double"&gt;0&lt;/D&gt;&lt;D xsi:type="xsd:double"&gt;0.27198513682800129&lt;/D&gt;&lt;D xsi:type="xsd:double"&gt;0.025654644428008133&lt;/D&gt;&lt;D xsi:type="xsd:double"&gt;-0.12417333299701294&lt;/D&gt;&lt;D xsi:type="xsd:double"&gt;0.50967074683601066&lt;/D&gt;&lt;D xsi:type="xsd:double"&gt;0.81951574435998875&lt;/D&gt;&lt;D xsi:type="xsd:double"&gt;-0.35865612248998646&lt;/D&gt;&lt;D xsi:type="xsd:double"&gt;-0.18572086563400925&lt;/D&gt;&lt;D xsi:type="xsd:double"&gt;-0.364721046889005&lt;/D&gt;&lt;D xsi:type="xsd:double"&gt;0.42289144671900925&lt;/D&gt;&lt;D xsi:type="xsd:double"&gt;0.50220012727000274&lt;/D&gt;&lt;D xsi:type="xsd:double"&gt;0.83952873429400388&lt;/D&gt;&lt;D xsi:type="xsd:double"&gt;-0.23048827733000987&lt;/D&gt;&lt;D xsi:type="xsd:double"&gt;0.0726617376130001&lt;/D&gt;&lt;D xsi:type="xsd:double"&gt;1.3439292717339901&lt;/D&gt;&lt;D xsi:type="xsd:double"&gt;-1.2955700209470011&lt;/D&gt;&lt;D xsi:type="xsd:double"&gt;0.481524698340996&lt;/D&gt;&lt;D xsi:type="xsd:double"&gt;-0.26963658474300489&lt;/D&gt;&lt;D xsi:type="xsd:double"&gt;0.35780696448901583&lt;/D&gt;&lt;D xsi:type="xsd:double"&gt;0.29072490277100016&lt;/D&gt;&lt;D xsi:type="xsd:double"&gt;-0.375730311510003&lt;/D&gt;&lt;D xsi:type="xsd:double"&gt;-0.47966977647199149&lt;/D&gt;&lt;D xsi:type="xsd:double"&gt;0.56390505758798781&lt;/D&gt;&lt;D xsi:type="xsd:double"&gt;0.13372547016701208&lt;/D&gt;&lt;D xsi:type="xsd:double"&gt;0.43929501332999887&lt;/D&gt;&lt;D xsi:type="xsd:double"&gt;0.32738449156799465&lt;/D&gt;&lt;D xsi:type="xsd:double"&gt;-0.47156925908499181&lt;/D&gt;&lt;D xsi:type="xsd:double"&gt;0.5740009976650029&lt;/D&gt;&lt;D xsi:type="xsd:double"&gt;0.010230455145987527&lt;/D&gt;&lt;D xsi:type="xsd:double"&gt;0.65745552974800781&lt;/D&gt;&lt;D xsi:type="xsd:double"&gt;0.67904552256798922&lt;/D&gt;&lt;D xsi:type="xsd:double"&gt;1.3939760717450067&lt;/D&gt;&lt;D xsi:type="xsd:double"&gt;-0.70607768842499974&lt;/D&gt;&lt;D xsi:type="xsd:double"&gt;0.40802849396102125&lt;/D&gt;&lt;D xsi:type="xsd:double"&gt;0.6285563847959752&lt;/D&gt;&lt;D xsi:type="xsd:double"&gt;2.1988581668159979&lt;/D&gt;&lt;D xsi:type="xsd:double"&gt;0.067274709765996477&lt;/D&gt;&lt;D xsi:type="xsd:double"&gt;-1.2026158365850082&lt;/D&gt;&lt;D xsi:type="xsd:double"&gt;-0.85066130459799938&lt;/D&gt;&lt;D xsi:type="xsd:double"&gt;0.70894236581700021&lt;/D&gt;&lt;D xsi:type="xsd:double"&gt;-0.89778559342800213&lt;/D&gt;&lt;D xsi:type="xsd:double"&gt;-0.04723449425398929&lt;/D&gt;&lt;D xsi:type="xsd:double"&gt;0.80666419700299308&lt;/D&gt;&lt;D xsi:type="xsd:double"&gt;-0.5982689457119883&lt;/D&gt;&lt;D xsi:type="xsd:double"&gt;-0.40179734872900497&lt;/D&gt;&lt;D xsi:type="xsd:double"&gt;0.36777193082699888&lt;/D&gt;&lt;D xsi:type="xsd:double"&gt;-0.27116232570599808&lt;/D&gt;&lt;D xsi:type="xsd:double"&gt;-0.2493609031470001&lt;/D&gt;&lt;D xsi:type="xsd:double"&gt;-0.47173990450499748&lt;/D&gt;&lt;D xsi:type="xsd:double"&gt;-0.72089506815701254&lt;/D&gt;&lt;D xsi:type="xsd:double"&gt;-0.16878735534999745&lt;/D&gt;&lt;D xsi:type="xsd:double"&gt;1.2189365049650069&lt;/D&gt;&lt;D xsi:type="xsd:double"&gt;0.42338394726200157&lt;/D&gt;&lt;D xsi:type="xsd:double"&gt;0.569825978765004&lt;/D&gt;&lt;D xsi:type="xsd:double"&gt;0.27225311538299213&lt;/D&gt;&lt;D xsi:type="xsd:double"&gt;-0.30953389677099707&lt;/D&gt;&lt;D xsi:type="xsd:double"&gt;0.31911490497300576&lt;/D&gt;&lt;D xsi:type="xsd:double"&gt;0.7352024700659987&lt;/D&gt;&lt;D xsi:type="xsd:double"&gt;1.0053427870200027&lt;/D&gt;&lt;D xsi:type="xsd:double"&gt;0.01795694261499392&lt;/D&gt;&lt;D xsi:type="xsd:double"&gt;0.12397720680898949&lt;/D&gt;&lt;D xsi:type="xsd:double"&gt;0.83487341410000138&lt;/D&gt;&lt;D xsi:type="xsd:double"&gt;0.42189711982401068&lt;/D&gt;&lt;D xsi:type="xsd:double"&gt;0&lt;/D&gt;&lt;D xsi:type="xsd:double"&gt;-0.30874518375398896&lt;/D&gt;&lt;D xsi:type="xsd:double"&gt;0.21075649854100931&lt;/D&gt;&lt;D xsi:type="xsd:double"&gt;0.29412669238899625&lt;/D&gt;&lt;D xsi:type="xsd:double"&gt;-1.5878649641429932&lt;/D&gt;&lt;D xsi:type="xsd:double"&gt;-0.4026520265710154&lt;/D&gt;&lt;D xsi:type="xsd:double"&gt;0.41023623154299305&lt;/D&gt;&lt;D xsi:type="xsd:double"&gt;0.86266355310600229&lt;/D&gt;&lt;D xsi:type="xsd:double"&gt;-0.57292980663400384&lt;/D&gt;&lt;D xsi:type="xsd:double"&gt;0.38609594789300594&lt;/D&gt;&lt;D xsi:type="xsd:double"&gt;-0.58344393700899833&lt;/D&gt;&lt;D xsi:type="xsd:double"&gt;-0.32532881306900352&lt;/D&gt;&lt;D xsi:type="xsd:double"&gt;-1.4115890595080116&lt;/D&gt;&lt;D xsi:type="xsd:double"&gt;-0.49787769844700236&lt;/D&gt;&lt;D xsi:type="xsd:double"&gt;0.29992282761199807&lt;/D&gt;&lt;D xsi:type="xsd:double"&gt;-0.11211057274599368&lt;/D&gt;&lt;D xsi:type="xsd:double"&gt;-0.3383342069790074&lt;/D&gt;&lt;D xsi:type="xsd:double"&gt;0.411538073201001&lt;/D&gt;&lt;D xsi:type="xsd:double"&gt;-0.34881890262299375&lt;/D&gt;&lt;D xsi:type="xsd:double"&gt;-0.56928105126801132&lt;/D&gt;&lt;D xsi:type="xsd:double"&gt;-0.13821144211599856&lt;/D&gt;&lt;D xsi:type="xsd:double"&gt;0.16620956311699242&lt;/D&gt;&lt;D xsi:type="xsd:double"&gt;1.2641905372800188&lt;/D&gt;&lt;D xsi:type="xsd:double"&gt;0.0012675652439897434&lt;/D&gt;&lt;D xsi:type="xsd:double"&gt;0.040853841563004423&lt;/D&gt;&lt;D xsi:type="xsd:double"&gt;-0.36773969979599919&lt;/D&gt;&lt;D xsi:type="xsd:double"&gt;0.083231074792000648&lt;/D&gt;&lt;D xsi:type="xsd:double"&gt;0.257452787956991&lt;/D&gt;&lt;D xsi:type="xsd:double"&gt;-0.37986082256199483&lt;/D&gt;&lt;D xsi:type="xsd:double"&gt;-0.18523735776899697&lt;/D&gt;&lt;D xsi:type="xsd:double"&gt;0.205184902544997&lt;/D&gt;&lt;D xsi:type="xsd:double"&gt;0.1639260902530193&lt;/D&gt;&lt;D xsi:type="xsd:double"&gt;0.51433589380400768&lt;/D&gt;&lt;D xsi:type="xsd:double"&gt;0.28857499729999514&lt;/D&gt;&lt;D xsi:type="xsd:double"&gt;-0.37099572231101829&lt;/D&gt;&lt;D xsi:type="xsd:double"&gt;0.13777067473099702&lt;/D&gt;&lt;D xsi:type="xsd:double"&gt;0.30850253546199635&lt;/D&gt;&lt;D xsi:type="xsd:double"&gt;1.3659252311859937&lt;/D&gt;&lt;D xsi:type="xsd:double"&gt;0.022415403278008839&lt;/D&gt;&lt;D xsi:type="xsd:double"&gt;0.72455610332200493&lt;/D&gt;&lt;D xsi:type="xsd:double"&gt;0.55526641226300022&lt;/D&gt;&lt;D xsi:type="xsd:double"&gt;1.0203448854979813&lt;/D&gt;&lt;D xsi:type="xsd:double"&gt;0&lt;/D&gt;&lt;D xsi:type="xsd:double"&gt;0.08297597175899174&lt;/D&gt;&lt;D xsi:type="xsd:double"&gt;-0.0326217275859908&lt;/D&gt;&lt;D xsi:type="xsd:double"&gt;0.55247200573800281&lt;/D&gt;&lt;D xsi:type="xsd:double"&gt;-0.42809521365499981&lt;/D&gt;&lt;D xsi:type="xsd:double"&gt;0.62849757095599923&lt;/D&gt;&lt;D xsi:type="xsd:double"&gt;0.97961294859199022&lt;/D&gt;&lt;D xsi:type="xsd:double"&gt;0.959540254067015&lt;/D&gt;&lt;D xsi:type="xsd:double"&gt;-1.214367440566011&lt;/D&gt;&lt;D xsi:type="xsd:double"&gt;0.26726732739901227&lt;/D&gt;&lt;D xsi:type="xsd:double"&gt;-2.4856624823580087&lt;/D&gt;&lt;D xsi:type="xsd:double"&gt;-1.3844080143009974&lt;/D&gt;&lt;D xsi:type="xsd:double"&gt;0.78076712813599514&lt;/D&gt;&lt;D xsi:type="xsd:double"&gt;0.75803723944500856&lt;/D&gt;&lt;D xsi:type="xsd:double"&gt;-0.58825622710698688&lt;/D&gt;&lt;D xsi:type="xsd:double"&gt;1.493192714243996&lt;/D&gt;&lt;D xsi:type="xsd:double"&gt;-0.81358097884101088&lt;/D&gt;&lt;D xsi:type="xsd:double"&gt;-1.014690748517999&lt;/D&gt;&lt;D xsi:type="xsd:double"&gt;-0.02853739135401101&lt;/D&gt;&lt;D xsi:type="xsd:double"&gt;1.2848263886580114&lt;/D&gt;&lt;D xsi:type="xsd:double"&gt;0.86300538420800432&lt;/D&gt;&lt;D xsi:type="xsd:double"&gt;-1.3533773674169969&lt;/D&gt;&lt;D xsi:type="xsd:double"&gt;-0.54686428781800522&lt;/D&gt;&lt;D xsi:type="xsd:double"&gt;0.60384271095801356&lt;/D&gt;&lt;D xsi:type="xsd:double"&gt;-1.4303208446420079&lt;/D&gt;&lt;D xsi:type="xsd:double"&gt;0.38380748374902129&lt;/D&gt;&lt;D xsi:type="xsd:double"&gt;-0.68922613749300421&lt;/D&gt;&lt;D xsi:type="xsd:double"&gt;0.6356711822609995&lt;/D&gt;&lt;D xsi:type="xsd:double"&gt;0&lt;/D&gt;&lt;D xsi:type="xsd:double"&gt;-0.052950601007006881&lt;/D&gt;&lt;D xsi:type="xsd:double"&gt;-0.27803382951498978&lt;/D&gt;&lt;D xsi:type="xsd:double"&gt;-0.81600326853099592&lt;/D&gt;&lt;D xsi:type="xsd:double"&gt;0.17502914975999762&lt;/D&gt;&lt;D xsi:type="xsd:double"&gt;-0.068716807437985139&lt;/D&gt;&lt;D xsi:type="xsd:double"&gt;1.0321271643309871&lt;/D&gt;&lt;D xsi:type="xsd:double"&gt;-0.4966086413309978&lt;/D&gt;&lt;D xsi:type="xsd:double"&gt;0.54289704687000562&lt;/D&gt;&lt;D xsi:type="xsd:double"&gt;1.0359498645289955&lt;/D&gt;&lt;D xsi:type="xsd:double"&gt;0.013874649238010406&lt;/D&gt;&lt;D xsi:type="xsd:double"&gt;0.4332499940600032&lt;/D&gt;&lt;D xsi:type="xsd:double"&gt;-0.32229561388300576&lt;/D&gt;&lt;D xsi:type="xsd:double"&gt;0.45733348361898241&lt;/D&gt;&lt;D xsi:type="xsd:double"&gt;0.52871624972099518&lt;/D&gt;&lt;D xsi:type="xsd:double"&gt;0.19130369334099395&lt;/D&gt;&lt;D xsi:type="xsd:double"&gt;1.0646240423900055&lt;/D&gt;&lt;D xsi:type="xsd:double"&gt;0.94884042065199736&lt;/D&gt;&lt;D xsi:type="xsd:double"&gt;-0.925823220267008&lt;/D&gt;&lt;D xsi:type="xsd:double"&gt;0.24957889617700513&lt;/D&gt;&lt;D xsi:type="xsd:double"&gt;0.72067122020000873&lt;/D&gt;&lt;D xsi:type="xsd:double"&gt;-0.17990356320699563&lt;/D&gt;&lt;D xsi:type="xsd:double"&gt;0.40669474507299963&lt;/D&gt;&lt;D xsi:type="xsd:double"&gt;0.013425722588999989&lt;/D&gt;&lt;D xsi:type="xsd:double"&gt;1.0416703161860053&lt;/D&gt;&lt;D xsi:type="xsd:double"&gt;0.4679817632040173&lt;/D&gt;&lt;D xsi:type="xsd:double"&gt;0.88904375788498857&lt;/D&gt;&lt;D xsi:type="xsd:double"&gt;-0.66699813562000054&lt;/D&gt;&lt;D xsi:type="xsd:double"&gt;-1.4322156769409955&lt;/D&gt;&lt;D xsi:type="xsd:double"&gt;1.4302972228209976&lt;/D&gt;&lt;D xsi:type="xsd:double"&gt;-2.2966890956219954&lt;/D&gt;&lt;D xsi:type="xsd:double"&gt;-0.2813801153910056&lt;/D&gt;&lt;D xsi:type="xsd:double"&gt;0.36410312092500785&lt;/D&gt;&lt;D xsi:type="xsd:double"&gt;1.2257701061910042&lt;/D&gt;&lt;D xsi:type="xsd:double"&gt;0.3546864767530078&lt;/D&gt;&lt;D xsi:type="xsd:double"&gt;0.66325007689600479&lt;/D&gt;&lt;D xsi:type="xsd:double"&gt;-0.42882747779999786&lt;/D&gt;&lt;D xsi:type="xsd:double"&gt;0.4115420597349928&lt;/D&gt;&lt;D xsi:type="xsd:double"&gt;-1.0364716641329985&lt;/D&gt;&lt;D xsi:type="xsd:double"&gt;0.5180074583460037&lt;/D&gt;&lt;D xsi:type="xsd:double"&gt;-0.441284133316&lt;/D&gt;&lt;D xsi:type="xsd:double"&gt;0&lt;/D&gt;&lt;D xsi:type="xsd:double"&gt;0.40587097640298886&lt;/D&gt;&lt;D xsi:type="xsd:double"&gt;-0.053201178204997923&lt;/D&gt;&lt;D xsi:type="xsd:double"&gt;0.81226527129398818&lt;/D&gt;&lt;D xsi:type="xsd:double"&gt;-0.33362775428898983&lt;/D&gt;&lt;D xsi:type="xsd:double"&gt;0.71696887714900459&lt;/D&gt;&lt;D xsi:type="xsd:double"&gt;-0.82631718479900806&lt;/D&gt;&lt;D xsi:type="xsd:double"&gt;0.67077796158099279&lt;/D&gt;&lt;D xsi:type="xsd:double"&gt;-0.24053225564999448&lt;/D&gt;&lt;D xsi:type="xsd:double"&gt;-0.54993165238099717&lt;/D&gt;&lt;D xsi:type="xsd:double"&gt;-0.16233356683600375&lt;/D&gt;&lt;D xsi:type="xsd:double"&gt;0.56240574722699055&lt;/D&gt;&lt;D xsi:type="xsd:double"&gt;0.16503823256199812&lt;/D&gt;&lt;D xsi:type="xsd:double"&gt;-0.23527210914000563&lt;/D&gt;&lt;D xsi:type="xsd:double"&gt;0.33419221882100558&lt;/D&gt;&lt;D xsi:type="xsd:double"&gt;0.45523930369300025&lt;/D&gt;&lt;D xsi:type="xsd:double"&gt;0.19136071900101026&lt;/D&gt;&lt;D xsi:type="xsd:double"&gt;0.13699888958198514&lt;/D&gt;&lt;D xsi:type="xsd:double"&gt;0.95993757034600335&lt;/D&gt;&lt;D xsi:type="xsd:double"&gt;0.46216490211798966&lt;/D&gt;&lt;D xsi:type="xsd:double"&gt;0.23432458915197962&lt;/D&gt;&lt;D xsi:type="xsd:double"&gt;-0.081844410613984842&lt;/D&gt;&lt;D xsi:type="xsd:double"&gt;1.2969369341689907&lt;/D&gt;&lt;D xsi:type="xsd:double"&gt;0.62681627299201459&lt;/D&gt;&lt;D xsi:type="xsd:double"&gt;-1.8309899659780027&lt;/D&gt;&lt;D xsi:type="xsd:double"&gt;0.89206882928400955&lt;/D&gt;&lt;D xsi:type="xsd:double"&gt;-0.60800069846900229&lt;/D&gt;&lt;D xsi:type="xsd:double"&gt;-1.2360983961860139&lt;/D&gt;&lt;D xsi:type="xsd:double"&gt;0.74943974764201116&lt;/D&gt;&lt;D xsi:type="xsd:double"&gt;0&lt;/D&gt;&lt;D xsi:type="xsd:double"&gt;-0.095608565018001634&lt;/D&gt;&lt;D xsi:type="xsd:double"&gt;0.081026649380011584&lt;/D&gt;&lt;D xsi:type="xsd:double"&gt;0.10595800877499784&lt;/D&gt;&lt;D xsi:type="xsd:double"&gt;0.16489378449100478&lt;/D&gt;&lt;D xsi:type="xsd:double"&gt;-0.055652949794005036&lt;/D&gt;&lt;D xsi:type="xsd:double"&gt;0.56539251854299533&lt;/D&gt;&lt;D xsi:type="xsd:double"&gt;-0.13974039552100415&lt;/D&gt;&lt;D xsi:type="xsd:double"&gt;0.0673026657640019&lt;/D&gt;&lt;D xsi:type="xsd:double"&gt;1.0537064768189941&lt;/D&gt;&lt;D xsi:type="xsd:double"&gt;-1.1518717157859904&lt;/D&gt;&lt;D xsi:type="xsd:double"&gt;1.0074683434839971&lt;/D&gt;&lt;D xsi:type="xsd:double"&gt;-0.25027797026900833&lt;/D&gt;&lt;D xsi:type="xsd:double"&gt;-0.364464055989&lt;/D&gt;&lt;D xsi:type="xsd:double"&gt;0.51574170978001543&lt;/D&gt;&lt;D xsi:type="xsd:double"&gt;-0.18210359807799836&lt;/D&gt;&lt;D xsi:type="xsd:double"&gt;0.54475732095797813&lt;/D&gt;&lt;D xsi:type="xsd:double"&gt;0.0037899482350001179&lt;/D&gt;&lt;D xsi:type="xsd:double"&gt;0.15279883375201031&lt;/D&gt;&lt;D xsi:type="xsd:double"&gt;0.44709025060900576&lt;/D&gt;&lt;D xsi:type="xsd:double"&gt;0&lt;/D&gt;&lt;D xsi:type="xsd:double"&gt;0.34212720768700411&lt;/D&gt;&lt;D xsi:type="xsd:double"&gt;0.56505778403899143&lt;/D&gt;&lt;D xsi:type="xsd:double"&gt;0.031579634702016968&lt;/D&gt;&lt;D xsi:type="xsd:double"&gt;0.11343020056600039&lt;/D&gt;&lt;D xsi:type="xsd:double"&gt;-0.093449251903010566&lt;/D&gt;&lt;D xsi:type="xsd:double"&gt;0.0063080119250047417&lt;/D&gt;&lt;D xsi:type="xsd:double"&gt;0.7598102209039892&lt;/D&gt;&lt;D xsi:type="xsd:double"&gt;0.26738888858599541&lt;/D&gt;&lt;D xsi:type="xsd:double"&gt;-0.29042665216699737&lt;/D&gt;&lt;D xsi:type="xsd:double"&gt;-0.31173996041601315&lt;/D&gt;&lt;D xsi:type="xsd:double"&gt;0.48658749040002558&lt;/D&gt;&lt;D xsi:type="xsd:double"&gt;-0.20891194652500333&lt;/D&gt;&lt;D xsi:type="xsd:double"&gt;2.5598317195280051&lt;/D&gt;&lt;D xsi:type="xsd:double"&gt;0&lt;/D&gt;&lt;D xsi:type="xsd:double"&gt;1.6947369174620031&lt;/D&gt;&lt;D xsi:type="xsd:double"&gt;-1.0950172121080071&lt;/D&gt;&lt;D xsi:type="xsd:double"&gt;-0.10319195403999393&lt;/D&gt;&lt;D xsi:type="xsd:double"&gt;-0.4777920727219942&lt;/D&gt;&lt;D xsi:type="xsd:double"&gt;0&lt;/D&gt;&lt;D xsi:type="xsd:double"&gt;-0.2313666022110028&lt;/D&gt;&lt;D xsi:type="xsd:double"&gt;-0.93092002350300129&lt;/D&gt;&lt;D xsi:type="xsd:double"&gt;0.57019144345600292&lt;/D&gt;&lt;D xsi:type="xsd:double"&gt;-0.75530019106100355&lt;/D&gt;&lt;D xsi:type="xsd:double"&gt;1.1504074995359881&lt;/D&gt;&lt;D xsi:type="xsd:double"&gt;1.1887846550010073&lt;/D&gt;&lt;D xsi:type="xsd:double"&gt;-0.40979363202899854&lt;/D&gt;&lt;D xsi:type="xsd:double"&gt;-0.60632232120001461&lt;/D&gt;&lt;D xsi:type="xsd:double"&gt;0.0670695001800059&lt;/D&gt;&lt;D xsi:type="xsd:double"&gt;0.65517725330499488&lt;/D&gt;&lt;D xsi:type="xsd:double"&gt;0.037848077861002416&lt;/D&gt;&lt;D xsi:type="xsd:double"&gt;0.29979124285299807&lt;/D&gt;&lt;D xsi:type="xsd:double"&gt;0.35661110678699703&lt;/D&gt;&lt;D xsi:type="xsd:double"&gt;0.19032092674300394&lt;/D&gt;&lt;D xsi:type="xsd:double"&gt;-0.16892672725499214&lt;/D&gt;&lt;D xsi:type="xsd:double"&gt;-0.47345340756100862&lt;/D&gt;&lt;D xsi:type="xsd:double"&gt;0.016177975783993048&lt;/D&gt;&lt;D xsi:type="xsd:double"&gt;0.44335457614401719&lt;/D&gt;&lt;D xsi:type="xsd:double"&gt;0.81576402989100849&lt;/D&gt;&lt;D xsi:type="xsd:double"&gt;-0.51322691463401293&lt;/D&gt;&lt;D xsi:type="xsd:double"&gt;-0.20007688651799693&lt;/D&gt;&lt;D xsi:type="xsd:double"&gt;1.3171556016680075&lt;/D&gt;&lt;D xsi:type="xsd:double"&gt;0&lt;/D&gt;&lt;D xsi:type="xsd:double"&gt;0.23361479738999158&lt;/D&gt;&lt;D xsi:type="xsd:double"&gt;0.074961916824989316&lt;/D&gt;&lt;D xsi:type="xsd:double"&gt;1.9930501497819941&lt;/D&gt;&lt;D xsi:type="xsd:double"&gt;0.49375758636298617&lt;/D&gt;&lt;D xsi:type="xsd:double"&gt;-0.15246009373999225&lt;/D&gt;&lt;D xsi:type="xsd:double"&gt;-1.3487137765839985&lt;/D&gt;&lt;D xsi:type="xsd:double"&gt;-0.36695741086100186&lt;/D&gt;&lt;D xsi:type="xsd:double"&gt;0.012989859661005632&lt;/D&gt;&lt;D xsi:type="xsd:double"&gt;0.17444626259299767&lt;/D&gt;&lt;D xsi:type="xsd:double"&gt;-1.2196992119689942&lt;/D&gt;&lt;D xsi:type="xsd:double"&gt;-2.2825502875500003&lt;/D&gt;&lt;D xsi:type="xsd:double"&gt;0.7880271939930017&lt;/D&gt;&lt;D xsi:type="xsd:double"&gt;0.22819388327899315&lt;/D&gt;&lt;D xsi:type="xsd:double"&gt;-0.936608945505002&lt;/D&gt;&lt;D xsi:type="xsd:double"&gt;1.1006128817649952&lt;/D&gt;&lt;D xsi:type="xsd:double"&gt;0.028667339390997526&lt;/D&gt;&lt;D xsi:type="xsd:double"&gt;0&lt;/D&gt;&lt;D xsi:type="xsd:double"&gt;0&lt;/D&gt;&lt;D xsi:type="xsd:double"&gt;-0.07274645978200267&lt;/D&gt;&lt;D xsi:type="xsd:double"&gt;0.30146327794799976&lt;/D&gt;&lt;D xsi:type="xsd:double"&gt;-0.30785192714399834&lt;/D&gt;&lt;D xsi:type="xsd:double"&gt;-1.4444034198309974&lt;/D&gt;&lt;D xsi:type="xsd:double"&gt;0.046172471552985428&lt;/D&gt;&lt;D xsi:type="xsd:double"&gt;-1.6553386120079838&lt;/D&gt;&lt;D xsi:type="xsd:double"&gt;-0.23907334162300842&lt;/D&gt;&lt;D xsi:type="xsd:double"&gt;0.42359059953800404&lt;/D&gt;&lt;D xsi:type="xsd:double"&gt;1.0273455589240088&lt;/D&gt;&lt;D xsi:type="xsd:double"&gt;0.80794754770199262&lt;/D&gt;&lt;D xsi:type="xsd:double"&gt;-0.29471626756198965&lt;/D&gt;&lt;D xsi:type="xsd:double"&gt;0.036335547130983414&lt;/D&gt;&lt;D xsi:type="xsd:double"&gt;-0.61144883654200566&lt;/D&gt;&lt;D xsi:type="xsd:double"&gt;-0.98604934395000177&lt;/D&gt;&lt;D xsi:type="xsd:double"&gt;-0.34572161550799896&lt;/D&gt;&lt;D xsi:type="xsd:double"&gt;0.0015910060620072386&lt;/D&gt;&lt;D xsi:type="xsd:double"&gt;0.71834604159999316&lt;/D&gt;&lt;D xsi:type="xsd:double"&gt;0.38487879579001127&lt;/D&gt;&lt;D xsi:type="xsd:double"&gt;0.093947294093998934&lt;/D&gt;&lt;D xsi:type="xsd:double"&gt;0.2699189576919947&lt;/D&gt;&lt;D xsi:type="xsd:double"&gt;-0.44747989731399596&lt;/D&gt;&lt;D xsi:type="xsd:double"&gt;0.97195076115399459&lt;/D&gt;&lt;D xsi:type="xsd:double"&gt;-0.55327430103701&lt;/D&gt;&lt;D xsi:type="xsd:double"&gt;-1.0386723058560032&lt;/D&gt;&lt;D xsi:type="xsd:double"&gt;-0.22363220807499751&lt;/D&gt;&lt;D xsi:type="xsd:double"&gt;-0.0072222001119892631&lt;/D&gt;&lt;D xsi:type="xsd:double"&gt;-0.039455798076870607&lt;/D&gt;&lt;D xsi:type="xsd:double"&gt;0.12050022301401953&lt;/D&gt;&lt;D xsi:type="xsd:double"&gt;-0.12602788744198179&lt;/D&gt;&lt;D xsi:type="xsd:double"&gt;-0.30810439155024572&lt;/D&gt;&lt;D xsi:type="xsd:double"&gt;0.39675511618890713&lt;/D&gt;&lt;D xsi:type="xsd:double"&gt;1.6444129892872139&lt;/D&gt;&lt;D xsi:type="xsd:double"&gt;0.23565232525004642&lt;/D&gt;&lt;D xsi:type="xsd:double"&gt;0.31459911685176589&lt;/D&gt;&lt;D xsi:type="xsd:double"&gt;-0.60851400887099727&lt;/D&gt;&lt;D xsi:type="xsd:double"&gt;0.41035851023918379&lt;/D&gt;&lt;D xsi:type="xsd:double"&gt;2.0573185175419173&lt;/D&gt;&lt;D xsi:type="xsd:double"&gt;-0.081407050418802474&lt;/D&gt;&lt;D xsi:type="xsd:double"&gt;-0.11425814978410775&lt;/D&gt;&lt;D xsi:type="xsd:double"&gt;0&lt;/D&gt;&lt;D xsi:type="xsd:double"&gt;0.5085522680581045&lt;/D&gt;&lt;D xsi:type="xsd:double"&gt;-0.76704726256834332&lt;/D&gt;&lt;D xsi:type="xsd:double"&gt;0.10824305787611177&lt;/D&gt;&lt;D xsi:type="xsd:double"&gt;-0.07446726430698769&lt;/D&gt;&lt;D xsi:type="xsd:double"&gt;-0.048179081495769438&lt;/D&gt;&lt;D xsi:type="xsd:double"&gt;0.66002353216081389&lt;/D&gt;&lt;D xsi:type="xsd:double"&gt;-0.80575969081903009&lt;/D&gt;&lt;D xsi:type="xsd:double"&gt;0.02902404855884555&lt;/D&gt;&lt;D xsi:type="xsd:double"&gt;-0.34787737043365796&lt;/D&gt;&lt;D xsi:type="xsd:double"&gt;-0.00017325875633078525&lt;/D&gt;&lt;D xsi:type="xsd:double"&gt;0.18735135392820013&lt;/D&gt;&lt;D xsi:type="xsd:double"&gt;0.7178639610111226&lt;/D&gt;&lt;D xsi:type="xsd:double"&gt;0.14972627391605098&lt;/D&gt;&lt;D xsi:type="xsd:double"&gt;0.0045880380918905672&lt;/D&gt;&lt;D xsi:type="xsd:double"&gt;-0.10618205470512843&lt;/D&gt;&lt;D xsi:type="xsd:double"&gt;0.22201233420788835&lt;/D&gt;&lt;D xsi:type="xsd:double"&gt;0.084782488256984756&lt;/D&gt;&lt;D xsi:type="xsd:double"&gt;0.093620615109135663&lt;/D&gt;&lt;D xsi:type="xsd:double"&gt;0.51244046227512108&lt;/D&gt;&lt;D xsi:type="xsd:double"&gt;0.23521860307975651&lt;/D&gt;&lt;D xsi:type="xsd:double"&gt;1.9164465652221185&lt;/D&gt;&lt;D xsi:type="xsd:double"&gt;-0.72920728210692509&lt;/D&gt;&lt;D xsi:type="xsd:double"&gt;-0.287284301770907&lt;/D&gt;&lt;D xsi:type="xsd:double"&gt;-0.43080882649516594&lt;/D&gt;&lt;D xsi:type="xsd:double"&gt;-0.044824088432093845&lt;/D&gt;&lt;D xsi:type="xsd:double"&gt;1.9138414783630875&lt;/D&gt;&lt;D xsi:type="xsd:double"&gt;1.6569915928588364&lt;/D&gt;&lt;D xsi:type="xsd:double"&gt;-0.029563572033963759&lt;/D&gt;&lt;D xsi:type="xsd:double"&gt;-0.9035794528328922&lt;/D&gt;&lt;D xsi:type="xsd:double"&gt;-0.88889883642275791&lt;/D&gt;&lt;D xsi:type="xsd:double"&gt;-1.0040411593962961&lt;/D&gt;&lt;D xsi:type="xsd:double"&gt;0.28218398241224296&lt;/D&gt;&lt;D xsi:type="xsd:double"&gt;0.68317572641198865&lt;/D&gt;&lt;D xsi:type="xsd:double"&gt;0.74096822794174066&lt;/D&gt;&lt;D xsi:type="xsd:double"&gt;-0.23144834297300632&lt;/D&gt;&lt;D xsi:type="xsd:double"&gt;1.65241795379798&lt;/D&gt;&lt;D xsi:type="xsd:double"&gt;-0.4985498902389085&lt;/D&gt;&lt;D xsi:type="xsd:double"&gt;0.010703889710161896&lt;/D&gt;&lt;D xsi:type="xsd:double"&gt;-0.8115186969212651&lt;/D&gt;&lt;D xsi:type="xsd:double"&gt;-0.16266435119166589&lt;/D&gt;&lt;D xsi:type="xsd:double"&gt;-0.90856299394928008&lt;/D&gt;&lt;D xsi:type="xsd:double"&gt;-0.46722406364191338&lt;/D&gt;&lt;D xsi:type="xsd:double"&gt;0&lt;/D&gt;&lt;D xsi:type="xsd:double"&gt;0.64589494347591092&lt;/D&gt;&lt;D xsi:type="xsd:double"&gt;0.25216971273913646&lt;/D&gt;&lt;D xsi:type="xsd:double"&gt;2.4961224862880105&lt;/D&gt;&lt;D xsi:type="xsd:double"&gt;-0.20591305969800411&lt;/D&gt;&lt;D xsi:type="xsd:double"&gt;0.92244601072288823&lt;/D&gt;&lt;D xsi:type="xsd:double"&gt;0.4773039158030068&lt;/D&gt;&lt;D xsi:type="xsd:double"&gt;-1.5835648584668571&lt;/D&gt;&lt;D xsi:type="xsd:double"&gt;0.717413866146166&lt;/D&gt;&lt;D xsi:type="xsd:double"&gt;-2.2109888970493374&lt;/D&gt;&lt;D xsi:type="xsd:double"&gt;-0.16453220804892865&lt;/D&gt;&lt;D xsi:type="xsd:double"&gt;0.98402668843808883&lt;/D&gt;&lt;D xsi:type="xsd:double"&gt;0.14626710956819888&lt;/D&gt;&lt;D xsi:type="xsd:double"&gt;1.0339541932857355&lt;/D&gt;&lt;D xsi:type="xsd:double"&gt;1.0832817381648763&lt;/D&gt;&lt;D xsi:type="xsd:double"&gt;-0.665316314008646&lt;/D&gt;&lt;D xsi:type="xsd:double"&gt;1.1662547405486778&lt;/D&gt;&lt;D xsi:type="xsd:double"&gt;-1.2566675096319036&lt;/D&gt;&lt;D xsi:type="xsd:double"&gt;0.81332418697395159&lt;/D&gt;&lt;D xsi:type="xsd:double"&gt;-0.0061643571358516169&lt;/D&gt;&lt;D xsi:type="xsd:double"&gt;2.3329132697327726&lt;/D&gt;&lt;D xsi:type="xsd:double"&gt;0.57578583596706867&lt;/D&gt;&lt;D xsi:type="xsd:double"&gt;0.013312937746978726&lt;/D&gt;&lt;D xsi:type="xsd:double"&gt;-2.4597770023208843&lt;/D&gt;&lt;D xsi:type="xsd:double"&gt;-0.21696088122007406&lt;/D&gt;&lt;D xsi:type="xsd:double"&gt;-1.4034357830848276&lt;/D&gt;&lt;D xsi:type="xsd:double"&gt;1.1239391261860465&lt;/D&gt;&lt;D xsi:type="xsd:double"&gt;0&lt;/D&gt;&lt;D xsi:type="xsd:double"&gt;-0.21616236846433434&lt;/D&gt;&lt;D xsi:type="xsd:double"&gt;0.1537597343361341&lt;/D&gt;&lt;D xsi:type="xsd:double"&gt;0.17336350708005988&lt;/D&gt;&lt;D xsi:type="xsd:double"&gt;0.050915926471173378&lt;/D&gt;&lt;D xsi:type="xsd:double"&gt;1.6050921665779594&lt;/D&gt;&lt;D xsi:type="xsd:double"&gt;-0.738224485558292&lt;/D&gt;&lt;D xsi:type="xsd:double"&gt;-1.4950410872488384&lt;/D&gt;&lt;D xsi:type="xsd:double"&gt;-0.40606622081817978&lt;/D&gt;&lt;D xsi:type="xsd:double"&gt;-0.55635231393367235&lt;/D&gt;&lt;D xsi:type="xsd:double"&gt;-1.1013568932691564&lt;/D&gt;&lt;D xsi:type="xsd:double"&gt;-0.32764358973587093&lt;/D&gt;&lt;D xsi:type="xsd:double"&gt;0.28256946864475552&lt;/D&gt;&lt;D xsi:type="xsd:double"&gt;-0.64234488264796052&lt;/D&gt;&lt;D xsi:type="xsd:double"&gt;-0.41446795952286841&lt;/D&gt;&lt;D xsi:type="xsd:double"&gt;0.0371424130090503&lt;/D&gt;&lt;D xsi:type="xsd:double"&gt;-1.6124164469479174&lt;/D&gt;&lt;D xsi:type="xsd:double"&gt;-0.74805846022917288&lt;/D&gt;&lt;D xsi:type="xsd:double"&gt;-0.23883068212783298&lt;/D&gt;&lt;D xsi:type="xsd:double"&gt;0.56625763300366394&lt;/D&gt;&lt;D xsi:type="xsd:double"&gt;-0.3861805398158058&lt;/D&gt;&lt;D xsi:type="xsd:double"&gt;0.24338839372781695&lt;/D&gt;&lt;D xsi:type="xsd:double"&gt;0.6733921380592589&lt;/D&gt;&lt;D xsi:type="xsd:double"&gt;1.3787433572457486&lt;/D&gt;&lt;D xsi:type="xsd:double"&gt;0.3677944504231867&lt;/D&gt;&lt;D xsi:type="xsd:double"&gt;-0.83864302838017046&lt;/D&gt;&lt;D xsi:type="xsd:double"&gt;0.11956628870712915&lt;/D&gt;&lt;D xsi:type="xsd:double"&gt;-0.58878446570902465&lt;/D&gt;&lt;D xsi:type="xsd:double"&gt;-0.40490456647084283&lt;/D&gt;&lt;D xsi:type="xsd:double"&gt;1.5490809051939669&lt;/D&gt;&lt;D xsi:type="xsd:double"&gt;-0.050535100668913646&lt;/D&gt;&lt;D xsi:type="xsd:double"&gt;-1.2453952746861563&lt;/D&gt;&lt;D xsi:type="xsd:double"&gt;1.3790489094062108&lt;/D&gt;&lt;D xsi:type="xsd:double"&gt;0.75942954508603222&lt;/D&gt;&lt;D xsi:type="xsd:double"&gt;-1.707535188426379&lt;/D&gt;&lt;D xsi:type="xsd:double"&gt;-1.1333702310340144&lt;/D&gt;&lt;D xsi:type="xsd:double"&gt;0&lt;/D&gt;&lt;D xsi:type="xsd:double"&gt;-0.027134567592979053&lt;/D&gt;&lt;D xsi:type="xsd:double"&gt;-1.0179288980079693&lt;/D&gt;&lt;D xsi:type="xsd:double"&gt;-0.37525819716479614&lt;/D&gt;&lt;D xsi:type="xsd:double"&gt;0.757120500550923&lt;/D&gt;&lt;D xsi:type="xsd:double"&gt;0.37040867350686124&lt;/D&gt;&lt;D xsi:type="xsd:double"&gt;-0.15865861123081082&lt;/D&gt;&lt;D xsi:type="xsd:double"&gt;-0.46997558091701475&lt;/D&gt;&lt;D xsi:type="xsd:double"&gt;-0.27147102106408472&lt;/D&gt;&lt;D xsi:type="xsd:double"&gt;1.3889286168232484&lt;/D&gt;&lt;D xsi:type="xsd:double"&gt;0.31039162518362584&lt;/D&gt;&lt;D xsi:type="xsd:double"&gt;-0.71538535224281441&lt;/D&gt;&lt;D xsi:type="xsd:double"&gt;-0.18325581433885629&lt;/D&gt;&lt;D xsi:type="xsd:double"&gt;-0.29871627405325674&lt;/D&gt;&lt;D xsi:type="xsd:double"&gt;0.39766083355297077&lt;/D&gt;&lt;D xsi:type="xsd:double"&gt;0.11254017499919833&lt;/D&gt;&lt;D xsi:type="xsd:double"&gt;0.59835544467095048&lt;/D&gt;&lt;D xsi:type="xsd:double"&gt;-0.11655726191996951&lt;/D&gt;&lt;D xsi:type="xsd:double"&gt;1.848109430550049&lt;/D&gt;&lt;D xsi:type="xsd:double"&gt;0.022802552402989562&lt;/D&gt;&lt;D xsi:type="xsd:double"&gt;0.36287013054912&lt;/D&gt;&lt;D xsi:type="xsd:double"&gt;0.9915764824530271&lt;/D&gt;&lt;D xsi:type="xsd:double"&gt;0.72033117185890116&lt;/D&gt;&lt;D xsi:type="xsd:double"&gt;-1.5337675094461156&lt;/D&gt;&lt;D xsi:type="xsd:double"&gt;-0.3814947971938043&lt;/D&gt;&lt;D xsi:type="xsd:double"&gt;-0.32038658377938622&lt;/D&gt;&lt;D xsi:type="xsd:double"&gt;0.62188835349734628&lt;/D&gt;&lt;D xsi:type="xsd:double"&gt;-0.45667135867031305&lt;/D&gt;&lt;D xsi:type="xsd:double"&gt;0.35175675736136558&lt;/D&gt;&lt;D xsi:type="xsd:double"&gt;0.14443446219101208&lt;/D&gt;&lt;D xsi:type="xsd:double"&gt;0.18043544934982503&lt;/D&gt;&lt;D xsi:type="xsd:double"&gt;0.446647035691905&lt;/D&gt;&lt;D xsi:type="xsd:double"&gt;-0.3299878989620586&lt;/D&gt;&lt;D xsi:type="xsd:double"&gt;0.074212752269064985&lt;/D&gt;&lt;D xsi:type="xsd:double"&gt;0&lt;/D&gt;&lt;D xsi:type="xsd:double"&gt;0.23740809948316066&lt;/D&gt;&lt;D xsi:type="xsd:double"&gt;1.1173954432248001&lt;/D&gt;&lt;D xsi:type="xsd:double"&gt;-0.50431779337005711&lt;/D&gt;&lt;D xsi:type="xsd:double"&gt;-0.078079749058013181&lt;/D&gt;&lt;D xsi:type="xsd:double"&gt;0.70217372295902081&lt;/D&gt;&lt;D xsi:type="xsd:double"&gt;-0.68644626008382836&lt;/D&gt;&lt;D xsi:type="xsd:double"&gt;0.14877794798997535&lt;/D&gt;&lt;D xsi:type="xsd:double"&gt;0.25212042448514715&lt;/D&gt;&lt;D xsi:type="xsd:double"&gt;0.20387470495399906&lt;/D&gt;&lt;D xsi:type="xsd:double"&gt;-0.040349122595007&lt;/D&gt;&lt;D xsi:type="xsd:double"&gt;1.4730570707207846&lt;/D&gt;&lt;D xsi:type="xsd:double"&gt;0.11746797446401391&lt;/D&gt;&lt;D xsi:type="xsd:double"&gt;0.91109062731205&lt;/D&gt;&lt;D xsi:type="xsd:double"&gt;-0.045528584448106812&lt;/D&gt;&lt;D xsi:type="xsd:double"&gt;-0.24881053307692636&lt;/D&gt;&lt;D xsi:type="xsd:double"&gt;-0.15423905510414393&lt;/D&gt;&lt;D xsi:type="xsd:double"&gt;-0.56977626327600062&lt;/D&gt;&lt;D xsi:type="xsd:double"&gt;0.8679725768662383&lt;/D&gt;&lt;D xsi:type="xsd:double"&gt;-0.099792869831960562&lt;/D&gt;&lt;D xsi:type="xsd:dou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ble"&gt;0.048657858620915206&lt;/D&gt;&lt;D xsi:type="xsd:double"&gt;0.069499426331209868&lt;/D&gt;&lt;D xsi:type="xsd:double"&gt;0.49677855452290309&lt;/D&gt;&lt;D xsi:type="xsd:double"&gt;1.1270992400356894&lt;/D&gt;&lt;D xsi:type="xsd:double"&gt;0.35493195972498004&lt;/D&gt;&lt;D xsi:type="xsd:double"&gt;0&lt;/D&gt;&lt;D xsi:type="xsd:double"&gt;-0.49489018785066063&lt;/D&gt;&lt;D xsi:type="xsd:double"&gt;0.23676038135675981&lt;/D&gt;&lt;D xsi:type="xsd:double"&gt;0.040981955005170434&lt;/D&gt;&lt;D xsi:type="xsd:double"&gt;0.88972198084993348&lt;/D&gt;&lt;D xsi:type="xsd:double"&gt;0.2286312078488173&lt;/D&gt;&lt;D xsi:type="xsd:double"&gt;-0.21589422364076683&lt;/D&gt;&lt;D xsi:type="xsd:double"&gt;0.29439702625984054&lt;/D&gt;&lt;D xsi:type="xsd:double"&gt;0.039968825116099005&lt;/D&gt;&lt;D xsi:type="xsd:double"&gt;1.5498914233320171&lt;/D&gt;&lt;D xsi:type="xsd:double"&gt;0&lt;/D&gt;&lt;D xsi:type="xsd:double"&gt;-0.42339950762798617&lt;/D&gt;&lt;D xsi:type="xsd:double"&gt;1.07328799093378&lt;/D&gt;&lt;D xsi:type="xsd:double"&gt;-1.225436812417724&lt;/D&gt;&lt;D xsi:type="xsd:double"&gt;0.0094119604827191949&lt;/D&gt;&lt;D xsi:type="xsd:double"&gt;0&lt;/D&gt;&lt;D xsi:type="xsd:double"&gt;0.90457258220026926&lt;/D&gt;&lt;D xsi:type="xsd:double"&gt;0.85192445076878176&lt;/D&gt;&lt;D xsi:type="xsd:double"&gt;0.19654485760292051&lt;/D&gt;&lt;D xsi:type="xsd:double"&gt;2.9986763275283268&lt;/D&gt;&lt;D xsi:type="xsd:double"&gt;-1.1717333127968854&lt;/D&gt;&lt;D xsi:type="xsd:double"&gt;0.32358836082262421&lt;/D&gt;&lt;D xsi:type="xsd:double"&gt;0.33329445407310754&lt;/D&gt;&lt;D xsi:type="xsd:double"&gt;-1.1245266326391668&lt;/D&gt;&lt;D xsi:type="xsd:double"&gt;-0.84929549554660921&lt;/D&gt;&lt;D xsi:type="xsd:double"&gt;-1.4865108320810672&lt;/D&gt;&lt;D xsi:type="xsd:double"&gt;1.6886485738690338&lt;/D&gt;&lt;D xsi:type="xsd:double"&gt;-2.1120629614441389&lt;/D&gt;&lt;D xsi:type="xsd:double"&gt;0.23061586762183062&lt;/D&gt;&lt;D xsi:type="xsd:double"&gt;0.11212552349231242&lt;/D&gt;&lt;D xsi:type="xsd:double"&gt;1.033540730849758&lt;/D&gt;&lt;D xsi:type="xsd:double"&gt;-0.020251426357797975&lt;/D&gt;&lt;D xsi:type="xsd:double"&gt;-0.18747820136519877&lt;/D&gt;&lt;D xsi:type="xsd:double"&gt;4.3462051785230216&lt;/D&gt;&lt;D xsi:type="xsd:double"&gt;0.25757473828986743&lt;/D&gt;&lt;D xsi:type="xsd:double"&gt;2.9378158028160684&lt;/D&gt;&lt;D xsi:type="xsd:double"&gt;-0.25317070926961227&lt;/D&gt;&lt;D xsi:type="xsd:double"&gt;0&lt;/D&gt;&lt;D xsi:type="xsd:double"&gt;-2.2056406436192222&lt;/D&gt;&lt;D xsi:type="xsd:double"&gt;-0.40616798338378723&lt;/D&gt;&lt;D xsi:type="xsd:double"&gt;-1.8600804666494497&lt;/D&gt;&lt;D xsi:type="xsd:double"&gt;-0.032271164106867367&lt;/D&gt;&lt;D xsi:type="xsd:double"&gt;-1.6786539934460221&lt;/D&gt;&lt;D xsi:type="xsd:double"&gt;-1.6329423756447303&lt;/D&gt;&lt;D xsi:type="xsd:double"&gt;0.49970752908203853&lt;/D&gt;&lt;D xsi:type="xsd:double"&gt;-0.942980667712201&lt;/D&gt;&lt;D xsi:type="xsd:double"&gt;1.9493325091128666&lt;/D&gt;&lt;D xsi:type="xsd:double"&gt;0.87562909875296135&lt;/D&gt;&lt;D xsi:type="xsd:double"&gt;-3.6600661763989462&lt;/D&gt;&lt;D xsi:type="xsd:double"&gt;1.2342147698752637&lt;/D&gt;&lt;D xsi:type="xsd:double"&gt;0.63745728163795423&lt;/D&gt;&lt;D xsi:type="xsd:double"&gt;-0.62730832498413269&lt;/D&gt;&lt;D xsi:type="xsd:double"&gt;1.8985682332549603&lt;/D&gt;&lt;D xsi:type="xsd:double"&gt;1.6199785670482525&lt;/D&gt;&lt;D xsi:type="xsd:double"&gt;-2.7938498173580961&lt;/D&gt;&lt;D xsi:type="xsd:double"&gt;-2.4734338842992587&lt;/D&gt;&lt;D xsi:type="xsd:double"&gt;0.041695158877197436&lt;/D&gt;&lt;D xsi:type="xsd:double"&gt;3.4348763896917767&lt;/D&gt;&lt;D xsi:type="xsd:double"&gt;1.0547023924742272&lt;/D&gt;&lt;D xsi:type="xsd:double"&gt;-2.0048509869390219&lt;/D&gt;&lt;D xsi:type="xsd:double"&gt;1.2887644908850859&lt;/D&gt;&lt;D xsi:type="xsd:double"&gt;1.8834298215897993&lt;/D&gt;&lt;D xsi:type="xsd:double"&gt;0.45825742293514882&lt;/D&gt;&lt;D xsi:type="xsd:double"&gt;-1.2495148770640507&lt;/D&gt;&lt;D xsi:type="xsd:double"&gt;2.0418705447552865&lt;/D&gt;&lt;D xsi:type="xsd:double"&gt;-1.93359071976541&lt;/D&gt;&lt;D xsi:type="xsd:double"&gt;1.7379062508660281&lt;/D&gt;&lt;D xsi:type="xsd:double"&gt;-0.28919131611809812&lt;/D&gt;&lt;D xsi:type="xsd:double"&gt;0.99549351620633608&lt;/D&gt;&lt;D xsi:type="xsd:double"&gt;0.055863420265667152&lt;/D&gt;&lt;D xsi:type="xsd:double"&gt;3.4119785474884257&lt;/D&gt;&lt;D xsi:type="xsd:double"&gt;-0.813621637666273&lt;/D&gt;&lt;D xsi:type="xsd:double"&gt;1.8398907357489502&lt;/D&gt;&lt;D xsi:type="xsd:double"&gt;1.8388112159369863&lt;/D&gt;&lt;D xsi:type="xsd:double"&gt;2.2622750328072705&lt;/D&gt;&lt;D xsi:type="xsd:double"&gt;-2.8401816295660409&lt;/D&gt;&lt;D xsi:type="xsd:double"&gt;-2.4967169414722434&lt;/D&gt;&lt;D xsi:type="xsd:double"&gt;0.81617538891325392&lt;/D&gt;&lt;D xsi:type="xsd:double"&gt;-2.0444023362620967&lt;/D&gt;&lt;D xsi:type="xsd:double"&gt;1.0697949900148052&lt;/D&gt;&lt;D xsi:type="xsd:double"&gt;2.3333823354260597&lt;/D&gt;&lt;D xsi:type="xsd:double"&gt;0.62138176543495849&lt;/D&gt;&lt;D xsi:type="xsd:double"&gt;-3.1879797574569824&lt;/D&gt;&lt;D xsi:type="xsd:double"&gt;-2.9354783770729975&lt;/D&gt;&lt;D xsi:type="xsd:double"&gt;-0.16309478109978182&lt;/D&gt;&lt;D xsi:type="xsd:double"&gt;-0.97977611636808071&lt;/D&gt;&lt;D xsi:type="xsd:double"&gt;0.57265084628677076&lt;/D&gt;&lt;D xsi:type="xsd:double"&gt;1.7373925190070638&lt;/D&gt;&lt;D xsi:type="xsd:double"&gt;1.3478239100351397&lt;/D&gt;&lt;D xsi:type="xsd:double"&gt;0.94786139300104821&lt;/D&gt;&lt;D xsi:type="xsd:double"&gt;0.70276890782876578&lt;/D&gt;&lt;D xsi:type="xsd:double"&gt;-2.6686601643196917&lt;/D&gt;&lt;D xsi:type="xsd:double"&gt;-1.0586410280939651&lt;/D&gt;&lt;D xsi:type="xsd:double"&gt;2.8894819416168005&lt;/D&gt;&lt;D xsi:type="xsd:double"&gt;-0.74108141540678574&lt;/D&gt;&lt;D xsi:type="xsd:double"&gt;0&lt;/D&gt;&lt;D xsi:type="xsd:double"&gt;-2.5240424382649396&lt;/D&gt;&lt;D xsi:type="xsd:double"&gt;-1.1791027596573689&lt;/D&gt;&lt;D xsi:type="xsd:double"&gt;0.50416358990601484&lt;/D&gt;&lt;D xsi:type="xsd:double"&gt;0.258064866606067&lt;/D&gt;&lt;D xsi:type="xsd:double"&gt;2.8410863988202362&lt;/D&gt;&lt;D xsi:type="xsd:double"&gt;1.5272120772189091&lt;/D&gt;&lt;D xsi:type="xsd:double"&gt;-1.5545561873948954&lt;/D&gt;&lt;D xsi:type="xsd:double"&gt;1.3259269206550739&lt;/D&gt;&lt;D xsi:type="xsd:double"&gt;3.4298395136577176&lt;/D&gt;&lt;D xsi:type="xsd:double"&gt;0.026127825602917376&lt;/D&gt;&lt;D xsi:type="xsd:double"&gt;-1.5009443254389465&lt;/D&gt;&lt;D xsi:type="xsd:double"&gt;-4.4525622854381552&lt;/D&gt;&lt;D xsi:type="xsd:double"&gt;0.12272773060797437&lt;/D&gt;&lt;D xsi:type="xsd:double"&gt;-0.95585641492169637&lt;/D&gt;&lt;D xsi:type="xsd:double"&gt;2.1857806766667265&lt;/D&gt;&lt;D xsi:type="xsd:double"&gt;0.52812200157903444&lt;/D&gt;&lt;D xsi:type="xsd:double"&gt;4.6473106196521785&lt;/D&gt;&lt;D xsi:type="xsd:double"&gt;-4.3749881302891147&lt;/D&gt;&lt;D xsi:type="xsd:double"&gt;4.7432638218122714&lt;/D&gt;&lt;D xsi:type="xsd:double"&gt;-6.6486937067861689&lt;/D&gt;&lt;D xsi:type="xsd:double"&gt;-0.056767670292201533&lt;/D&gt;&lt;D xsi:type="xsd:double"&gt;-4.7775573081537566&lt;/D&gt;&lt;D xsi:type="xsd:double"&gt;0.53782126776513728&lt;/D&gt;&lt;D xsi:type="xsd:double"&gt;-2.5559990635173335&lt;/D&gt;&lt;D xsi:type="xsd:double"&gt;-0.41330294187386096&lt;/D&gt;&lt;D xsi:type="xsd:double"&gt;-0.64467320568109&lt;/D&gt;&lt;D xsi:type="xsd:double"&gt;-0.31383881440968375&lt;/D&gt;&lt;D xsi:type="xsd:double"&gt;-2.0262794144411567&lt;/D&gt;&lt;D xsi:type="xsd:double"&gt;-0.41051485293498446&lt;/D&gt;&lt;D xsi:type="xsd:double"&gt;-0.56312038128413233&lt;/D&gt;&lt;D xsi:type="xsd:double"&gt;0.092699658502093385&lt;/D&gt;&lt;D xsi:type="xsd:double"&gt;1.3630075519609708&lt;/D&gt;&lt;D xsi:type="xsd:double"&gt;-0.052622767170940055&lt;/D&gt;&lt;D xsi:type="xsd:double"&gt;1.630870467625134&lt;/D&gt;&lt;D xsi:type="xsd:double"&gt;-0.8096450317181314&lt;/D&gt;&lt;D xsi:type="xsd:double"&gt;0.55592537287103561&lt;/D&gt;&lt;D xsi:type="xsd:double"&gt;-0.67024542312719149&lt;/D&gt;&lt;D xsi:type="xsd:double"&gt;0.319815071250118&lt;/D&gt;&lt;D xsi:type="xsd:double"&gt;-0.4425862003021086&lt;/D&gt;&lt;D xsi:type="xsd:double"&gt;-1.8074375014678235&lt;/D&gt;&lt;D xsi:type="xsd:double"&gt;-0.6956252391259965&lt;/D&gt;&lt;D xsi:type="xsd:double"&gt;1.0503402694409969&lt;/D&gt;&lt;D xsi:type="xsd:double"&gt;0.13793219733491124&lt;/D&gt;&lt;D xsi:type="xsd:double"&gt;-0.13055492924898271&lt;/D&gt;&lt;D xsi:type="xsd:double"&gt;0&lt;/D&gt;&lt;D xsi:type="xsd:double"&gt;1.4540515974451829&lt;/D&gt;&lt;D xsi:type="xsd:double"&gt;1.0123117900116441&lt;/D&gt;&lt;D xsi:type="xsd:double"&gt;0.84125767661606954&lt;/D&gt;&lt;D xsi:type="xsd:double"&gt;1.3169430853259723&lt;/D&gt;&lt;D xsi:type="xsd:double"&gt;0.91849555509830871&lt;/D&gt;&lt;D xsi:type="xsd:double"&gt;-1.1728803286733092&lt;/D&gt;&lt;D xsi:type="xsd:double"&gt;-0.28259325182602435&lt;/D&gt;&lt;D xsi:type="xsd:double"&gt;-0.64253693742705176&lt;/D&gt;&lt;D xsi:type="xsd:double"&gt;1.3533116005622459&lt;/D&gt;&lt;D xsi:type="xsd:double"&gt;0.54027226984794119&lt;/D&gt;&lt;D xsi:type="xsd:double"&gt;0.30536155711877733&lt;/D&gt;&lt;D xsi:type="xsd:double"&gt;0.19243064315113134&lt;/D&gt;&lt;D xsi:type="xsd:double"&gt;-1.7409843177370155&lt;/D&gt;&lt;D xsi:type="xsd:double"&gt;1.2667835884019318&lt;/D&gt;&lt;D xsi:type="xsd:double"&gt;0.1000549005011564&lt;/D&gt;&lt;D xsi:type="xsd:double"&gt;-1.3965762528459269&lt;/D&gt;&lt;D xsi:type="xsd:double"&gt;0.73828147650871756&lt;/D&gt;&lt;D xsi:type="xsd:double"&gt;-0.39683949731192936&lt;/D&gt;&lt;D xsi:type="xsd:double"&gt;-0.091305629037019553&lt;/D&gt;&lt;D xsi:type="xsd:double"&gt;-1.0742947357188726&lt;/D&gt;&lt;D xsi:type="xsd:double"&gt;-0.96847350910480579&lt;/D&gt;&lt;D xsi:type="xsd:double"&gt;-0.1166571004452277&lt;/D&gt;&lt;D xsi:type="xsd:double"&gt;-2.2679025859000279&lt;/D&gt;&lt;D xsi:type="xsd:double"&gt;1.0603579641879968&lt;/D&gt;&lt;D xsi:type="xsd:double"&gt;0&lt;/D&gt;&lt;D xsi:type="xsd:double"&gt;0.4281880051850262&lt;/D&gt;&lt;D xsi:type="xsd:double"&gt;0.41924147102883058&lt;/D&gt;&lt;D xsi:type="xsd:double"&gt;0.32539207544535209&lt;/D&gt;&lt;D xsi:type="xsd:double"&gt;-0.081334460920179374&lt;/D&gt;&lt;D xsi:type="xsd:double"&gt;-1.1914009895437894&lt;/D&gt;&lt;D xsi:type="xsd:double"&gt;-0.76871170669505773&lt;/D&gt;&lt;D xsi:type="xsd:double"&gt;0.22644509444966765&lt;/D&gt;&lt;D xsi:type="xsd:double"&gt;0.89842465657310466&lt;/D&gt;&lt;D xsi:type="xsd:double"&gt;-0.011522219776971543&lt;/D&gt;&lt;D xsi:type="xsd:double"&gt;-0.61426004851173888&lt;/D&gt;&lt;D xsi:type="xsd:double"&gt;-0.80283850548515945&lt;/D&gt;&lt;D xsi:type="xsd:double"&gt;0.500764408190113&lt;/D&gt;&lt;D xsi:type="xsd:double"&gt;-1.0565024296371406&lt;/D&gt;&lt;D xsi:type="xsd:double"&gt;0.808970282797028&lt;/D&gt;&lt;D xsi:type="xsd:double"&gt;0.45565404815890442&lt;/D&gt;&lt;D xsi:type="xsd:double"&gt;0.39395325364006695&lt;/D&gt;&lt;D xsi:type="xsd:double"&gt;-0.90219692560602471&lt;/D&gt;&lt;D xsi:type="xsd:double"&gt;-0.66771677488089987&lt;/D&gt;&lt;D xsi:type="xsd:double"&gt;-0.337578830530183&lt;/D&gt;&lt;D xsi:type="xsd:double"&gt;-0.17528554300607624&lt;/D&gt;&lt;D xsi:type="xsd:double"&gt;0.23048004973023062&lt;/D&gt;&lt;D xsi:type="xsd:double"&gt;0.36325320025791807&lt;/D&gt;&lt;D xsi:type="xsd:double"&gt;0.64208979372200048&lt;/D&gt;&lt;D xsi:type="xsd:double"&gt;0.898115250162923&lt;/D&gt;&lt;D xsi:type="xsd:double"&gt;-0.15911376349898587&lt;/D&gt;&lt;D xsi:type="xsd:double"&gt;0&lt;/D&gt;&lt;D xsi:type="xsd:double"&gt;0.53057064363613016&lt;/D&gt;&lt;D xsi:type="xsd:double"&gt;1.3538681954517351&lt;/D&gt;&lt;D xsi:type="xsd:double"&gt;0.57616156523043749&lt;/D&gt;&lt;D xsi:type="xsd:double"&gt;-1.1006601193292553&lt;/D&gt;&lt;D xsi:type="xsd:double"&gt;0.39236292980204812&lt;/D&gt;&lt;D xsi:type="xsd:double"&gt;0.0096437236888347044&lt;/D&gt;&lt;D xsi:type="xsd:double"&gt;0.029300994641312528&lt;/D&gt;&lt;D xsi:type="xsd:double"&gt;-0.77665196726892649&lt;/D&gt;&lt;D xsi:type="xsd:double"&gt;-0.277464026033003&lt;/D&gt;&lt;D xsi:type="xsd:double"&gt;-0.40048061933413148&lt;/D&gt;&lt;D xsi:type="xsd:double"&gt;-0.14817714401114124&lt;/D&gt;&lt;D xsi:type="xsd:double"&gt;0.25964033765395467&lt;/D&gt;&lt;D xsi:type="xsd:double"&gt;-0.016927379426046052&lt;/D&gt;&lt;D xsi:type="xsd:double"&gt;0.047039331924114691&lt;/D&gt;&lt;D xsi:type="xsd:double"&gt;0.49751192554592372&lt;/D&gt;&lt;D xsi:type="xsd:double"&gt;-0.18319447272071576&lt;/D&gt;&lt;D xsi:type="xsd:double"&gt;0.67967522259182456&lt;/D&gt;&lt;D xsi:type="xsd:double"&gt;0.72687818372481061&lt;/D&gt;&lt;D xsi:type="xsd:double"&gt;-0.27467732829663527&lt;/D&gt;&lt;D xsi:type="xsd:double"&gt;0.31622942717257629&lt;/D&gt;&lt;D xsi:type="xsd:double"&gt;0.93386960941725938&lt;/D&gt;&lt;D xsi:type="xsd:double"&gt;0.2927070345059013&lt;/D&gt;&lt;D xsi:type="xsd:double"&gt;-0.34297420215491092&lt;/D&gt;&lt;D xsi:type="xsd:double"&gt;1.4999665308629728&lt;/D&gt;&lt;D xsi:type="xsd:double"&gt;0.43099890755595727&lt;/D&gt;&lt;D xsi:type="xsd:double"&gt;1.3425447326129492&lt;/D&gt;&lt;D xsi:type="xsd:double"&gt;-1.9465594674147546&lt;/D&gt;&lt;D xsi:type="xsd:double"&gt;-1.1194690623662074&lt;/D&gt;&lt;D xsi:type="xsd:double"&gt;-0.60155414712418365&lt;/D&gt;&lt;D xsi:type="xsd:double"&gt;0.73908784187830534&lt;/D&gt;&lt;D xsi:type="xsd:double"&gt;-1.8874930802181056&lt;/D&gt;&lt;D xsi:type="xsd:double"&gt;-0.12080643021820103&lt;/D&gt;&lt;D xsi:type="xsd:double"&gt;0.91083653331911485&lt;/D&gt;&lt;D xsi:type="xsd:double"&gt;-0.83072185978586566&lt;/D&gt;&lt;D xsi:type="xsd:double"&gt;-0.73714171463120648&lt;/D&gt;&lt;D xsi:type="xsd:double"&gt;1.7258564233189944&lt;/D&gt;&lt;D xsi:type="xsd:double"&gt;0.17796090330934877&lt;/D&gt;&lt;D xsi:type="xsd:double"&gt;-1.5740486806843257&lt;/D&gt;&lt;D xsi:type="xsd:double"&gt;0.56167698103908315&lt;/D&gt;&lt;D xsi:type="xsd:double"&gt;1.0816099235872345&lt;/D&gt;&lt;D xsi:type="xsd:double"&gt;-0.0754623117330433&lt;/D&gt;&lt;D xsi:type="xsd:double"&gt;-0.60690082003610479&lt;/D&gt;&lt;D xsi:type="xsd:double"&gt;-2.05131119935803&lt;/D&gt;&lt;D xsi:type="xsd:double"&gt;0&lt;/D&gt;&lt;D xsi:type="xsd:double"&gt;0.19341533250718523&lt;/D&gt;&lt;D xsi:type="xsd:double"&gt;0.31603961020509885&lt;/D&gt;&lt;D xsi:type="xsd:double"&gt;0.64350675620981068&lt;/D&gt;&lt;D xsi:type="xsd:double"&gt;-0.31140215897716983&lt;/D&gt;&lt;D xsi:type="xsd:double"&gt;0.25923819067918963&lt;/D&gt;&lt;D xsi:type="xsd:double"&gt;0.56467487734592758&lt;/D&gt;&lt;D xsi:type="xsd:double"&gt;0.0840112805868598&lt;/D&gt;&lt;D xsi:type="xsd:double"&gt;-0.26664648022066695&lt;/D&gt;&lt;D xsi:type="xsd:double"&gt;0.44971145296397452&lt;/D&gt;&lt;D xsi:type="xsd:double"&gt;0.62560520667565012&lt;/D&gt;&lt;D xsi:type="xsd:double"&gt;0.289664303203363&lt;/D&gt;&lt;D xsi:type="xsd:double"&gt;0.24959862697884194&lt;/D&gt;&lt;D xsi:type="xsd:double"&gt;-0.25435514046816543&lt;/D&gt;&lt;D xsi:type="xsd:double"&gt;1.6697916863973372&lt;/D&gt;&lt;D xsi:type="xsd:double"&gt;0.76604680198975039&lt;/D&gt;&lt;D xsi:type="xsd:double"&gt;-1.7825288018669339&lt;/D&gt;&lt;D xsi:type="xsd:double"&gt;0.22937304953480897&lt;/D&gt;&lt;D xsi:type="xsd:double"&gt;0.42577141249822148&lt;/D&gt;&lt;D xsi:type="xsd:double"&gt;0.029584078348898757&lt;/D&gt;&lt;D xsi:type="xsd:double"&gt;0.58354000588920485&lt;/D&gt;&lt;D xsi:type="xsd:double"&gt;0.24359829879103678&lt;/D&gt;&lt;D xsi:type="xsd:double"&gt;-0.12942018017628731&lt;/D&gt;&lt;D xsi:type="xsd:double"&gt;-0.99810370675385007&lt;/D&gt;&lt;D xsi:type="xsd:double"&gt;0.13958871289909691&lt;/D&gt;&lt;D xsi:type="xsd:double"&gt;0&lt;/D&gt;&lt;D xsi:type="xsd:double"&gt;0.74190745458797558&lt;/D&gt;&lt;D xsi:type="xsd:double"&gt;-0.17080506299810283&lt;/D&gt;&lt;D xsi:type="xsd:double"&gt;0.91127637145504981&lt;/D&gt;&lt;D xsi:type="xsd:double"&gt;0.37246490984976788&lt;/D&gt;&lt;D xsi:type="xsd:double"&gt;-0.13759384631699678&lt;/D&gt;&lt;D xsi:type="xsd:double"&gt;-0.18437168723477448&lt;/D&gt;&lt;D xsi:type="xsd:double"&gt;-0.17419856114896382&lt;/D&gt;&lt;D xsi:type="xsd:double"&gt;0.5137403358787207&lt;/D&gt;&lt;D xsi:type="xsd:double"&gt;-0.12977064064900734&lt;/D&gt;&lt;D xsi:type="xsd:double"&gt;1.1356846326583625&lt;/D&gt;&lt;D xsi:type="xsd:double"&gt;-0.019288715637100218&lt;/D&gt;&lt;D xsi:type="xsd:double"&gt;-0.14815707823888635&lt;/D&gt;&lt;D xsi:type="xsd:double"&gt;0.11874059102159329&lt;/D&gt;&lt;D xsi:type="xsd:double"&gt;0.078362187758096447&lt;/D&gt;&lt;D xsi:type="xsd:double"&gt;0.061209249294935653&lt;/D&gt;&lt;D xsi:type="xsd:double"&gt;0&lt;/D&gt;&lt;D xsi:type="xsd:double"&gt;-0.15698512602879688&lt;/D&gt;&lt;D xsi:type="xsd:double"&gt;0.35242235555774659&lt;/D&gt;&lt;D xsi:type="xsd:double"&gt;0.61756126767731345&lt;/D&gt;&lt;D xsi:type="xsd:double"&gt;0.25725921559700549&lt;/D&gt;&lt;D xsi:type="xsd:double"&gt;0.084180007936085488&lt;/D&gt;&lt;D xsi:type="xsd:double"&gt;0.62161132100877481&lt;/D&gt;&lt;D xsi:type="xsd:double"&gt;-0.51009737814207146&lt;/D&gt;&lt;D xsi:type="xsd:double"&gt;0.092675559528032636&lt;/D&gt;&lt;D xsi:type="xsd:double"&gt;0.020757220521283593&lt;/D&gt;&lt;D xsi:type="xsd:double"&gt;0.60098563676902472&lt;/D&gt;&lt;D xsi:type="xsd:double"&gt;0.39225927263675242&lt;/D&gt;&lt;D xsi:type="xsd:double"&gt;0.3960118200739382&lt;/D&gt;&lt;D xsi:type="xsd:double"&gt;0.052790857553164372&lt;/D&gt;&lt;D xsi:type="xsd:double"&gt;-0.12606142584190572&lt;/D&gt;&lt;D xsi:type="xsd:double"&gt;0.26495394505479108&lt;/D&gt;&lt;D xsi:type="xsd:double"&gt;1.2836628887339385&lt;/D&gt;&lt;D xsi:type="xsd:double"&gt;2.1762581407050341&lt;/D&gt;&lt;D xsi:type="xsd:double"&gt;-0.601581351128111&lt;/D&gt;&lt;D xsi:type="xsd:double"&gt;-0.10991716152467523&lt;/D&gt;&lt;D xsi:type="xsd:double"&gt;-0.72296172706520778&lt;/D&gt;&lt;D xsi:type="xsd:double"&gt;0&lt;/D&gt;&lt;D xsi:type="xsd:double"&gt;1.4977805380509635&lt;/D&gt;&lt;D xsi:type="xsd:double"&gt;-1.4244646109880743&lt;/D&gt;&lt;D xsi:type="xsd:double"&gt;-0.15247062267707&lt;/D&gt;&lt;D xsi:type="xsd:double"&gt;0.25939145352322779&lt;/D&gt;&lt;D xsi:type="xsd:double"&gt;1.5367337714481844&lt;/D&gt;&lt;D xsi:type="xsd:double"&gt;0.037639334237904443&lt;/D&gt;&lt;D xsi:type="xsd:double"&gt;-1.5930274488128893&lt;/D&gt;&lt;D xsi:type="xsd:double"&gt;-0.11544398050227223&lt;/D&gt;&lt;D xsi:type="xsd:double"&gt;-1.1755290622771142&lt;/D&gt;&lt;D xsi:type="xsd:double"&gt;-0.42448198112275959&lt;/D&gt;&lt;D xsi:type="xsd:double"&gt;0.457769939235142&lt;/D&gt;&lt;D xsi:type="xsd:double"&gt;-0.77306473104596929&lt;/D&gt;&lt;D xsi:type="xsd:double"&gt;-0.19857022155612691&lt;/D&gt;&lt;D xsi:type="xsd:double"&gt;0.39855959600973989&lt;/D&gt;&lt;D xsi:type="xsd:double"&gt;1.9453567996149612&lt;/D&gt;&lt;D xsi:type="xsd:double"&gt;0.38628233047304228&lt;/D&gt;&lt;D xsi:type="xsd:double"&gt;0.77583377744128157&lt;/D&gt;&lt;D xsi:type="xsd:double"&gt;0.095247661902808645&lt;/D&gt;&lt;D xsi:type="xsd:double"&gt;-0.043789074309064091&lt;/D&gt;&lt;D xsi:type="xsd:double"&gt;0.12125259126491983&lt;/D&gt;&lt;D xsi:type="xsd:double"&gt;-0.25582057182474971&lt;/D&gt;&lt;D xsi:type="xsd:double"&gt;0.0013005240361074755&lt;/D&gt;&lt;D xsi:type="xsd:double"&gt;0.21574184692263465&lt;/D&gt;&lt;D xsi:type="xsd:double"&gt;0.23826826405732859&lt;/D&gt;&lt;D xsi:type="xsd:double"&gt;0.1830969960751494&lt;/D&gt;&lt;D xsi:type="xsd:double"&gt;1.0678442961878254&lt;/D&gt;&lt;D xsi:type="xsd:double"&gt;-1.5882448333013&lt;/D&gt;&lt;D xsi:type="xsd:double"&gt;0.72609442369617749&lt;/D&gt;&lt;D xsi:type="xsd:double"&gt;0.20231134077888235&lt;/D&gt;&lt;D xsi:type="xsd:double"&gt;-0.36402751804665012&lt;/D&gt;&lt;D xsi:type="xsd:double"&gt;0.722915429781823&lt;/D&gt;&lt;D xsi:type="xsd:double"&gt;0.38218899279396368&lt;/D&gt;&lt;D xsi:type="xsd:double"&gt;0.014738190391039296&lt;/D&gt;&lt;D xsi:type="xsd:double"&gt;0.61252537340723556&lt;/D&gt;&lt;D xsi:type="xsd:double"&gt;-0.16455291002399619&lt;/D&gt;&lt;D xsi:type="xsd:double"&gt;-0.016290188874223954&lt;/D&gt;&lt;D xsi:type="xsd:double"&gt;2.0855319885881851&lt;/D&gt;&lt;D xsi:type="xsd:double"&gt;-0.796571804748103&lt;/D&gt;&lt;D xsi:type="xsd:double"&gt;0.44375160010812209&lt;/D&gt;&lt;D xsi:type="xsd:double"&gt;-0.307412544256247&lt;/D&gt;&lt;D xsi:type="xsd:double"&gt;-0.24731436359002323&lt;/D&gt;&lt;D xsi:type="xsd:double"&gt;0.50290047609118371&lt;/D&gt;&lt;D xsi:type="xsd:double"&gt;-0.56552033898130682&lt;/D&gt;&lt;D xsi:type="xsd:double"&gt;2.11969537870611&lt;/D&gt;&lt;D xsi:type="xsd:double"&gt;-0.832997274348779&lt;/D&gt;&lt;D xsi:type="xsd:double"&gt;-0.47038409322436303&lt;/D&gt;&lt;D xsi:type="xsd:double"&gt;-0.2545763948569757&lt;/D&gt;&lt;D xsi:type="xsd:double"&gt;1.5235041744070754&lt;/D&gt;&lt;D xsi:type="xsd:double"&gt;0.082983195039876279&lt;/D&gt;&lt;D xsi:type="xsd:double"&gt;-0.019903217217709379&lt;/D&gt;&lt;D xsi:type="xsd:double"&gt;0.35599089967197628&lt;/D&gt;&lt;D xsi:type="xsd:double"&gt;-0.0711587593017926&lt;/D&gt;&lt;D xsi:type="xsd:double"&gt;1.1488454224805489&lt;/D&gt;&lt;D xsi:type="xsd:double"&gt;0.48835217308300649&lt;/D&gt;&lt;D xsi:type="xsd:double"&gt;0.48404497296414828&lt;/D&gt;&lt;D xsi:type="xsd:double"&gt;0.66658674003010621&lt;/D&gt;&lt;D xsi:type="xsd:double"&gt;-1.1411867152050781&lt;/D&gt;&lt;D xsi:type="xsd:double"&gt;0&lt;/D&gt;&lt;D xsi:type="xsd:double"&gt;1.3248120957668919&lt;/D&gt;&lt;D xsi:type="xsd:double"&gt;0.91570638685902761&lt;/D&gt;&lt;D xsi:type="xsd:double"&gt;2.9619525358728804&lt;/D&gt;&lt;D xsi:type="xsd:double"&gt;0.042952928047212957&lt;/D&gt;&lt;D xsi:type="xsd:double"&gt;-1.451770101625971&lt;/D&gt;&lt;D xsi:type="xsd:double"&gt;1.68542836936727&lt;/D&gt;&lt;D xsi:type="xsd:double"&gt;-0.76548354424739173&lt;/D&gt;&lt;D xsi:type="xsd:double"&gt;0.34020749126599803&lt;/D&gt;&lt;D xsi:type="xsd:double"&gt;-1.4494728218558128&lt;/D&gt;&lt;D xsi:type="xsd:double"&gt;-0.40260393466294842&lt;/D&gt;&lt;D xsi:type="xsd:double"&gt;-0.36606826899815426&lt;/D&gt;&lt;D xsi:type="xsd:double"&gt;-1.6920074290756815&lt;/D&gt;&lt;D xsi:type="xsd:double"&gt;0.1623135857367064&lt;/D&gt;&lt;D xsi:type="xsd:double"&gt;1.2485521880629014&lt;/D&gt;&lt;D xsi:type="xsd:double"&gt;0.0173590703401727&lt;/D&gt;&lt;D xsi:type="xsd:double"&gt;-0.39930974098911776&lt;/D&gt;&lt;D xsi:type="xsd:double"&gt;-0.52395657442176891&lt;/D&gt;&lt;D xsi:type="xsd:double"&gt;-2.7692261747181424&lt;/D&gt;&lt;D xsi:type="xsd:double"&gt;-0.59444879789607441&lt;/D&gt;&lt;D xsi:type="xsd:double"&gt;0.55025201227616449&lt;/D&gt;&lt;D xsi:type="xsd:double"&gt;-0.35941334570528394&lt;/D&gt;&lt;D xsi:type="xsd:double"&gt;-0.12242247806072415&lt;/D&gt;&lt;D xsi:type="xsd:double"&gt;0.63978222696483567&lt;/D&gt;&lt;D xsi:type="xsd:double"&gt;-0.47854973738613582&lt;/D&gt;&lt;D xsi:type="xsd:double"&gt;2.2033993740675051&lt;/D&gt;&lt;D xsi:type="xsd:double"&gt;0.0060528304477669437&lt;/D&gt;&lt;D xsi:type="xsd:double"&gt;-0.39963658498193277&lt;/D&gt;&lt;D xsi:type="xsd:double"&gt;-0.68625219994684628&lt;/D&gt;&lt;D xsi:type="xsd:double"&gt;-0.10500433591417169&lt;/D&gt;&lt;D xsi:type="xsd:double"&gt;1.1208944611248661&lt;/D&gt;&lt;D xsi:type="xsd:double"&gt;0.82291414460982093&lt;/D&gt;&lt;D xsi:type="xsd:double"&gt;2.2542616028413676&lt;/D&gt;&lt;D xsi:type="xsd:double"&gt;-1.2678699095399093&lt;/D&gt;&lt;D xsi:type="xsd:double"&gt;1.144139540951894&lt;/D&gt;&lt;D xsi:type="xsd:double"&gt;0.59991194649082757&lt;/D&gt;&lt;D xsi:type="xsd:double"&gt;-2.8790339055180247&lt;/D&gt;&lt;D xsi:type="xsd:double"&gt;0.11912348209630608&lt;/D&gt;&lt;D xsi:type="xsd:double"&gt;-0.013644296557202562&lt;/D&gt;&lt;D xsi:type="xsd:double"&gt;1.5461903607871808&lt;/D&gt;&lt;D xsi:type="xsd:double"&gt;0.075782652887568247&lt;/D&gt;&lt;D xsi:type="xsd:double"&gt;0.72060190790701473&lt;/D&gt;&lt;D xsi:type="xsd:double"&gt;0.94437345324422939&lt;/D&gt;&lt;D xsi:type="xsd:double"&gt;3.1824624745018459&lt;/D&gt;&lt;D xsi:type="xsd:double"&gt;0.53565504660029184&lt;/D&gt;&lt;D xsi:type="xsd:double"&gt;0&lt;/D&gt;&lt;D xsi:type="xsd:double"&gt;-0.46285383633192234&lt;/D&gt;&lt;D xsi:type="xsd:double"&gt;-0.31825384506708465&lt;/D&gt;&lt;D xsi:type="xsd:double"&gt;-0.99989051014912622&lt;/D&gt;&lt;D xsi:type="xsd:double"&gt;-3.0978186278799558&lt;/D&gt;&lt;D xsi:type="xsd:double"&gt;-0.18444708630318552&lt;/D&gt;&lt;D xsi:type="xsd:double"&gt;0.286323429035229&lt;/D&gt;&lt;D xsi:type="xsd:double"&gt;-1.6798650683850003&lt;/D&gt;&lt;D xsi:type="xsd:double"&gt;-0.29641475621114965&lt;/D&gt;&lt;D xsi:type="xsd:double"&gt;-1.5931839865948261&lt;/D&gt;&lt;D xsi:type="xsd:double"&gt;-0.38501981859901946&lt;/D&gt;&lt;D xsi:type="xsd:double"&gt;0.1323569232085875&lt;/D&gt;&lt;D xsi:type="xsd:double"&gt;0.14148246360132788&lt;/D&gt;&lt;D xsi:type="xsd:double"&gt;-0.053217338689270921&lt;/D&gt;&lt;D xsi:type="xsd:double"&gt;2.3503489316853088&lt;/D&gt;&lt;D xsi:type="xsd:double"&gt;-0.17837979391032155&lt;/D&gt;&lt;D xsi:type="xsd:double"&gt;0.47412489311133843&lt;/D&gt;&lt;D xsi:type="xsd:double"&gt;2.9508953209897104&lt;/D&gt;&lt;D xsi:type="xsd:double"&gt;-0.5880150393319572&lt;/D&gt;&lt;D xsi:type="xsd:double"&gt;1.1121234851852568&lt;/D&gt;&lt;D xsi:type="xsd:double"&gt;-1.3473330261262295&lt;/D&gt;&lt;D xsi:type="xsd:double"&gt;-3.4379825624387905&lt;/D&gt;&lt;D xsi:type="xsd:double"&gt;0.40938054713111072&lt;/D&gt;&lt;D xsi:type="xsd:double"&gt;2.6004800819485308&lt;/D&gt;&lt;D xsi:type="xsd:double"&gt;-1.7120779739090097&lt;/D&gt;&lt;D xsi:type="xsd:double"&gt;0&lt;/D&gt;&lt;D xsi:type="xsd:double"&gt;-1.2347644814805436&lt;/D&gt;&lt;D xsi:type="xsd:double"&gt;3.3242141051687435&lt;/D&gt;&lt;D xsi:type="xsd:double"&gt;-0.54674776302074957&lt;/D&gt;&lt;D xsi:type="xsd:double"&gt;0.035433174439813975&lt;/D&gt;&lt;D xsi:type="xsd:double"&gt;-1.2891730971980042&lt;/D&gt;&lt;D xsi:type="xsd:double"&gt;1.5033346151728466&lt;/D&gt;&lt;D xsi:type="xsd:double"&gt;-3.8882124367930482&lt;/D&gt;&lt;D xsi:type="xsd:double"&gt;-0.50329877994005345&lt;/D&gt;&lt;D xsi:type="xsd:double"&gt;-1.4024600977098789&lt;/D&gt;&lt;D xsi:type="xsd:double"&gt;0.12985638945290923&lt;/D&gt;&lt;D xsi:type="xsd:double"&gt;-1.8792627147658281&lt;/D&gt;&lt;D xsi:type="xsd:double"&gt;-1.2082450395137445&lt;/D&gt;&lt;D xsi:type="xsd:double"&gt;1.4084967585106689&lt;/D&gt;&lt;D xsi:type="xsd:double"&gt;-0.31929554406665561&lt;/D&gt;&lt;D xsi:type="xsd:double"&gt;4.400417553271696&lt;/D&gt;&lt;D xsi:type="xsd:double"&gt;-1.5301904386518572&lt;/D&gt;&lt;D xsi:type="xsd:double"&gt;-3.2226476267330662&lt;/D&gt;&lt;D xsi:type="xsd:double"&gt;-0.623069030327017&lt;/D&gt;&lt;D xsi:type="xsd:double"&gt;-2.3835501488769562&lt;/D&gt;&lt;D xsi:type="xsd:double"&gt;1.3128392208281214&lt;/D&gt;&lt;D xsi:type="xsd:double"&gt;-1.6644959977639928&lt;/D&gt;&lt;D xsi:type="xsd:double"&gt;1.3023127831898407&lt;/D&gt;&lt;D xsi:type="xsd:double"&gt;0.66429933083795856&lt;/D&gt;&lt;D xsi:type="xsd:double"&gt;-2.3377614159530546&lt;/D&gt;&lt;D xsi:type="xsd:double"&gt;-0.42832322864180261&lt;/D&gt;&lt;D xsi:type="xsd:double"&gt;0.71201927837307721&lt;/D&gt;&lt;D xsi:type="xsd:double"&gt;0.23115193734797312&lt;/D&gt;&lt;D xsi:type="xsd:double"&gt;-0.10075993828496666&lt;/D&gt;&lt;D xsi:type="xsd:double"&gt;0.80683045125085062&lt;/D&gt;&lt;D xsi:type="xsd:double"&gt;0.45330560437177869&lt;/D&gt;&lt;D xsi:type="xsd:double"&gt;-1.6125877825179602&lt;/D&gt;&lt;D xsi:type="xsd:double"&gt;0.083952481055882266&lt;/D&gt;&lt;D xsi:type="xsd:double"&gt;1.1165273064054127&lt;/D&gt;&lt;D xsi:type="xsd:double"&gt;0.076145616425882245&lt;/D&gt;&lt;D xsi:type="xsd:double"&gt;0.17852146973487137&lt;/D&gt;&lt;D xsi:type="xsd:double"&gt;0.66859709279911694&lt;/D&gt;&lt;D xsi:type="xsd:double"&gt;0.34096204450588807&lt;/D&gt;&lt;D xsi:type="xsd:double"&gt;-0.54393675601510649&lt;/D&gt;&lt;D xsi:type="xsd:double"&gt;0.1685858964500131&lt;/D&gt;&lt;D xsi:type="xsd:double"&gt;0.79618018610920771&lt;/D&gt;&lt;D xsi:type="xsd:double"&gt;0&lt;/D&gt;&lt;D xsi:type="xsd:double"&gt;0.74520631451513442&lt;/D&gt;&lt;D xsi:type="xsd:double"&gt;-0.32621027396029234&lt;/D&gt;&lt;D xsi:type="xsd:double"&gt;0.015834316716323293&lt;/D&gt;&lt;D xsi:type="xsd:double"&gt;0.58652670464856&lt;/D&gt;&lt;D xsi:type="xsd:double"&gt;0.074300130830029509&lt;/D&gt;&lt;D xsi:type="xsd:double"&gt;-0.17043000205486658&lt;/D&gt;&lt;D xsi:type="xsd:double"&gt;-0.54845059307108146&lt;/D&gt;&lt;D xsi:type="xsd:double"&gt;0.72889295936895415&lt;/D&gt;&lt;D xsi:type="xsd:double"&gt;0.51221017528904067&lt;/D&gt;&lt;D xsi:type="xsd:double"&gt;-0.50913496671886049&lt;/D&gt;&lt;D xsi:type="xsd:double"&gt;-0.030716715552803198&lt;/D&gt;&lt;D xsi:type="xsd:double"&gt;0.58343306549464291&lt;/D&gt;&lt;D xsi:type="xsd:double"&gt;0.77915937626831244&lt;/D&gt;&lt;D xsi:type="xsd:double"&gt;0.047290481752759739&lt;/D&gt;&lt;D xsi:type="xsd:double"&gt;-0.020842722294001081&lt;/D&gt;&lt;D xsi:type="xsd:double"&gt;0.4378720784820711&lt;/D&gt;&lt;D xsi:type="xsd:double"&gt;0.46545437323182171&lt;/D&gt;&lt;D xsi:type="xsd:double"&gt;0.17607159555117491&lt;/D&gt;&lt;D xsi:type="xsd:double"&gt;0.00034395831798317289&lt;/D&gt;&lt;D xsi:type="xsd:double"&gt;1.404048364084165&lt;/D&gt;&lt;D xsi:type="xsd:double"&gt;0.37630175015090916&lt;/D&gt;&lt;D xsi:type="xsd:double"&gt;0.058067347053936125&lt;/D&gt;&lt;D xsi:type="xsd:double"&gt;0.23289510352397791&lt;/D&gt;&lt;D xsi:type="xsd:double"&gt;1.0185255076098576&lt;/D&gt;&lt;D xsi:type="xsd:double"&gt;0.14428582996097727&lt;/D&gt;&lt;D xsi:type="xsd:double"&gt;-0.18313696729178597&lt;/D&gt;&lt;D xsi:type="xsd:double"&gt;0.99120205038172315&lt;/D&gt;&lt;D xsi:type="xsd:double"&gt;-1.2096719985135729&lt;/D&gt;&lt;D xsi:type="xsd:double"&gt;-0.10286629130140668&lt;/D&gt;&lt;D xsi:type="xsd:double"&gt;0.23405489269499036&lt;/D&gt;&lt;D xsi:type="xsd:double"&gt;0.66651532229127231&lt;/D&gt;&lt;D xsi:type="xsd:double"&gt;0.44102772145908631&lt;/D&gt;&lt;D xsi:type="xsd:double"&gt;1.8138304558056539&lt;/D&gt;&lt;D xsi:type="xsd:double"&gt;0&lt;/D&gt;&lt;D xsi:type="xsd:double"&gt;-0.25303691259864758&lt;/D&gt;&lt;D xsi:type="xsd:double"&gt;0.9819245082767214&lt;/D&gt;&lt;D xsi:type="xsd:double"&gt;-0.19737896555961365&lt;/D&gt;&lt;D xsi:type="xsd:double"&gt;1.3074053370905503&lt;/D&gt;&lt;D xsi:type="xsd:double"&gt;-0.85306608672391926&lt;/D&gt;&lt;D xsi:type="xsd:double"&gt;0.28981923610293947&lt;/D&gt;&lt;D xsi:type="xsd:double"&gt;-3.1115528048355934&lt;/D&gt;&lt;D xsi:type="xsd:double"&gt;-0.51399826231135481&lt;/D&gt;&lt;D xsi:type="xsd:double"&gt;1.2980980258822328&lt;/D&gt;&lt;D xsi:type="xsd:double"&gt;1.4265907045887483&lt;/D&gt;&lt;D xsi:type="xsd:double"&gt;-0.98238758867256193&lt;/D&gt;&lt;D xsi:type="xsd:double"&gt;-1.1732463144641159&lt;/D&gt;&lt;D xsi:type="xsd:double"&gt;0.49223045592687864&lt;/D&gt;&lt;D xsi:type="xsd:double"&gt;-0.41937634160218451&lt;/D&gt;&lt;D xsi:type="xsd:double"&gt;0.46193002247492121&lt;/D&gt;&lt;D xsi:type="xsd:double"&gt;-2.2143082763619981&lt;/D&gt;&lt;D xsi:type="xsd:double"&gt;-1.8920443051609004&lt;/D&gt;&lt;D xsi:type="xsd:double"&gt;-1.0449610289008815&lt;/D&gt;&lt;D xsi:type="xsd:double"&gt;1.2502584970139674&lt;/D&gt;&lt;D xsi:type="xsd:double"&gt;0&lt;/D&gt;&lt;D xsi:type="xsd:double"&gt;-1.0786191730218331&lt;/D&gt;&lt;D xsi:type="xsd:double"&gt;0.24497241031589123&lt;/D&gt;&lt;D xsi:type="xsd:double"&gt;0.84212071084792672&lt;/D&gt;&lt;D xsi:type="xsd:double"&gt;-0.93792553096681&lt;/D&gt;&lt;D xsi:type="xsd:double"&gt;0.17431867555803837&lt;/D&gt;&lt;D xsi:type="xsd:double"&gt;0.28800423595183311&lt;/D&gt;&lt;D xsi:type="xsd:double"&gt;0.40618793941600284&lt;/D&gt;&lt;D xsi:type="xsd:double"&gt;0.097879470325135109&lt;/D&gt;&lt;D xsi:type="xsd:double"&gt;0.31241820262781772&lt;/D&gt;&lt;D xsi:type="xsd:double"&gt;1.6089244021870508&lt;/D&gt;&lt;D xsi:type="xsd:double"&gt;0&lt;/D&gt;&lt;D xsi:type="xsd:double"&gt;-1.004337245034892&lt;/D&gt;&lt;D xsi:type="xsd:double"&gt;0.028654481762702133&lt;/D&gt;&lt;D xsi:type="xsd:double"&gt;-0.12265637484198955&lt;/D&gt;&lt;D xsi:type="xsd:double"&gt;0.12866569660427984&lt;/D&gt;&lt;D xsi:type="xsd:double"&gt;0&lt;/D&gt;&lt;D xsi:type="xsd:double"&gt;0.52533495791469154&lt;/D&gt;&lt;D xsi:type="xsd:double"&gt;0.25145117508118542&lt;/D&gt;&lt;D xsi:type="xsd:double"&gt;0.35870247393090526&lt;/D&gt;&lt;D xsi:type="xsd:double"&gt;1.0519732732239939&lt;/D&gt;&lt;D xsi:type="xsd:double"&gt;0.58365676160039293&lt;/D&gt;&lt;D xsi:type="xsd:double"&gt;-1.1766591107310931&lt;/D&gt;&lt;D xsi:type="xsd:double"&gt;0.11431311560987645&lt;/D&gt;&lt;D xsi:type="xsd:double"&gt;-0.55526451720521175&lt;/D&gt;&lt;D xsi:type="xsd:double"&gt;0.699825683002353&lt;/D&gt;&lt;D xsi:type="xsd:double"&gt;0.3851503457018568&lt;/D&gt;&lt;D xsi:type="xsd:double"&gt;0.5939129230652318&lt;/D&gt;&lt;D xsi:type="xsd:double"&gt;0.37793200943958549&lt;/D&gt;&lt;D xsi:type="xsd:double"&gt;-1.012889377323678&lt;/D&gt;&lt;D xsi:type="xsd:double"&gt;-0.24227893380296406&lt;/D&gt;&lt;D xsi:type="xsd:double"&gt;0.5513978501466843&lt;/D&gt;&lt;D xsi:type="xsd:double"&gt;-0.83664392824714939&lt;/D&gt;&lt;D xsi:type="xsd:double"&gt;0.047003587234284439&lt;/D&gt;&lt;D xsi:type="xsd:double"&gt;1.2126842944008898&lt;/D&gt;&lt;D xsi:type="xsd:double"&gt;0.38893922937919267&lt;/D&gt;&lt;D xsi:type="xsd:double"&gt;-1.6995346159473401&lt;/D&gt;&lt;D xsi:type="xsd:double"&gt;0&lt;/D&gt;&lt;D xsi:type="xsd:double"&gt;0.46343808525302066&lt;/D&gt;&lt;D xsi:type="xsd:double"&gt;-0.0471931496150213&lt;/D&gt;&lt;D xsi:type="xsd:double"&gt;1.3667301667590337&lt;/D&gt;&lt;D xsi:type="xsd:double"&gt;-0.30393295166079026&lt;/D&gt;&lt;D xsi:type="xsd:double"&gt;-1.342323085409769&lt;/D&gt;&lt;D xsi:type="xsd:double"&gt;-0.031544887595369442&lt;/D&gt;&lt;D xsi:type="xsd:double"&gt;0.10383383332208673&lt;/D&gt;&lt;D xsi:type="xsd:double"&gt;1.4669421676920758&lt;/D&gt;&lt;D xsi:type="xsd:double"&gt;0.57482511705782&lt;/D&gt;&lt;D xsi:type="xsd:double"&gt;-1.0120720681988216&lt;/D&gt;&lt;D xsi:type="xsd:double"&gt;0.50257576568819573&lt;/D&gt;&lt;D xsi:type="xsd:double"&gt;0.01917191861777745&lt;/D&gt;&lt;D xsi:type="xsd:double"&gt;2.2488529383092759&lt;/D&gt;&lt;D xsi:type="xsd:double"&gt;0.2638796182518055&lt;/D&gt;&lt;D xsi:type="xsd:double"&gt;1.934530218307895&lt;/D&gt;&lt;D xsi:type="xsd:double"&gt;0.13951851223183986&lt;/D&gt;&lt;D xsi:type="xsd:double"&gt;0.24305111587814565&lt;/D&gt;&lt;D xsi:type="xsd:double"&gt;0.64588020450222494&lt;/D&gt;&lt;D xsi:type="xsd:double"&gt;-2.8058289532312042&lt;/D&gt;&lt;D xsi:type="xsd:double"&gt;2.2603040204628666&lt;/D&gt;&lt;D xsi:type="xsd:double"&gt;-1.9407992388729367&lt;/D&gt;&lt;D xsi:type="xsd:double"&gt;-0.33134479204889322&lt;/D&gt;&lt;D xsi:type="xsd:double"&gt;-1.1712041645528082&lt;/D&gt;&lt;D xsi:type="xsd:double"&gt;-1.217552021746493&lt;/D&gt;&lt;D xsi:type="xsd:double"&gt;1.0709859359974594&lt;/D&gt;&lt;D xsi:type="xsd:double"&gt;-0.87121837507917466&lt;/D&gt;&lt;D xsi:type="xsd:double"&gt;-0.6216435065091952&lt;/D&gt;&lt;D xsi:type="xsd:double"&gt;0.94007660090198453&lt;/D&gt;&lt;D xsi:type="xsd:double"&gt;-0.8093933185480684&lt;/D&gt;&lt;D xsi:type="xsd:double"&gt;0.41533540718743378&lt;/D&gt;&lt;D xsi:type="xsd:double"&gt;1.7585835694116092&lt;/D&gt;&lt;D xsi:type="xsd:double"&gt;-0.27203848978071266&lt;/D&gt;&lt;D xsi:type="xsd:double"&gt;0.43859730357096449&lt;/D&gt;&lt;D xsi:type="xsd:double"&gt;0.56642661300085884&lt;/D&gt;&lt;D xsi:type="xsd:double"&gt;0.74708778350816019&lt;/D&gt;&lt;D xsi:type="xsd:double"&gt;0.32389287059311211&lt;/D&gt;&lt;D xsi:type="xsd:double"&gt;1.372480018771105&lt;/D&gt;&lt;D xsi:type="xsd:double"&gt;1.48914909796094&lt;/D&gt;&lt;D xsi:type="xsd:double"&gt;-0.44608976758693242&lt;/D&gt;&lt;D xsi:type="xsd:double"&gt;-2.5751312767313239&lt;/D&gt;&lt;D xsi:type="xsd:double"&gt;-0.32309798751272156&lt;/D&gt;&lt;D xsi:type="xsd:double"&gt;-0.22047307008534745&lt;/D&gt;&lt;D xsi:type="xsd:double"&gt;1.7987519061450463&lt;/D&gt;&lt;D xsi:type="xsd:double"&gt;-0.60904424801887513&lt;/D&gt;&lt;D xsi:type="xsd:double"&gt;-0.93748376744486883&lt;/D&gt;&lt;D xsi:type="xsd:double"&gt;-1.0067082595139332&lt;/D&gt;&lt;D xsi:type="xsd:double"&gt;0.66056841718498127&lt;/D&gt;&lt;D xsi:type="xsd:double"&gt;-0.34031825679329275&lt;/D&gt;&lt;D xsi:type="xsd:double"&gt;0.26513861579393616&lt;/D&gt;&lt;D xsi:type="xsd:double"&gt;-0.29217192012583881&lt;/D&gt;&lt;D xsi:type="xsd:double"&gt;1.5347614637102103&lt;/D&gt;&lt;D xsi:type="xsd:double"&gt;0.31431753077468816&lt;/D&gt;&lt;D xsi:type="xsd:double"&gt;0.63560701080784821&lt;/D&gt;&lt;D xsi:type="xsd:double"&gt;-0.11396391957881891&lt;/D&gt;&lt;D xsi:type="xsd:double"&gt;1.0431807040798935&lt;/D&gt;&lt;D xsi:type="xsd:double"&gt;0.78347972233239194&lt;/D&gt;&lt;D xsi:type="xsd:double"&gt;0.90046161081371867&lt;/D&gt;&lt;D xsi:type="xsd:double"&gt;0&lt;/D&gt;&lt;D xsi:type="xsd:double"&gt;1.3183646739258315&lt;/D&gt;&lt;D xsi:type="xsd:double"&gt;0.86078029988148064&lt;/D&gt;&lt;D xsi:type="xsd:double"&gt;-0.30434334009806774&lt;/D&gt;&lt;D xsi:type="xsd:double"&gt;-2.208334923002353&lt;/D&gt;&lt;D xsi:type="xsd:double"&gt;-0.80322251089508523&lt;/D&gt;&lt;D xsi:type="xsd:double"&gt;-0.18459656662079826&lt;/D&gt;&lt;D xsi:type="xsd:double"&gt;0.28949283256214375&lt;/D&gt;&lt;D xsi:type="xsd:double"&gt;0.021992090105960038&lt;/D&gt;&lt;D xsi:type="xsd:double"&gt;0.23726165870689986&lt;/D&gt;&lt;D xsi:type="xsd:double"&gt;-0.053195971109853968&lt;/D&gt;&lt;D xsi:type="xsd:double"&gt;1.8802545713600072&lt;/D&gt;&lt;D xsi:type="xsd:double"&gt;1.1003962895536956&lt;/D&gt;&lt;D xsi:type="xsd:double"&gt;0.69939454892435915&lt;/D&gt;&lt;D xsi:type="xsd:double"&gt;1.0321475979540029&lt;/D&gt;&lt;D xsi:type="xsd:double"&gt;-2.4052074336838758&lt;/D&gt;&lt;D xsi:type="xsd:double"&gt;-0.85238057818299851&lt;/D&gt;&lt;D xsi:type="xsd:double"&gt;0.69496453792392554&lt;/D&gt;&lt;D xsi:type="xsd:double"&gt;1.1890622319419508&lt;/D&gt;&lt;D xsi:type="xsd:double"&gt;-1.2368647833572943&lt;/D&gt;&lt;D xsi:type="xsd:double"&gt;-0.33146463502075063&lt;/D&gt;&lt;D xsi:type="xsd:double"&gt;1.3451890240930187&lt;/D&gt;&lt;D xsi:type="xsd:double"&gt;-0.54879506039003934&lt;/D&gt;&lt;D xsi:type="xsd:double"&gt;-0.25728477143592832&lt;/D&gt;&lt;D xsi:type="xsd:double"&gt;0.30396819517679585&lt;/D&gt;&lt;D xsi:type="xsd:double"&gt;1.5346476475357029&lt;/D&gt;&lt;D xsi:type="xsd:double"&gt;0.073046510775776063&lt;/D&gt;&lt;D xsi:type="xsd:double"&gt;1.2022448290260668&lt;/D&gt;&lt;D xsi:type="xsd:double"&gt;-0.44365722445642852&lt;/D&gt;&lt;D xsi:type="xsd:double"&gt;-0.25994165588365536&lt;/D&gt;&lt;D xsi:type="xsd:double"&gt;0.29756913124232565&lt;/D&gt;&lt;D xsi:type="xsd:double"&gt;0.30437105787748386&lt;/D&gt;&lt;D xsi:type="xsd:double"&gt;2.3298440951140531&lt;/D&gt;&lt;D xsi:type="xsd:double"&gt;-0.034853640427368049&lt;/D&gt;&lt;D xsi:type="xsd:double"&gt;0.36412899417324063&lt;/D&gt;&lt;D xsi:type="xsd:double"&gt;1.1437549750813902&lt;/D&gt;&lt;D xsi:type="xsd:double"&gt;-0.039089725934993158&lt;/D&gt;&lt;D xsi:type="xsd:double"&gt;0.86826714117558268&lt;/D&gt;&lt;D xsi:type="xsd:double"&gt;2.9664856886678859&lt;/D&gt;&lt;D xsi:type="xsd:double"&gt;0.53109551076124806&lt;/D&gt;&lt;D xsi:type="xsd:double"&gt;2.5042193476845&lt;/D&gt;&lt;D xsi:type="xsd:double"&gt;-0.40262348208048859&lt;/D&gt;&lt;D xsi:type="xsd:double"&gt;0.35558334288292581&lt;/D&gt;&lt;D xsi:type="xsd:double"&gt;-0.10742639232500517&lt;/D&gt;&lt;D xsi:type="xsd:double"&gt;-1.967859873561395&lt;/D&gt;&lt;D xsi:type="xsd:double"&gt;0.25895286068646772&lt;/D&gt;&lt;D xsi:type="xsd:double"&gt;0&lt;/D&gt;&lt;D xsi:type="xsd:double"&gt;-2.911808748963407&lt;/D&gt;&lt;D xsi:type="xsd:double"&gt;0.44718132478458461&lt;/D&gt;&lt;D xsi:type="xsd:double"&gt;-0.84456623367473727&lt;/D&gt;&lt;D xsi:type="xsd:double"&gt;0.9093298098254543&lt;/D&gt;&lt;D xsi:type="xsd:double"&gt;-0.12626747928866644&lt;/D&gt;&lt;D xsi:type="xsd:double"&gt;2.1447908753045919&lt;/D&gt;&lt;D xsi:type="xsd:double"&gt;0.65528851706493363&lt;/D&gt;&lt;D xsi:type="xsd:double"&gt;0.23212880093952393&lt;/D&gt;&lt;D xsi:type="xsd:double"&gt;-3.0444435969109618&lt;/D&gt;&lt;D xsi:type="xsd:double"&gt;0.31103744368152775&lt;/D&gt;&lt;D xsi:type="xsd:double"&gt;0.8555115507149269&lt;/D&gt;&lt;D xsi:type="xsd:double"&gt;-0.13620242663074933&lt;/D&gt;&lt;D xsi:type="xsd:double"&gt;-1.2719203628973164&lt;/D&gt;&lt;D xsi:type="xsd:double"&gt;-2.3763268677718608&lt;/D&gt;&lt;D xsi:type="xsd:double"&gt;0.14264832738588584&lt;/D&gt;&lt;D xsi:type="xsd:double"&gt;0.63696252967815337&lt;/D&gt;&lt;D xsi:type="xsd:double"&gt;-0.34359366166625271&lt;/D&gt;&lt;D xsi:type="xsd:double"&gt;0.35592278135705424&lt;/D&gt;&lt;D xsi:type="xsd:double"&gt;-0.080260807993548511&lt;/D&gt;&lt;D xsi:type="xsd:double"&gt;-0.2459478494408418&lt;/D&gt;&lt;D xsi:type="xsd:double"&gt;1.1678687872965998&lt;/D&gt;&lt;D xsi:type="xsd:double"&gt;-1.3538106779360293&lt;/D&gt;&lt;D xsi:type="xsd:double"&gt;0.1981522767675159&lt;/D&gt;&lt;D xsi:type="xsd:double"&gt;2.5858515300759333&lt;/D&gt;&lt;D xsi:type="xsd:double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"&gt;1.3571907877845568&lt;/D&gt;&lt;D xsi:type="xsd:double"&gt;1.5590342345416008&lt;/D&gt;&lt;D xsi:type="xsd:double"&gt;-1.8785849937384525&lt;/D&gt;&lt;D xsi:type="xsd:double"&gt;2.6304728053275106&lt;/D&gt;&lt;D xsi:type="xsd:double"&gt;0&lt;/D&gt;&lt;D xsi:type="xsd:double"&gt;-0.14777634258054118&lt;/D&gt;&lt;D xsi:type="xsd:double"&gt;-1.6464865801107509&lt;/D&gt;&lt;D xsi:type="xsd:double"&gt;-0.50533763562321532&lt;/D&gt;&lt;D xsi:type="xsd:double"&gt;-0.1557106107698214&lt;/D&gt;&lt;D xsi:type="xsd:double"&gt;3.0483194074908626&lt;/D&gt;&lt;D xsi:type="xsd:double"&gt;-1.1233371659910674&lt;/D&gt;&lt;D xsi:type="xsd:double"&gt;1.0472298007958347&lt;/D&gt;&lt;D xsi:type="xsd:double"&gt;-2.6480737523627229&lt;/D&gt;&lt;D xsi:type="xsd:double"&gt;-0.093258462767309425&lt;/D&gt;&lt;D xsi:type="xsd:double"&gt;-2.1161130499349978&lt;/D&gt;&lt;D xsi:type="xsd:double"&gt;2.407232358054201&lt;/D&gt;&lt;D xsi:type="xsd:double"&gt;-1.3154213046087993&lt;/D&gt;&lt;D xsi:type="xsd:double"&gt;1.7760423103142076&lt;/D&gt;&lt;D xsi:type="xsd:double"&gt;-0.36621833457504138&lt;/D&gt;&lt;D xsi:type="xsd:double"&gt;3.3861846408172358&lt;/D&gt;&lt;D xsi:type="xsd:double"&gt;0.54215013638525544&lt;/D&gt;&lt;D xsi:type="xsd:double"&gt;-0.089012155121870329&lt;/D&gt;&lt;D xsi:type="xsd:double"&gt;2.1735904301828146&lt;/D&gt;&lt;D xsi:type="xsd:double"&gt;-0.26991506794922238&lt;/D&gt;&lt;D xsi:type="xsd:double"&gt;-1.007084455034446&lt;/D&gt;&lt;D xsi:type="xsd:double"&gt;1.6794288032481619&lt;/D&gt;&lt;D xsi:type="xsd:double"&gt;0.99364804405832619&lt;/D&gt;&lt;D xsi:type="xsd:double"&gt;-0.74684006903511513&lt;/D&gt;&lt;D xsi:type="xsd:double"&gt;2.1247682719042205&lt;/D&gt;&lt;D xsi:type="xsd:double"&gt;-4.2761621346202645&lt;/D&gt;&lt;D xsi:type="xsd:double"&gt;0.49622939077842432&lt;/D&gt;&lt;D xsi:type="xsd:double"&gt;1.5572982951025161&lt;/D&gt;&lt;D xsi:type="xsd:double"&gt;1.2565031858903009&lt;/D&gt;&lt;D xsi:type="xsd:double"&gt;-2.0042343796436657&lt;/D&gt;&lt;D xsi:type="xsd:double"&gt;0.26187800538099992&lt;/D&gt;&lt;D xsi:type="xsd:double"&gt;0&lt;/D&gt;&lt;D xsi:type="xsd:double"&gt;3.8067238631634304&lt;/D&gt;&lt;D xsi:type="xsd:double"&gt;1.1807320015321254&lt;/D&gt;&lt;D xsi:type="xsd:double"&gt;-2.3219450237601413&lt;/D&gt;&lt;D xsi:type="xsd:double"&gt;-0.8276396065636793&lt;/D&gt;&lt;D xsi:type="xsd:double"&gt;0.97514430882867931&lt;/D&gt;&lt;D xsi:type="xsd:double"&gt;2.8785981183340636&lt;/D&gt;&lt;D xsi:type="xsd:double"&gt;1.6747329921045884&lt;/D&gt;&lt;D xsi:type="xsd:double"&gt;1.31267274472604&lt;/D&gt;&lt;D xsi:type="xsd:double"&gt;-3.4762238810966517&lt;/D&gt;&lt;D xsi:type="xsd:double"&gt;-2.0147495515927538&lt;/D&gt;&lt;D xsi:type="xsd:double"&gt;2.3329613887891343&lt;/D&gt;&lt;D xsi:type="xsd:double"&gt;0.96338350390055&lt;/D&gt;&lt;D xsi:type="xsd:double"&gt;-2.0385908153618515&lt;/D&gt;&lt;D xsi:type="xsd:double"&gt;7.0974031312780461&lt;/D&gt;&lt;D xsi:type="xsd:double"&gt;-1.9741529985612294&lt;/D&gt;&lt;D xsi:type="xsd:double"&gt;-1.2977009671935935&lt;/D&gt;&lt;D xsi:type="xsd:double"&gt;2.0892300230442196&lt;/D&gt;&lt;D xsi:type="xsd:double"&gt;3.2151390343406083&lt;/D&gt;&lt;D xsi:type="xsd:double"&gt;-0.34949573842709691&lt;/D&gt;&lt;D xsi:type="xsd:double"&gt;0.77697081227052767&lt;/D&gt;&lt;D xsi:type="xsd:double"&gt;4.0917880882805457&lt;/D&gt;&lt;D xsi:type="xsd:double"&gt;0.27839752589498&lt;/D&gt;&lt;D xsi:type="xsd:double"&gt;6.3737606977017025&lt;/D&gt;&lt;D xsi:type="xsd:double"&gt;-0.99114175542767136&lt;/D&gt;&lt;D xsi:type="xsd:double"&gt;0.14686467327629238&lt;/D&gt;&lt;D xsi:type="xsd:double"&gt;-4.2462103380428218&lt;/D&gt;&lt;D xsi:type="xsd:double"&gt;2.4128780062852018&lt;/D&gt;&lt;D xsi:type="xsd:double"&gt;-0.64007957275858951&lt;/D&gt;&lt;D xsi:type="xsd:double"&gt;-4.6607934016824508&lt;/D&gt;&lt;D xsi:type="xsd:double"&gt;-2.353229969070092&lt;/D&gt;&lt;D xsi:type="xsd:double"&gt;-1.55663320132019&lt;/D&gt;&lt;D xsi:type="xsd:double"&gt;-1.0416103541899036&lt;/D&gt;&lt;D xsi:type="xsd:double"&gt;4.0113757228483982&lt;/D&gt;&lt;D xsi:type="xsd:double"&gt;-3.4671430251064561&lt;/D&gt;&lt;D xsi:type="xsd:double"&gt;-1.1200810880815593&lt;/D&gt;&lt;D xsi:type="xsd:double"&gt;-1.1369970783458916&lt;/D&gt;&lt;D xsi:type="xsd:double"&gt;-0.07551682673397897&lt;/D&gt;&lt;D xsi:type="xsd:double"&gt;-4.5381036707388684&lt;/D&gt;&lt;D xsi:type="xsd:double"&gt;0&lt;/D&gt;&lt;D xsi:type="xsd:double"&gt;-0.98789115606223721&lt;/D&gt;&lt;D xsi:type="xsd:double"&gt;0.1969947708264197&lt;/D&gt;&lt;D xsi:type="xsd:double"&gt;0.83915636538740568&lt;/D&gt;&lt;D xsi:type="xsd:double"&gt;-4.9095680392341023&lt;/D&gt;&lt;D xsi:type="xsd:double"&gt;0.15221924186186175&lt;/D&gt;&lt;D xsi:type="xsd:double"&gt;2.7310007373724243&lt;/D&gt;&lt;D xsi:type="xsd:double"&gt;1.6433691749367041&lt;/D&gt;&lt;D xsi:type="xsd:double"&gt;-0.67506932733960578&lt;/D&gt;&lt;D xsi:type="xsd:double"&gt;1.5845832359960177&lt;/D&gt;&lt;D xsi:type="xsd:double"&gt;-0.05242003869895262&lt;/D&gt;&lt;D xsi:type="xsd:double"&gt;-2.2786879880334343&lt;/D&gt;&lt;D xsi:type="xsd:double"&gt;-3.3049923554624439&lt;/D&gt;&lt;D xsi:type="xsd:double"&gt;3.3687004619442185&lt;/D&gt;&lt;D xsi:type="xsd:double"&gt;1.0921753756106822&lt;/D&gt;&lt;D xsi:type="xsd:double"&gt;0.55590811751422553&lt;/D&gt;&lt;D xsi:type="xsd:double"&gt;0.53854337052954282&lt;/D&gt;&lt;D xsi:type="xsd:double"&gt;-1.5138464032507626&lt;/D&gt;&lt;D xsi:type="xsd:double"&gt;4.372465710730733&lt;/D&gt;&lt;D xsi:type="xsd:double"&gt;-5.2805041036170008&lt;/D&gt;&lt;D xsi:type="xsd:double"&gt;0&lt;/D&gt;&lt;D xsi:type="xsd:double"&gt;0.75650274359975178&lt;/D&gt;&lt;D xsi:type="xsd:double"&gt;0.13648950789082459&lt;/D&gt;&lt;D xsi:type="xsd:double"&gt;-3.336973848865521&lt;/D&gt;&lt;D xsi:type="xsd:double"&gt;0.1825910806240616&lt;/D&gt;&lt;D xsi:type="xsd:double"&gt;-2.2563715815406171&lt;/D&gt;&lt;D xsi:type="xsd:double"&gt;-2.1295466291079257&lt;/D&gt;&lt;D xsi:type="xsd:double"&gt;0.34419174499960015&lt;/D&gt;&lt;D xsi:type="xsd:double"&gt;-2.9449749018396032&lt;/D&gt;&lt;D xsi:type="xsd:double"&gt;0.78134607466748829&lt;/D&gt;&lt;D xsi:type="xsd:double"&gt;-0.46420513346439041&lt;/D&gt;&lt;D xsi:type="xsd:double"&gt;3.1789659955491878&lt;/D&gt;&lt;D xsi:type="xsd:double"&gt;0&lt;/D&gt;&lt;D xsi:type="xsd:double"&gt;1.4186604224110555&lt;/D&gt;&lt;D xsi:type="xsd:double"&gt;2.4602708772999415&lt;/D&gt;&lt;D xsi:type="xsd:double"&gt;-0.35428817075356944&lt;/D&gt;&lt;D xsi:type="xsd:double"&gt;0.53502093291282193&lt;/D&gt;&lt;D xsi:type="xsd:double"&gt;0&lt;/D&gt;&lt;D xsi:type="xsd:double"&gt;0.62552533973958546&lt;/D&gt;&lt;D xsi:type="xsd:double"&gt;-0.95248371630578532&lt;/D&gt;&lt;D xsi:type="xsd:double"&gt;-1.8207023813162748&lt;/D&gt;&lt;D xsi:type="xsd:double"&gt;0.29543950597776814&lt;/D&gt;&lt;D xsi:type="xsd:double"&gt;-2.11234000834839&lt;/D&gt;&lt;D xsi:type="xsd:double"&gt;-0.95433294273934433&lt;/D&gt;&lt;D xsi:type="xsd:double"&gt;5.1364158947818428&lt;/D&gt;&lt;D xsi:type="xsd:double"&gt;-1.2639398287100589&lt;/D&gt;&lt;D xsi:type="xsd:double"&gt;0.70372101967153267&lt;/D&gt;&lt;D xsi:type="xsd:double"&gt;-2.8257194728757318&lt;/D&gt;&lt;D xsi:type="xsd:double"&gt;1.1998026152215457&lt;/D&gt;&lt;D xsi:type="xsd:double"&gt;-2.308821750261103&lt;/D&gt;&lt;D xsi:type="xsd:double"&gt;3.8567430373695144&lt;/D&gt;&lt;D xsi:type="xsd:double"&gt;3.6520016583813764&lt;/D&gt;&lt;D xsi:type="xsd:double"&gt;-2.9265045235997822&lt;/D&gt;&lt;D xsi:type="xsd:double"&gt;2.638263962686116&lt;/D&gt;&lt;D xsi:type="xsd:double"&gt;4.0016093270278441&lt;/D&gt;&lt;D xsi:type="xsd:double"&gt;-8.9232100247745745&lt;/D&gt;&lt;D xsi:type="xsd:double"&gt;0.96739529115070777&lt;/D&gt;&lt;D xsi:type="xsd:double"&gt;0&lt;/D&gt;&lt;D xsi:type="xsd:double"&gt;3.5725664264470103&lt;/D&gt;&lt;D xsi:type="xsd:double"&gt;0.67038615440675464&lt;/D&gt;&lt;D xsi:type="xsd:double"&gt;6.4747239654034061&lt;/D&gt;&lt;D xsi:type="xsd:double"&gt;6.3473180107354921&lt;/D&gt;&lt;D xsi:type="xsd:double"&gt;-6.7079257769970591&lt;/D&gt;&lt;D xsi:type="xsd:double"&gt;-6.1052978890174137&lt;/D&gt;&lt;D xsi:type="xsd:double"&gt;1.0033664921132335&lt;/D&gt;&lt;D xsi:type="xsd:double"&gt;-2.5770672869057543&lt;/D&gt;&lt;D xsi:type="xsd:double"&gt;-4.1527005074762151&lt;/D&gt;&lt;D xsi:type="xsd:double"&gt;6.934673278931669&lt;/D&gt;&lt;D xsi:type="xsd:double"&gt;-5.14636757049578&lt;/D&gt;&lt;D xsi:type="xsd:double"&gt;-2.2033895773610812&lt;/D&gt;&lt;D xsi:type="xsd:double"&gt;-1.252422572905787&lt;/D&gt;&lt;D xsi:type="xsd:double"&gt;2.9211234215247739&lt;/D&gt;&lt;D xsi:type="xsd:double"&gt;-4.9996368620392584&lt;/D&gt;&lt;D xsi:type="xsd:double"&gt;-5.2103713894437682&lt;/D&gt;&lt;D xsi:type="xsd:double"&gt;4.0832971015266617&lt;/D&gt;&lt;D xsi:type="xsd:double"&gt;-0.25182500980105438&lt;/D&gt;&lt;D xsi:type="xsd:double"&gt;1.5372185575993846&lt;/D&gt;&lt;D xsi:type="xsd:double"&gt;2.5988417381340279&lt;/D&gt;&lt;D xsi:type="xsd:double"&gt;-1.093071834150805&lt;/D&gt;&lt;D xsi:type="xsd:double"&gt;10.788654019074585&lt;/D&gt;&lt;D xsi:type="xsd:double"&gt;-3.1764003840459742&lt;/D&gt;&lt;D xsi:type="xsd:double"&gt;-3.4507177822054591&lt;/D&gt;&lt;D xsi:type="xsd:double"&gt;1.2665175108325988&lt;/D&gt;&lt;D xsi:type="xsd:double"&gt;-6.0810559760212879&lt;/D&gt;&lt;D xsi:type="xsd:double"&gt;-3.0790983219497137&lt;/D&gt;&lt;D xsi:type="xsd:double"&gt;4.7684660005844925&lt;/D&gt;&lt;D xsi:type="xsd:double"&gt;-0.61953848492761754&lt;/D&gt;&lt;D xsi:type="xsd:double"&gt;4.2538237043610483&lt;/D&gt;&lt;D xsi:type="xsd:double"&gt;-9.0258672449020523&lt;/D&gt;&lt;D xsi:type="xsd:double"&gt;-0.53115916233803517&lt;/D&gt;&lt;D xsi:type="xsd:double"&gt;11.580849863712817&lt;/D&gt;&lt;D xsi:type="xsd:double"&gt;-1.1665829388079363&lt;/D&gt;&lt;D xsi:type="xsd:double"&gt;-7.6158521160688553&lt;/D&gt;&lt;D xsi:type="xsd:double"&gt;-1.0795887867624976&lt;/D&gt;&lt;D xsi:type="xsd:double"&gt;-5.7381666510700864&lt;/D&gt;&lt;D xsi:type="xsd:double"&gt;-3.8504492745455532&lt;/D&gt;&lt;D xsi:type="xsd:double"&gt;-1.3485719181204892&lt;/D&gt;&lt;D xsi:type="xsd:double"&gt;-4.012769256055182&lt;/D&gt;&lt;D xsi:type="xsd:double"&gt;-0.43915501044783367&lt;/D&gt;&lt;D xsi:type="xsd:double"&gt;5.4207184760241223&lt;/D&gt;&lt;D xsi:type="xsd:double"&gt;-8.7852241158594584&lt;/D&gt;&lt;D xsi:type="xsd:double"&gt;0.33912764071690749&lt;/D&gt;&lt;D xsi:type="xsd:double"&gt;1.965755679947323&lt;/D&gt;&lt;D xsi:type="xsd:double"&gt;-0.19675794847833217&lt;/D&gt;&lt;D xsi:type="xsd:double"&gt;-1.5615715972757571&lt;/D&gt;&lt;D xsi:type="xsd:double"&gt;-3.8189168104206139&lt;/D&gt;&lt;D xsi:type="xsd:double"&gt;4.0248419997680029&lt;/D&gt;&lt;D xsi:type="xsd:double"&gt;4.367146612330064&lt;/D&gt;&lt;D xsi:type="xsd:double"&gt;-4.7111337984525274&lt;/D&gt;&lt;D xsi:type="xsd:double"&gt;1.7514433485054326&lt;/D&gt;&lt;D xsi:type="xsd:double"&gt;-4.7128509916946948&lt;/D&gt;&lt;D xsi:type="xsd:double"&gt;0.21351894767935864&lt;/D&gt;&lt;D xsi:type="xsd:double"&gt;1.4129018210172317&lt;/D&gt;&lt;D xsi:type="xsd:double"&gt;0.62038147310927716&lt;/D&gt;&lt;D xsi:type="xsd:double"&gt;-3.4135032159502532&lt;/D&gt;&lt;D xsi:type="xsd:double"&gt;2.0677784796769627&lt;/D&gt;&lt;D xsi:type="xsd:double"&gt;0.44708515816467287&lt;/D&gt;&lt;D xsi:type="xsd:double"&gt;-2.9898620519424157&lt;/D&gt;&lt;D xsi:type="xsd:double"&gt;-0.15281264744902989&lt;/D&gt;&lt;D xsi:type="xsd:double"&gt;-0.40590017675279366&lt;/D&gt;&lt;D xsi:type="xsd:double"&gt;0&lt;/D&gt;&lt;D xsi:type="xsd:double"&gt;-1.3673595410659267&lt;/D&gt;&lt;D xsi:type="xsd:double"&gt;1.5002910244683587&lt;/D&gt;&lt;D xsi:type="xsd:double"&gt;0.81557778662288971&lt;/D&gt;&lt;D xsi:type="xsd:double"&gt;0.36967346114058497&lt;/D&gt;&lt;D xsi:type="xsd:double"&gt;-1.9620166423831464&lt;/D&gt;&lt;D xsi:type="xsd:double"&gt;1.144888261442123&lt;/D&gt;&lt;D xsi:type="xsd:double"&gt;0.25606768545070047&lt;/D&gt;&lt;D xsi:type="xsd:double"&gt;0.62652084626508842&lt;/D&gt;&lt;D xsi:type="xsd:double"&gt;-0.92278843015958234&lt;/D&gt;&lt;D xsi:type="xsd:double"&gt;-1.5029890545950053&lt;/D&gt;&lt;D xsi:type="xsd:double"&gt;0.41957562780587931&lt;/D&gt;&lt;D xsi:type="xsd:double"&gt;0.55585383771368235&lt;/D&gt;&lt;D xsi:type="xsd:double"&gt;-0.25904364364109922&lt;/D&gt;&lt;D xsi:type="xsd:double"&gt;-1.2004580970365608&lt;/D&gt;&lt;D xsi:type="xsd:double"&gt;0.7186970707294682&lt;/D&gt;&lt;D xsi:type="xsd:double"&gt;2.3895600398717853&lt;/D&gt;&lt;D xsi:type="xsd:double"&gt;-1.7838981124647102&lt;/D&gt;&lt;D xsi:type="xsd:double"&gt;0.38116587866470208&lt;/D&gt;&lt;D xsi:type="xsd:double"&gt;2.8818381964151429&lt;/D&gt;&lt;D xsi:type="xsd:double"&gt;-0.89503499442556977&lt;/D&gt;&lt;D xsi:type="xsd:double"&gt;-0.55761175666492191&lt;/D&gt;&lt;D xsi:type="xsd:double"&gt;-1.2942426610173974&lt;/D&gt;&lt;D xsi:type="xsd:double"&gt;1.6736838591619341&lt;/D&gt;&lt;D xsi:type="xsd:double"&gt;2.3445739804678789&lt;/D&gt;&lt;D xsi:type="xsd:double"&gt;-1.8602527144260361&lt;/D&gt;&lt;D xsi:type="xsd:double"&gt;0.41806735990304045&lt;/D&gt;&lt;D xsi:type="xsd:double"&gt;-2.3103295882499486&lt;/D&gt;&lt;D xsi:type="xsd:double"&gt;0.40640140245080669&lt;/D&gt;&lt;D xsi:type="xsd:double"&gt;1.3512565744015825&lt;/D&gt;&lt;D xsi:type="xsd:double"&gt;-0.051360940092437524&lt;/D&gt;&lt;D xsi:type="xsd:double"&gt;0.028976623276477653&lt;/D&gt;&lt;D xsi:type="xsd:double"&gt;1.2046940129267547&lt;/D&gt;&lt;D xsi:type="xsd:double"&gt;2.5194900175760093&lt;/D&gt;&lt;D xsi:type="xsd:double"&gt;-1.0884972479919375&lt;/D&gt;&lt;D xsi:type="xsd:double"&gt;-0.90298817134559783&lt;/D&gt;&lt;D xsi:type="xsd:double"&gt;-1.1010842365959284&lt;/D&gt;&lt;D xsi:type="xsd:double"&gt;0.69895008774054634&lt;/D&gt;&lt;D xsi:type="xsd:double"&gt;-2.2671841735899756&lt;/D&gt;&lt;D xsi:type="xsd:double"&gt;1.7472912551638187&lt;/D&gt;&lt;D xsi:type="xsd:double"&gt;-0.83689824075148245&lt;/D&gt;&lt;D xsi:type="xsd:double"&gt;0&lt;/D&gt;&lt;D xsi:type="xsd:double"&gt;0.11106821779678366&lt;/D&gt;&lt;D xsi:type="xsd:double"&gt;-1.8146445899984265&lt;/D&gt;&lt;D xsi:type="xsd:double"&gt;0.40287549226021291&lt;/D&gt;&lt;D xsi:type="xsd:double"&gt;0.12718278740369016&lt;/D&gt;&lt;D xsi:type="xsd:double"&gt;-0.36876832430554618&lt;/D&gt;&lt;D xsi:type="xsd:double"&gt;-2.90670478052768&lt;/D&gt;&lt;D xsi:type="xsd:double"&gt;0.58931636577448376&lt;/D&gt;&lt;D xsi:type="xsd:double"&gt;-0.28018559156893774&lt;/D&gt;&lt;D xsi:type="xsd:double"&gt;0.0057776521276586834&lt;/D&gt;&lt;D xsi:type="xsd:double"&gt;-1.8536332888279383&lt;/D&gt;&lt;D xsi:type="xsd:double"&gt;0.40184724460126109&lt;/D&gt;&lt;D xsi:type="xsd:double"&gt;-0.96964297007562372&lt;/D&gt;&lt;D xsi:type="xsd:double"&gt;-0.676270557547598&lt;/D&gt;&lt;D xsi:type="xsd:double"&gt;0.0082940778661333425&lt;/D&gt;&lt;D xsi:type="xsd:double"&gt;1.5070423264313293&lt;/D&gt;&lt;D xsi:type="xsd:double"&gt;0.33524770792086045&lt;/D&gt;&lt;D xsi:type="xsd:double"&gt;-1.6683448872634621&lt;/D&gt;&lt;D xsi:type="xsd:double"&gt;-0.24358180020150888&lt;/D&gt;&lt;D xsi:type="xsd:double"&gt;0.0830692492982843&lt;/D&gt;&lt;D xsi:type="xsd:double"&gt;-3.0778901527769076&lt;/D&gt;&lt;D xsi:type="xsd:double"&gt;1.9575132403225837&lt;/D&gt;&lt;D xsi:type="xsd:double"&gt;0.01665409782438676&lt;/D&gt;&lt;D xsi:type="xsd:double"&gt;-0.57500020043101951&lt;/D&gt;&lt;D xsi:type="xsd:double"&gt;-1.0470910843527914&lt;/D&gt;&lt;D xsi:type="xsd:double"&gt;0.1526465507107222&lt;/D&gt;&lt;D xsi:type="xsd:double"&gt;0.54536278229113666&lt;/D&gt;&lt;D xsi:type="xsd:double"&gt;0.41588843788664676&lt;/D&gt;&lt;D xsi:type="xsd:double"&gt;0.68488904151375873&lt;/D&gt;&lt;D xsi:type="xsd:double"&gt;0&lt;/D&gt;&lt;D xsi:type="xsd:double"&gt;-1.3198138318949448&lt;/D&gt;&lt;D xsi:type="xsd:double"&gt;0.28052872350643465&lt;/D&gt;&lt;D xsi:type="xsd:double"&gt;-1.5982933853084913&lt;/D&gt;&lt;D xsi:type="xsd:double"&gt;-0.92765427382928145&lt;/D&gt;&lt;D xsi:type="xsd:double"&gt;0.093298215555326358&lt;/D&gt;&lt;D xsi:type="xsd:double"&gt;0.12741356323502373&lt;/D&gt;&lt;D xsi:type="xsd:double"&gt;1.0771997005575962&lt;/D&gt;&lt;D xsi:type="xsd:double"&gt;0.41803912879392335&lt;/D&gt;&lt;D xsi:type="xsd:double"&gt;-0.015728486251842533&lt;/D&gt;&lt;D xsi:type="xsd:double"&gt;1.1050984153513577&lt;/D&gt;&lt;D xsi:type="xsd:double"&gt;-0.65195001772313521&lt;/D&gt;&lt;D xsi:type="xsd:double"&gt;0.37143690638941074&lt;/D&gt;&lt;D xsi:type="xsd:double"&gt;-1.7705271331200589&lt;/D&gt;&lt;D xsi:type="xsd:double"&gt;0.76864583577673784&lt;/D&gt;&lt;D xsi:type="xsd:double"&gt;-0.44427166119611616&lt;/D&gt;&lt;D xsi:type="xsd:double"&gt;0.32343809783479394&lt;/D&gt;&lt;D xsi:type="xsd:double"&gt;1.7333167254957482&lt;/D&gt;&lt;D xsi:type="xsd:double"&gt;-0.38057808205022026&lt;/D&gt;&lt;D xsi:type="xsd:double"&gt;-0.38601424456629063&lt;/D&gt;&lt;D xsi:type="xsd:double"&gt;-0.101129287606605&lt;/D&gt;&lt;D xsi:type="xsd:double"&gt;0.65092651194762485&lt;/D&gt;&lt;D xsi:type="xsd:double"&gt;0.64439156132074515&lt;/D&gt;&lt;D xsi:type="xsd:double"&gt;0.29062949797431514&lt;/D&gt;&lt;D xsi:type="xsd:double"&gt;-0.87890268894446066&lt;/D&gt;&lt;D xsi:type="xsd:double"&gt;-0.15307417675867185&lt;/D&gt;&lt;D xsi:type="xsd:double"&gt;1.8145184552523119&lt;/D&gt;&lt;D xsi:type="xsd:double"&gt;0.065091001978090368&lt;/D&gt;&lt;D xsi:type="xsd:double"&gt;2.2802954466082381&lt;/D&gt;&lt;D xsi:type="xsd:double"&gt;0.46099055940806988&lt;/D&gt;&lt;D xsi:type="xsd:double"&gt;-0.33704442118406286&lt;/D&gt;&lt;D xsi:type="xsd:double"&gt;-2.0308332062595413&lt;/D&gt;&lt;D xsi:type="xsd:double"&gt;0.45216031527577361&lt;/D&gt;&lt;D xsi:type="xsd:double"&gt;-0.80126870945007589&lt;/D&gt;&lt;D xsi:type="xsd:double"&gt;-0.4764104907465927&lt;/D&gt;&lt;D xsi:type="xsd:double"&gt;0.15683774300769837&lt;/D&gt;&lt;D xsi:type="xsd:double"&gt;0.081074406994274817&lt;/D&gt;&lt;D xsi:type="xsd:double"&gt;0.13080926249970926&lt;/D&gt;&lt;D xsi:type="xsd:double"&gt;-0.17335346907781934&lt;/D&gt;&lt;D xsi:type="xsd:double"&gt;3.5895636228414407&lt;/D&gt;&lt;D xsi:type="xsd:double"&gt;0.57124392503742349&lt;/D&gt;&lt;D xsi:type="xsd:double"&gt;-0.79091847407217752&lt;/D&gt;&lt;D xsi:type="xsd:double"&gt;-1.1249430187654341&lt;/D&gt;&lt;D xsi:type="xsd:double"&gt;-0.87174611216872533&lt;/D&gt;&lt;D xsi:type="xsd:double"&gt;0.23086678982939812&lt;/D&gt;&lt;D xsi:type="xsd:double"&gt;1.5325505443842813&lt;/D&gt;&lt;D xsi:type="xsd:double"&gt;0&lt;/D&gt;&lt;D xsi:type="xsd:double"&gt;2.3942480585733783&lt;/D&gt;&lt;D xsi:type="xsd:double"&gt;-2.4272971133663779&lt;/D&gt;&lt;D xsi:type="xsd:double"&gt;4.24352749122574&lt;/D&gt;&lt;D xsi:type="xsd:double"&gt;-0.8810423806193346&lt;/D&gt;&lt;D xsi:type="xsd:double"&gt;-2.076128267904076&lt;/D&gt;&lt;D xsi:type="xsd:double"&gt;0.51680453640989832&lt;/D&gt;&lt;D xsi:type="xsd:double"&gt;-0.87132199237481833&lt;/D&gt;&lt;D xsi:type="xsd:double"&gt;3.7163408758765115&lt;/D&gt;&lt;D xsi:type="xsd:double"&gt;-1.5421134136487047&lt;/D&gt;&lt;D xsi:type="xsd:double"&gt;-0.8392848984321355&lt;/D&gt;&lt;D xsi:type="xsd:double"&gt;-2.1859431318951961&lt;/D&gt;&lt;D xsi:type="xsd:double"&gt;0.57373393342254886&lt;/D&gt;&lt;D xsi:type="xsd:double"&gt;-0.34385623404352694&lt;/D&gt;&lt;D xsi:type="xsd:double"&gt;0.055480995005896538&lt;/D&gt;&lt;D xsi:type="xsd:double"&gt;-2.7057268439653059&lt;/D&gt;&lt;D xsi:type="xsd:double"&gt;-0.88257422570618971&lt;/D&gt;&lt;D xsi:type="xsd:double"&gt;-0.067751729653964254&lt;/D&gt;&lt;D xsi:type="xsd:double"&gt;0.69230721187465427&lt;/D&gt;&lt;D xsi:type="xsd:double"&gt;1.3832085722224496&lt;/D&gt;&lt;D xsi:type="xsd:double"&gt;0.79877983628398042&lt;/D&gt;&lt;D xsi:type="xsd:double"&gt;-1.2524966106880142&lt;/D&gt;&lt;D xsi:type="xsd:double"&gt;0.83963751560058864&lt;/D&gt;&lt;D xsi:type="xsd:double"&gt;-0.08161425949287926&lt;/D&gt;&lt;D xsi:type="xsd:double"&gt;0&lt;/D&gt;&lt;D xsi:type="xsd:double"&gt;0.090082552681414185&lt;/D&gt;&lt;D xsi:type="xsd:double"&gt;-1.338897343136547&lt;/D&gt;&lt;D xsi:type="xsd:double"&gt;1.3991317059587116&lt;/D&gt;&lt;D xsi:type="xsd:double"&gt;0.73099326416572463&lt;/D&gt;&lt;D xsi:type="xsd:double"&gt;0.59377284971640076&lt;/D&gt;&lt;D xsi:type="xsd:double"&gt;-0.41866506262674408&lt;/D&gt;&lt;D xsi:type="xsd:double"&gt;0.81315740525214064&lt;/D&gt;&lt;D xsi:type="xsd:double"&gt;-0.72228876518980467&lt;/D&gt;&lt;D xsi:type="xsd:double"&gt;-3.1904097150274313&lt;/D&gt;&lt;D xsi:type="xsd:double"&gt;-1.0441449139893977&lt;/D&gt;&lt;D xsi:type="xsd:double"&gt;1.2235890845569086&lt;/D&gt;&lt;D xsi:type="xsd:double"&gt;1.6941814058426985&lt;/D&gt;&lt;D xsi:type="xsd:double"&gt;-0.46993486938859963&lt;/D&gt;&lt;D xsi:type="xsd:double"&gt;0.620659666761636&lt;/D&gt;&lt;D xsi:type="xsd:double"&gt;1.7569999101288536&lt;/D&gt;&lt;D xsi:type="xsd:double"&gt;-1.586405035705829&lt;/D&gt;&lt;D xsi:type="xsd:double"&gt;1.0089083520582021&lt;/D&gt;&lt;D xsi:type="xsd:double"&gt;2.1466452869874475&lt;/D&gt;&lt;D xsi:type="xsd:double"&gt;-1.1082465517122331&lt;/D&gt;&lt;D xsi:type="xsd:double"&gt;0&lt;/D&gt;&lt;D xsi:type="xsd:double"&gt;-0.6023395635492923&lt;/D&gt;&lt;D xsi:type="xsd:double"&gt;-2.9053516412122393&lt;/D&gt;&lt;D xsi:type="xsd:double"&gt;-0.54988446266440727&lt;/D&gt;&lt;D xsi:type="xsd:double"&gt;-2.4917296944558132&lt;/D&gt;&lt;D xsi:type="xsd:double"&gt;1.0875981243823274&lt;/D&gt;&lt;D xsi:type="xsd:double"&gt;-1.3537179545129674&lt;/D&gt;&lt;D xsi:type="xsd:double"&gt;0.79666233481232585&lt;/D&gt;&lt;D xsi:type="xsd:double"&gt;1.3702549107609707&lt;/D&gt;&lt;D xsi:type="xsd:double"&gt;-1.802180342362214&lt;/D&gt;&lt;D xsi:type="xsd:double"&gt;0.32328315096430416&lt;/D&gt;&lt;D xsi:type="xsd:double"&gt;-2.4554350818139503&lt;/D&gt;&lt;D xsi:type="xsd:double"&gt;0.00035189494105303254&lt;/D&gt;&lt;D xsi:type="xsd:double"&gt;-1.4233864722393075&lt;/D&gt;&lt;D xsi:type="xsd:double"&gt;0&lt;/D&gt;&lt;D xsi:type="xsd:double"&gt;-0.68368901296770312&lt;/D&gt;&lt;D xsi:type="xsd:double"&gt;0.14600277825338459&lt;/D&gt;&lt;D xsi:type="xsd:double"&gt;-1.3981364870648161&lt;/D&gt;&lt;D xsi:type="xsd:double"&gt;0.082522486419955854&lt;/D&gt;&lt;D xsi:type="xsd:double"&gt;0&lt;/D&gt;&lt;D xsi:type="xsd:double"&gt;0.80876542670669238&lt;/D&gt;&lt;D xsi:type="xsd:double"&gt;1.6829782648717373&lt;/D&gt;&lt;D xsi:type="xsd:double"&gt;0.51589383447931958&lt;/D&gt;&lt;D xsi:type="xsd:double"&gt;-0.13267359720091632&lt;/D&gt;&lt;D xsi:type="xsd:double"&gt;0.62844003141142579&lt;/D&gt;&lt;D xsi:type="xsd:double"&gt;-1.4997039658163125&lt;/D&gt;&lt;D xsi:type="xsd:double"&gt;-1.3701266889725949&lt;/D&gt;&lt;D xsi:type="xsd:double"&gt;0.12605607920197492&lt;/D&gt;&lt;D xsi:type="xsd:double"&gt;0.61832692362602248&lt;/D&gt;&lt;D xsi:type="xsd:double"&gt;-2.526185018303817&lt;/D&gt;&lt;D xsi:type="xsd:double"&gt;0.75465948510551328&lt;/D&gt;&lt;D xsi:type="xsd:double"&gt;-0.17703370363488791&lt;/D&gt;&lt;D xsi:type="xsd:double"&gt;1.5134821722292413&lt;/D&gt;&lt;D xsi:type="xsd:double"&gt;1.5721243107887473&lt;/D&gt;&lt;D xsi:type="xsd:double"&gt;-0.65337823114113291&lt;/D&gt;&lt;D xsi:type="xsd:double"&gt;-0.585817604971528&lt;/D&gt;&lt;D xsi:type="xsd:double"&gt;0.77755595341799655&lt;/D&gt;&lt;D xsi:type="xsd:double"&gt;0.05455960421840711&lt;/D&gt;&lt;D xsi:type="xsd:double"&gt;2.8880653385476629&lt;/D&gt;&lt;D xsi:type="xsd:double"&gt;1.497797129122036&lt;/D&gt;&lt;D xsi:type="xsd:double"&gt;-2.3236969971393462&lt;/D&gt;&lt;D xsi:type="xsd:double"&gt;1.7001479321655966&lt;/D&gt;&lt;D xsi:type="xsd:double"&gt;0&lt;/D&gt;&lt;D xsi:type="xsd:double"&gt;-1.5872367166336887&lt;/D&gt;&lt;D xsi:type="xsd:double"&gt;0.45420492208951835&lt;/D&gt;&lt;D xsi:type="xsd:double"&gt;-1.7438150804113484&lt;/D&gt;&lt;D xsi:type="xsd:double"&gt;0.52541955586729028&lt;/D&gt;&lt;D xsi:type="xsd:double"&gt;-1.3164428976465636&lt;/D&gt;&lt;D xsi:type="xsd:double"&gt;-0.68101640791498053&lt;/D&gt;&lt;D xsi:type="xsd:double"&gt;2.943145276038539&lt;/D&gt;&lt;D xsi:type="xsd:double"&gt;-0.99846722187588721&lt;/D&gt;&lt;D xsi:type="xsd:double"&gt;-1.4258198069811434&lt;/D&gt;&lt;D xsi:type="xsd:double"&gt;-0.0531550240024381&lt;/D&gt;&lt;D xsi:type="xsd:double"&gt;-2.8851666304827828&lt;/D&gt;&lt;D xsi:type="xsd:double"&gt;1.2064147567754979&lt;/D&gt;&lt;D xsi:type="xsd:double"&gt;-0.48757731107734736&lt;/D&gt;&lt;D xsi:type="xsd:double"&gt;0.0848103110221432&lt;/D&gt;&lt;D xsi:type="xsd:double"&gt;-2.6183892902225225&lt;/D&gt;&lt;D xsi:type="xsd:double"&gt;1.2050809876357649&lt;/D&gt;&lt;D xsi:type="xsd:double"&gt;-0.64396943192633893&lt;/D&gt;&lt;D xsi:type="xsd:double"&gt;0.3855607627619273&lt;/D&gt;&lt;D xsi:type="xsd:double"&gt;1.3783397029558664&lt;/D&gt;&lt;D xsi:type="xsd:double"&gt;-0.096114755264231633&lt;/D&gt;&lt;D xsi:type="xsd:double"&gt;-0.24267455970184981&lt;/D&gt;&lt;D xsi:type="xsd:double"&gt;0.88030189104704171&lt;/D&gt;&lt;D xsi:type="xsd:double"&gt;0.38188145316333522&lt;/D&gt;&lt;D xsi:type="xsd:double"&gt;-2.5613415751546853&lt;/D&gt;&lt;D xsi:type="xsd:double"&gt;-0.072715444294035869&lt;/D&gt;&lt;D xsi:type="xsd:double"&gt;0.1852012346194698&lt;/D&gt;&lt;D xsi:type="xsd:double"&gt;-0.65709909875163452&lt;/D&gt;&lt;D xsi:type="xsd:double"&gt;-0.83727607994621422&lt;/D&gt;&lt;D xsi:type="xsd:double"&gt;0.47627993289078852&lt;/D&gt;&lt;D xsi:type="xsd:double"&gt;-0.51065467801173492&lt;/D&gt;&lt;D xsi:type="xsd:double"&gt;-0.16374151235565293&lt;/D&gt;&lt;D xsi:type="xsd:double"&gt;0.81153399477367216&lt;/D&gt;&lt;D xsi:type="xsd:double"&gt;-0.32167875128163992&lt;/D&gt;&lt;D xsi:type="xsd:double"&gt;0.98484971636554342&lt;/D&gt;&lt;D xsi:type="xsd:double"&gt;0.21231309567735224&lt;/D&gt;&lt;D xsi:type="xsd:double"&gt;-0.43533543581539824&lt;/D&gt;&lt;D xsi:type="xsd:double"&gt;-0.025555919852204845&lt;/D&gt;&lt;D xsi:type="xsd:double"&gt;1.3297284400743958&lt;/D&gt;&lt;D xsi:type="xsd:double"&gt;-0.30098758731267328&lt;/D&gt;&lt;D xsi:type="xsd:double"&gt;0.39417631172085077&lt;/D&gt;&lt;D xsi:type="xsd:double"&gt;0.55954512420259839&lt;/D&gt;&lt;D xsi:type="xsd:double"&gt;-0.032466842319955891&lt;/D&gt;&lt;D xsi:type="xsd:double"&gt;-0.52526596414161908&lt;/D&gt;&lt;D xsi:type="xsd:double"&gt;0.46114130777232809&lt;/D&gt;&lt;D xsi:type="xsd:double"&gt;-0.65059967323668477&lt;/D&gt;&lt;D xsi:type="xsd:double"&gt;0.61158549393760531&lt;/D&gt;&lt;D xsi:type="xsd:double"&gt;2.921737233134003&lt;/D&gt;&lt;D xsi:type="xsd:double"&gt;-0.51146034044841082&lt;/D&gt;&lt;D xsi:type="xsd:double"&gt;0.020710835572623765&lt;/D&gt;&lt;D xsi:type="xsd:double"&gt;0.84807371186450542&lt;/D&gt;&lt;D xsi:type="xsd:double"&gt;0.031579011513827027&lt;/D&gt;&lt;D xsi:type="xsd:double"&gt;1.36344012676759&lt;/D&gt;&lt;D xsi:type="xsd:double"&gt;-0.12402371807639367&lt;/D&gt;&lt;D xsi:type="xsd:double"&gt;-1.6904404072666468&lt;/D&gt;&lt;D xsi:type="xsd:double"&gt;0.44307569882131581&lt;/D&gt;&lt;D xsi:type="xsd:double"&gt;-1.1043257470484513&lt;/D&gt;&lt;D xsi:type="xsd:double"&gt;1.0484609909686249&lt;/D&gt;&lt;D xsi:type="xsd:double"&gt;0&lt;/D&gt;&lt;D xsi:type="xsd:double"&gt;1.1234588459593686&lt;/D&gt;&lt;D xsi:type="xsd:double"&gt;-0.4123785739531094&lt;/D&gt;&lt;D xsi:type="xsd:double"&gt;2.2182518100737347&lt;/D&gt;&lt;D xsi:type="xsd:double"&gt;-2.3428279172240107&lt;/D&gt;&lt;D xsi:type="xsd:double"&gt;-0.84964041838867521&lt;/D&gt;&lt;D xsi:type="xsd:double"&gt;1.1639259681453407&lt;/D&gt;&lt;D xsi:type="xsd:double"&gt;-0.10544066471461777&lt;/D&gt;&lt;D xsi:type="xsd:double"&gt;1.1770445056506595&lt;/D&gt;&lt;D xsi:type="xsd:double"&gt;0.10875866852948501&lt;/D&gt;&lt;D xsi:type="xsd:double"&gt;-0.027081402722628489&lt;/D&gt;&lt;D xsi:type="xsd:double"&gt;2.4571441866433785&lt;/D&gt;&lt;D xsi:type="xsd:double"&gt;0.329001343259927&lt;/D&gt;&lt;D xsi:type="xsd:double"&gt;-1.3630270202207528&lt;/D&gt;&lt;D xsi:type="xsd:double"&gt;-1.8047709959226888&lt;/D&gt;&lt;D xsi:type="xsd:double"&gt;-0.034555241639044887&lt;/D&gt;&lt;D xsi:type="xsd:double"&gt;0.037765461118843824&lt;/D&gt;&lt;D xsi:type="xsd:double"&gt;-2.9459476718844413&lt;/D&gt;&lt;D xsi:type="xsd:double"&gt;1.4409751387681524&lt;/D&gt;&lt;D xsi:type="xsd:double"&gt;0.61953696805638891&lt;/D&gt;&lt;D xsi:type="xsd:double"&gt;2.4173395935489506&lt;/D&gt;&lt;D xsi:type="xsd:double"&gt;-2.6523987670057259&lt;/D&gt;&lt;D xsi:type="xsd:double"&gt;0.45983924269998866&lt;/D&gt;&lt;D xsi:type="xsd:double"&gt;0.73034542472429909&lt;/D&gt;&lt;D xsi:type="xsd:double"&gt;-1.2636897911635914&lt;/D&gt;&lt;D xsi:type="xsd:double"&gt;1.0274540411143729&lt;/D&gt;&lt;D xsi:type="xsd:double"&gt;-1.584361336656126&lt;/D&gt;&lt;D xsi:type="xsd:double"&gt;-2.3334329615464555&lt;/D&gt;&lt;D xsi:type="xsd:double"&gt;0.46774454946376665&lt;/D&gt;&lt;D xsi:type="xsd:double"&gt;-1.9803320334150332&lt;/D&gt;&lt;D xsi:type="xsd:double"&gt;0.48894408797592881&lt;/D&gt;&lt;D xsi:type="xsd:double"&gt;-1.2218324715615347&lt;/D&gt;&lt;D xsi:type="xsd:double"&gt;0.44902271307178943&lt;/D&gt;&lt;D xsi:type="xsd:double"&gt;-0.1956364966403501&lt;/D&gt;&lt;D xsi:type="xsd:double"&gt;-0.010018026642799605&lt;/D&gt;&lt;D xsi:type="xsd:double"&gt;-0.19159187545163547&lt;/D&gt;&lt;D xsi:type="xsd:double"&gt;0.311194103585799&lt;/D&gt;&lt;D xsi:type="xsd:double"&gt;1.9067089593812536&lt;/D&gt;&lt;D xsi:type="xsd:double"&gt;0.584421249004774&lt;/D&gt;&lt;D xsi:type="xsd:double"&gt;-1.4187992941031458&lt;/D&gt;&lt;D xsi:type="xsd:double"&gt;0.092988305542784921&lt;/D&gt;&lt;D xsi:type="xsd:double"&gt;0.35912167019600538&lt;/D&gt;&lt;D xsi:type="xsd:double"&gt;0.035700725484777429&lt;/D&gt;&lt;D xsi:type="xsd:double"&gt;0&lt;/D&gt;&lt;D xsi:type="xsd:double"&gt;0.37841936131413068&lt;/D&gt;&lt;D xsi:type="xsd:double"&gt;1.0704943550013724&lt;/D&gt;&lt;D xsi:type="xsd:double"&gt;-0.15610384479696204&lt;/D&gt;&lt;D xsi:type="xsd:double"&gt;-0.040066734353716438&lt;/D&gt;&lt;D xsi:type="xsd:double"&gt;0.92096728379804649&lt;/D&gt;&lt;D xsi:type="xsd:double"&gt;-0.31995186766975436&lt;/D&gt;&lt;D xsi:type="xsd:double"&gt;-0.32076600346035988&lt;/D&gt;&lt;D xsi:type="xsd:double"&gt;-1.2892853829333584&lt;/D&gt;&lt;D xsi:type="xsd:double"&gt;0.640231999592511&lt;/D&gt;&lt;D xsi:type="xsd:double"&gt;-1.3584287516945626&lt;/D&gt;&lt;D xsi:type="xsd:double"&gt;0.17506075405615551&lt;/D&gt;&lt;D xsi:type="xsd:double"&gt;-0.12077385913183969&lt;/D&gt;&lt;D xsi:type="xsd:double"&gt;0.65242115398569389&lt;/D&gt;&lt;D xsi:type="xsd:double"&gt;0.48805163552856357&lt;/D&gt;&lt;D xsi:type="xsd:double"&gt;1.5432145456501623&lt;/D&gt;&lt;D xsi:type="xsd:double"&gt;-1.068434250511574&lt;/D&gt;&lt;D xsi:type="xsd:double"&gt;0.097939447411854452&lt;/D&gt;&lt;D xsi:type="xsd:double"&gt;1.1375729779312671&lt;/D&gt;&lt;D xsi:type="xsd:double"&gt;-1.7526900243881149&lt;/D&gt;&lt;D xsi:type="xsd:double"&gt;-0.86131720454407645&lt;/D&gt;&lt;D xsi:type="xsd:double"&gt;-0.53088231075096859&lt;/D&gt;&lt;D xsi:type="xsd:double"&gt;0.18869290629646152&lt;/D&gt;&lt;D xsi:type="xsd:double"&gt;0.3734708751848892&lt;/D&gt;&lt;D xsi:type="xsd:double"&gt;0.027861836087006431&lt;/D&gt;&lt;D xsi:type="xsd:double"&gt;0.83545297816001174&lt;/D&gt;&lt;D xsi:type="xsd:double"&gt;0.168639466853171&lt;/D&gt;&lt;D xsi:type="xsd:double"&gt;0&lt;/D&gt;&lt;D xsi:type="xsd:double"&gt;0.54614986433620949&lt;/D&gt;&lt;D xsi:type="xsd:double"&gt;-0.95827572993268939&lt;/D&gt;&lt;D xsi:type="xsd:double"&gt;-0.11884543770452893&lt;/D&gt;&lt;D xsi:type="xsd:double"&gt;-0.064478116255750617&lt;/D&gt;&lt;D xsi:type="xsd:double"&gt;0.15454076713354858&lt;/D&gt;&lt;D xsi:type="xsd:double"&gt;0.66137529526519856&lt;/D&gt;&lt;D xsi:type="xsd:double"&gt;-0.083513352138053776&lt;/D&gt;&lt;D xsi:type="xsd:double"&gt;0.89266558694234277&lt;/D&gt;&lt;D xsi:type="xsd:double"&gt;-0.12115675439151596&lt;/D&gt;&lt;D xsi:type="xsd:double"&gt;-0.17338872539300887&lt;/D&gt;&lt;D xsi:type="xsd:double"&gt;0.97436059220255&lt;/D&gt;&lt;D xsi:type="xsd:double"&gt;-1.3793830931859707&lt;/D&gt;&lt;D xsi:type="xsd:double"&gt;0.34927395155799346&lt;/D&gt;&lt;D xsi:type="xsd:double"&gt;-0.10854980063886854&lt;/D&gt;&lt;D xsi:type="xsd:double"&gt;0.26004819571887605&lt;/D&gt;&lt;D xsi:type="xsd:double"&gt;0.21727426335160782&lt;/D&gt;&lt;D xsi:type="xsd:double"&gt;0.46166639691958&lt;/D&gt;&lt;D xsi:type="xsd:double"&gt;0.65821327810102748&lt;/D&gt;&lt;D xsi:type="xsd:double"&gt;0.26553213714459734&lt;/D&gt;&lt;D xsi:type="xsd:double"&gt;-0.782812093400953&lt;/D&gt;&lt;D xsi:type="xsd:double"&gt;-0.008886361826732081&lt;/D&gt;&lt;D xsi:type="xsd:double"&gt;-0.068487724421151253&lt;/D&gt;&lt;D xsi:type="xsd:double"&gt;1.0234798629199293&lt;/D&gt;&lt;D xsi:type="xsd:double"&gt;-0.035205303481367078&lt;/D&gt;&lt;D xsi:type="xsd:double"&gt;-0.22866554189623356&lt;/D&gt;&lt;D xsi:type="xsd:double"&gt;0.92902202568012626&lt;/D&gt;&lt;D xsi:type="xsd:double"&gt;-0.11831108882667252&lt;/D&gt;&lt;D xsi:type="xsd:double"&gt;0.070122401045757954&lt;/D&gt;&lt;D xsi:type="xsd:double"&gt;0.20479896462670677&lt;/D&gt;&lt;D xsi:type="xsd:double"&gt;1.076306625982415&lt;/D&gt;&lt;D xsi:type="xsd:double"&gt;0.34865107388524219&lt;/D&gt;&lt;D xsi:type="xsd:double"&gt;0.62177021055951354&lt;/D&gt;&lt;D xsi:type="xsd:double"&gt;-0.64582590682635832&lt;/D&gt;&lt;D xsi:type="xsd:double"&gt;0.263633324034962&lt;/D&gt;&lt;D xsi:type="xsd:double"&gt;0.059073334181602988&lt;/D&gt;&lt;D xsi:type="xsd:double"&gt;0&lt;/D&gt;&lt;D xsi:type="xsd:double"&gt;0.334479456141179&lt;/D&gt;&lt;D xsi:type="xsd:double"&gt;0.11212263136057832&lt;/D&gt;&lt;D xsi:type="xsd:double"&gt;0.9478110715546828&lt;/D&gt;&lt;D xsi:type="xsd:double"&gt;0.26049034873054655&lt;/D&gt;&lt;D xsi:type="xsd:double"&gt;-0.1163626359308112&lt;/D&gt;&lt;D xsi:type="xsd:double"&gt;0.37822471580055694&lt;/D&gt;&lt;D xsi:type="xsd:double"&gt;-0.77473078881704627&lt;/D&gt;&lt;D xsi:type="xsd:double"&gt;-0.6175104745167026&lt;/D&gt;&lt;D xsi:type="xsd:double"&gt;0.096342251146586122&lt;/D&gt;&lt;D xsi:type="xsd:double"&gt;0.10986292779366913&lt;/D&gt;&lt;D xsi:type="xsd:double"&gt;-0.035256100775182819&lt;/D&gt;&lt;D xsi:type="xsd:double"&gt;1.7106425748228959&lt;/D&gt;&lt;D xsi:type="xsd:double"&gt;0.63451285484064091&lt;/D&gt;&lt;D xsi:type="xsd:double"&gt;1.0896853910017379&lt;/D&gt;&lt;D xsi:type="xsd:double"&gt;-0.38284459052333464&lt;/D&gt;&lt;D xsi:type="xsd:double"&gt;0.3727028008830402&lt;/D&gt;&lt;D xsi:type="xsd:double"&gt;0.676105045653741&lt;/D&gt;&lt;D xsi:type="xsd:double"&gt;-2.009688761026196&lt;/D&gt;&lt;D xsi:type="xsd:double"&gt;0.27105187615490411&lt;/D&gt;&lt;D xsi:type="xsd:double"&gt;0.068183745004413154&lt;/D&gt;&lt;D xsi:type="xsd:double"&gt;0.719361425288878&lt;/D&gt;&lt;D xsi:type="xsd:double"&gt;-0.21835569437912428&lt;/D&gt;&lt;D xsi:type="xsd:double"&gt;1.5534719698119259&lt;/D&gt;&lt;D xsi:type="xsd:double"&gt;-0.9362093776897118&lt;/D&gt;&lt;D xsi:type="xsd:double"&gt;-1.140149575282412&lt;/D&gt;&lt;D xsi:type="xsd:double"&gt;-0.25795759137855478&lt;/D&gt;&lt;D xsi:type="xsd:double"&gt;0.58575289738611591&lt;/D&gt;&lt;D xsi:type="xsd:double"&gt;-3.4638202230944382&lt;/D&gt;&lt;D xsi:type="xsd:double"&gt;-0.11292486408739366&lt;/D&gt;&lt;D xsi:type="xsd:double"&gt;-0.34510868358040847&lt;/D&gt;&lt;D xsi:type="xsd:double"&gt;-0.062332570010925625&lt;/D&gt;&lt;D xsi:type="xsd:double"&gt;-0.13496030553168392&lt;/D&gt;&lt;D xsi:type="xsd:double"&gt;0.28516300888659085&lt;/D&gt;&lt;D xsi:type="xsd:double"&gt;0&lt;/D&gt;&lt;D xsi:type="xsd:double"&gt;-0.084599129050577648&lt;/D&gt;&lt;D xsi:type="xsd:double"&gt;0.11408093154796628&lt;/D&gt;&lt;D xsi:type="xsd:double"&gt;0.7891791944661275&lt;/D&gt;&lt;D xsi:type="xsd:double"&gt;0.7776662693472991&lt;/D&gt;&lt;D xsi:type="xsd:double"&gt;-0.32134612875900359&lt;/D&gt;&lt;D xsi:type="xsd:double"&gt;-0.70376839256965917&lt;/D&gt;&lt;D xsi:type="xsd:double"&gt;-0.11575434603573465&lt;/D&gt;&lt;D xsi:type="xsd:double"&gt;0.18058036273567168&lt;/D&gt;&lt;D xsi:type="xsd:double"&gt;0.0703935330721217&lt;/D&gt;&lt;D xsi:type="xsd:double"&gt;-0.0871659081942755&lt;/D&gt;&lt;D xsi:type="xsd:double"&gt;0.16966704696079749&lt;/D&gt;&lt;D xsi:type="xsd:double"&gt;0.55954232283177419&lt;/D&gt;&lt;D xsi:type="xsd:double"&gt;0.67105456551364018&lt;/D&gt;&lt;D xsi:type="xsd:double"&gt;0.57867519247845056&lt;/D&gt;&lt;D xsi:type="xsd:double"&gt;-0.099120843787958712&lt;/D&gt;&lt;D xsi:type="xsd:double"&gt;-0.12087176816547585&lt;/D&gt;&lt;D xsi:type="xsd:double"&gt;-1.1259227036261033&lt;/D&gt;&lt;D xsi:type="xsd:double"&gt;0.85291324370064814&lt;/D&gt;&lt;D xsi:type="xsd:double"&gt;0.35374891480794979&lt;/D&gt;&lt;D xsi:type="xsd:double"&gt;-0.52556414498809989&lt;/D&gt;&lt;D xsi:type="xsd:double"&gt;0.29106493816029033&lt;/D&gt;&lt;D xsi:type="xsd:double"&gt;-0.29475678328283461&lt;/D&gt;&lt;D xsi:type="xsd:double"&gt;-0.080666260294059988&lt;/D&gt;&lt;D xsi:type="xsd:double"&gt;0.08179719262970675&lt;/D&gt;&lt;D xsi:type="xsd:double"&gt;0&lt;/D&gt;&lt;D xsi:type="xsd:double"&gt;0.48525952031057695&lt;/D&gt;&lt;D xsi:type="xsd:double"&gt;0.6351225899239088&lt;/D&gt;&lt;D xsi:type="xsd:double"&gt;0.20587984082127697&lt;/D&gt;&lt;D xsi:type="xsd:double"&gt;-0.05161091930084849&lt;/D&gt;&lt;D xsi:type="xsd:double"&gt;0.25356927466293477&lt;/D&gt;&lt;D xsi:type="xsd:double"&gt;-0.60875710943020245&lt;/D&gt;&lt;D xsi:type="xsd:double"&gt;0.12276997489286678&lt;/D&gt;&lt;D xsi:type="xsd:double"&gt;-0.10089988351089652&lt;/D&gt;&lt;D xsi:type="xsd:double"&gt;0&lt;/D&gt;&lt;D xsi:type="xsd:double"&gt;0&lt;/D&gt;&lt;D xsi:type="xsd:double"&gt;-0.44939061819785353&lt;/D&gt;&lt;D xsi:type="xsd:double"&gt;-0.14355526877846137&lt;/D&gt;&lt;D xsi:type="xsd:double"&gt;0.722393587484782&lt;/D&gt;&lt;D xsi:type="xsd:double"&gt;0.43608253625602167&lt;/D&gt;&lt;D xsi:type="xsd:double"&gt;0&lt;/D&gt;&lt;D xsi:type="xsd:double"&gt;-0.517429170221062&lt;/D&gt;&lt;D xsi:type="xsd:double"&gt;-0.34423809019117346&lt;/D&gt;&lt;D xsi:type="xsd:double"&gt;-0.13863741129769291&lt;/D&gt;&lt;D xsi:type="xsd:double"&gt;0.22026277903173241&lt;/D&gt;&lt;D xsi:type="xsd:double"&gt;-0.32280146945322663&lt;/D&gt;&lt;D xsi:type="xsd:double"&gt;0.11286253502644783&lt;/D&gt;&lt;D xsi:type="xsd:double"&gt;0.87643295550006162&lt;/D&gt;&lt;D xsi:type="xsd:double"&gt;0.13521031947021367&lt;/D&gt;&lt;D xsi:type="xsd:double"&gt;-0.10224279211525911&lt;/D&gt;&lt;D xsi:type="xsd:double"&gt;0.22870908190040229&lt;/D&gt;&lt;D xsi:type="xsd:double"&gt;0.18312141152643235&lt;/D&gt;&lt;D xsi:type="xsd:double"&gt;-0.39436024082403209&lt;/D&gt;&lt;D xsi:type="xsd:double"&gt;-0.10554490744099088&lt;/D&gt;&lt;D xsi:type="xsd:double"&gt;0.40306990758982586&lt;/D&gt;&lt;D xsi:type="xsd:double"&gt;0.8909461285985909&lt;/D&gt;&lt;D xsi:type="xsd:double"&gt;-0.27997315070518169&lt;/D&gt;&lt;D xsi:type="xsd:double"&gt;0.083520334515840844&lt;/D&gt;&lt;D xsi:type="xsd:double"&gt;0.96397994018804223&lt;/D&gt;&lt;D xsi:type="xsd:double"&gt;0.3692529189849969&lt;/D&gt;&lt;D xsi:type="xsd:double"&gt;-1.3593087213098376&lt;/D&gt;&lt;D xsi:type="xsd:double"&gt;-0.3554297304829257&lt;/D&gt;&lt;D xsi:type="xsd:double"&gt;0&lt;/D&gt;&lt;D xsi:type="xsd:double"&gt;0.24223801018954383&lt;/D&gt;&lt;D xsi:type="xsd:double"&gt;0.17010251838645019&lt;/D&gt;&lt;D xsi:type="xsd:double"&gt;-0.048050965766854858&lt;/D&gt;&lt;D xsi:type="xsd:double"&gt;0.10341595041793994&lt;/D&gt;&lt;D xsi:type="xsd:double"&gt;0.23124851287692483&lt;/D&gt;&lt;D xsi:type="xsd:double"&gt;0.26412435497895626&lt;/D&gt;&lt;D xsi:type="xsd:double"&gt;0.6473357475524022&lt;/D&gt;&lt;D xsi:type="xsd:double"&gt;0.27856659981801979&lt;/D&gt;&lt;D xsi:type="xsd:double"&gt;0.18596358053890594&lt;/D&gt;&lt;D xsi:type="xsd:double"&gt;-0.5120278306583792&lt;/D&gt;&lt;D xsi:type="xsd:double"&gt;0.23270034934239625&lt;/D&gt;&lt;D xsi:type="xsd:double"&gt;0.2239505611219661&lt;/D&gt;&lt;D xsi:type="xsd:double"&gt;1.1380697434722809&lt;/D&gt;&lt;D xsi:type="xsd:double"&gt;-0.21575923261821783&lt;/D&gt;&lt;D xsi:type="xsd:double"&gt;-0.0072987324534645737&lt;/D&gt;&lt;D xsi:type="xsd:double"&gt;-0.72266549470427766&lt;/D&gt;&lt;D xsi:type="xsd:double"&gt;0.00099261081603074786&lt;/D&gt;&lt;D xsi:type="xsd:double"&gt;0.046584591844767154&lt;/D&gt;&lt;D xsi:type="xsd:double"&gt;-0.8318289540047985&lt;/D&gt;&lt;D xsi:type="xsd:double"&gt;0.4972583865518132&lt;/D&gt;&lt;D xsi:type="xsd:double"&gt;0.35339257104680666&lt;/D&gt;&lt;D xsi:type="xsd:double"&gt;0.02556979726771047&lt;/D&gt;&lt;D xsi:type="xsd:double"&gt;0.61694711044160133&lt;/D&gt;&lt;D xsi:type="xsd:double"&gt;0.12102531676154715&lt;/D&gt;&lt;D xsi:type="xsd:double"&gt;0.077049436310994146&lt;/D&gt;&lt;D xsi:type="xsd:double"&gt;0.1492418756319891&lt;/D&gt;&lt;D xsi:type="xsd:double"&gt;-0.36567020342508361&lt;/D&gt;&lt;D xsi:type="xsd:double"&gt;0.25252243326507884&lt;/D&gt;&lt;D xsi:type="xsd:double"&gt;0.20496394055511402&lt;/D&gt;&lt;D xsi:type="xsd:double"&gt;0.95492060427626591&lt;/D&gt;&lt;D xsi:type="xsd:double"&gt;-0.24593068490827985&lt;/D&gt;&lt;D xsi:type="xsd:double"&gt;0.20743389627628783&lt;/D&gt;&lt;D xsi:type="xsd:double"&gt;0.079886859541078437&lt;/D&gt;&lt;D xsi:type="xsd:double"&gt;-0.26855518715435123&lt;/D&gt;&lt;D xsi:type="xsd:double"&gt;0.25006143036934159&lt;/D&gt;&lt;D xsi:type="xsd:double"&gt;1.2299324565598901&lt;/D&gt;&lt;D xsi:type="xsd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:double"&gt;0.21013793344255571&lt;/D&gt;&lt;D xsi:type="xsd:double"&gt;-0.33660198330929259&lt;/D&gt;&lt;D xsi:type="xsd:double"&gt;-0.24556309642908003&lt;/D&gt;&lt;D xsi:type="xsd:double"&gt;0.19350568614420194&lt;/D&gt;&lt;D xsi:type="xsd:double"&gt;0.037351157783405142&lt;/D&gt;&lt;D xsi:type="xsd:double"&gt;0.75368092366514539&lt;/D&gt;&lt;D xsi:type="xsd:double"&gt;0.88187448201146879&lt;/D&gt;&lt;D xsi:type="xsd:double"&gt;-0.24702579234069377&lt;/D&gt;&lt;D xsi:type="xsd:double"&gt;-0.51722481340253923&lt;/D&gt;&lt;D xsi:type="xsd:double"&gt;0.52387304949137459&lt;/D&gt;&lt;D xsi:type="xsd:double"&gt;-0.21648181744795547&lt;/D&gt;&lt;D xsi:type="xsd:double"&gt;0.10068934118341311&lt;/D&gt;&lt;D xsi:type="xsd:double"&gt;0.27228379163866112&lt;/D&gt;&lt;D xsi:type="xsd:double"&gt;-0.13048786475231555&lt;/D&gt;&lt;D xsi:type="xsd:double"&gt;0.4063474280946&lt;/D&gt;&lt;D xsi:type="xsd:double"&gt;1.0455967137040334&lt;/D&gt;&lt;D xsi:type="xsd:double"&gt;0.052762091999380978&lt;/D&gt;&lt;D xsi:type="xsd:double"&gt;0.378924040904316&lt;/D&gt;&lt;D xsi:type="xsd:double"&gt;-0.47606533496324932&lt;/D&gt;&lt;D xsi:type="xsd:double"&gt;-0.97319269290866428&lt;/D&gt;&lt;D xsi:type="xsd:double"&gt;0.17575101957150174&lt;/D&gt;&lt;D xsi:type="xsd:double"&gt;0&lt;/D&gt;&lt;D xsi:type="xsd:double"&gt;0.55326501203831757&lt;/D&gt;&lt;D xsi:type="xsd:double"&gt;-0.03304679762867746&lt;/D&gt;&lt;D xsi:type="xsd:double"&gt;0.043610955031847531&lt;/D&gt;&lt;D xsi:type="xsd:double"&gt;0.20800187049154761&lt;/D&gt;&lt;D xsi:type="xsd:double"&gt;0.5170954697534702&lt;/D&gt;&lt;D xsi:type="xsd:double"&gt;-0.064644290582582808&lt;/D&gt;&lt;D xsi:type="xsd:double"&gt;0.23960439458285965&lt;/D&gt;&lt;D xsi:type="xsd:double"&gt;-0.44030488008222068&lt;/D&gt;&lt;D xsi:type="xsd:double"&gt;0.10008499521099168&lt;/D&gt;&lt;D xsi:type="xsd:double"&gt;-0.36709596531042665&lt;/D&gt;&lt;D xsi:type="xsd:double"&gt;0.37198105578835072&lt;/D&gt;&lt;D xsi:type="xsd:double"&gt;0.16309697342873353&lt;/D&gt;&lt;D xsi:type="xsd:double"&gt;0.79054784939021072&lt;/D&gt;&lt;D xsi:type="xsd:double"&gt;1.3789609498554789&lt;/D&gt;&lt;D xsi:type="xsd:double"&gt;0.12218483680035419&lt;/D&gt;&lt;D xsi:type="xsd:double"&gt;-0.38450661905452543&lt;/D&gt;&lt;D xsi:type="xsd:double"&gt;0.48092803896921943&lt;/D&gt;&lt;D xsi:type="xsd:double"&gt;-0.40736684840039228&lt;/D&gt;&lt;D xsi:type="xsd:double"&gt;-0.32875517351848016&lt;/D&gt;&lt;D xsi:type="xsd:double"&gt;-0.27683909274116569&lt;/D&gt;&lt;D xsi:type="xsd:double"&gt;-0.069893233118123455&lt;/D&gt;&lt;D xsi:type="xsd:double"&gt;0.1655170282199192&lt;/D&gt;&lt;D xsi:type="xsd:double"&gt;0.615831748719553&lt;/D&gt;&lt;D xsi:type="xsd:double"&gt;-0.44983200879550322&lt;/D&gt;&lt;D xsi:type="xsd:double"&gt;-0.14645905948267313&lt;/D&gt;&lt;D xsi:type="xsd:double"&gt;1.2195205344617266&lt;/D&gt;&lt;D xsi:type="xsd:double"&gt;-0.39454845920110504&lt;/D&gt;&lt;D xsi:type="xsd:double"&gt;-0.036788004840837552&lt;/D&gt;&lt;D xsi:type="xsd:double"&gt;0.6320742009402025&lt;/D&gt;&lt;D xsi:type="xsd:double"&gt;1.66537674056908&lt;/D&gt;&lt;D xsi:type="xsd:double"&gt;-0.706540955984436&lt;/D&gt;&lt;D xsi:type="xsd:double"&gt;-0.84753388670411045&lt;/D&gt;&lt;D xsi:type="xsd:double"&gt;1.8658173619882978&lt;/D&gt;&lt;D xsi:type="xsd:double"&gt;0.19410098246255281&lt;/D&gt;&lt;D xsi:type="xsd:double"&gt;-0.13825216913935234&lt;/D&gt;&lt;D xsi:type="xsd:double"&gt;-0.48991150218642421&lt;/D&gt;&lt;D xsi:type="xsd:double"&gt;-1.2945153826881217&lt;/D&gt;&lt;D xsi:type="xsd:double"&gt;-1.0824841745637581&lt;/D&gt;&lt;D xsi:type="xsd:double"&gt;0.41557853269262868&lt;/D&gt;&lt;D xsi:type="xsd:double"&gt;0.14801157850283797&lt;/D&gt;&lt;D xsi:type="xsd:double"&gt;-0.67542108596486683&lt;/D&gt;&lt;D xsi:type="xsd:double"&gt;0.27547323531480483&lt;/D&gt;&lt;D xsi:type="xsd:double"&gt;-0.713132472027489&lt;/D&gt;&lt;D xsi:type="xsd:double"&gt;0&lt;/D&gt;&lt;D xsi:type="xsd:double"&gt;0.7970773075665516&lt;/D&gt;&lt;D xsi:type="xsd:double"&gt;-0.20847263073644484&lt;/D&gt;&lt;D xsi:type="xsd:double"&gt;2.1610240893383592&lt;/D&gt;&lt;D xsi:type="xsd:double"&gt;0.56790190954401076&lt;/D&gt;&lt;D xsi:type="xsd:double"&gt;-0.90754138545380281&lt;/D&gt;&lt;D xsi:type="xsd:double"&gt;0.48667957128856187&lt;/D&gt;&lt;D xsi:type="xsd:double"&gt;-0.087354938644546021&lt;/D&gt;&lt;D xsi:type="xsd:double"&gt;-0.50439721782049585&lt;/D&gt;&lt;D xsi:type="xsd:double"&gt;0.977009571589349&lt;/D&gt;&lt;D xsi:type="xsd:double"&gt;0.00065535007454098348&lt;/D&gt;&lt;D xsi:type="xsd:double"&gt;-0.91140610058433325&lt;/D&gt;&lt;D xsi:type="xsd:double"&gt;-0.3674387740311591&lt;/D&gt;&lt;D xsi:type="xsd:double"&gt;2.1258353829308074&lt;/D&gt;&lt;D xsi:type="xsd:double"&gt;0.52233151347103046&lt;/D&gt;&lt;D xsi:type="xsd:double"&gt;-1.0017452458594978&lt;/D&gt;&lt;D xsi:type="xsd:double"&gt;-1.2668392839706444&lt;/D&gt;&lt;D xsi:type="xsd:double"&gt;-0.44752617245242821&lt;/D&gt;&lt;D xsi:type="xsd:double"&gt;0.14708416269790803&lt;/D&gt;&lt;D xsi:type="xsd:double"&gt;-0.58936293767571923&lt;/D&gt;&lt;D xsi:type="xsd:double"&gt;-0.10898624392071676&lt;/D&gt;&lt;D xsi:type="xsd:double"&gt;-1.7754789887677203&lt;/D&gt;&lt;D xsi:type="xsd:double"&gt;0.19498702305578153&lt;/D&gt;&lt;D xsi:type="xsd:double"&gt;1.2329730564655028&lt;/D&gt;&lt;D xsi:type="xsd:double"&gt;0.84995014033464322&lt;/D&gt;&lt;D xsi:type="xsd:double"&gt;-1.5778794246571359&lt;/D&gt;&lt;D xsi:type="xsd:double"&gt;0&lt;/D&gt;&lt;D xsi:type="xsd:double"&gt;0.58520107073838368&lt;/D&gt;&lt;D xsi:type="xsd:double"&gt;1.149630178189831&lt;/D&gt;&lt;D xsi:type="xsd:double"&gt;0.16177033971196408&lt;/D&gt;&lt;D xsi:type="xsd:double"&gt;-0.4338432249859081&lt;/D&gt;&lt;D xsi:type="xsd:double"&gt;-0.39118298856261058&lt;/D&gt;&lt;D xsi:type="xsd:double"&gt;0.41351509943172715&lt;/D&gt;&lt;D xsi:type="xsd:double"&gt;-0.66453629215619259&lt;/D&gt;&lt;D xsi:type="xsd:double"&gt;-1.6570057461404497&lt;/D&gt;&lt;D xsi:type="xsd:double"&gt;-0.18567037026742117&lt;/D&gt;&lt;D xsi:type="xsd:double"&gt;0.26361113124231395&lt;/D&gt;&lt;D xsi:type="xsd:double"&gt;-1.1210472783273029&lt;/D&gt;&lt;D xsi:type="xsd:double"&gt;-1.2625204370713017&lt;/D&gt;&lt;D xsi:type="xsd:double"&gt;-0.1293070873732316&lt;/D&gt;&lt;D xsi:type="xsd:double"&gt;0.037488111030303806&lt;/D&gt;&lt;D xsi:type="xsd:double"&gt;-0.074201818636066008&lt;/D&gt;&lt;D xsi:type="xsd:double"&gt;1.0314408359863192&lt;/D&gt;&lt;D xsi:type="xsd:double"&gt;0.34027658917770154&lt;/D&gt;&lt;D xsi:type="xsd:double"&gt;-0.38951302687437739&lt;/D&gt;&lt;D xsi:type="xsd:double"&gt;0.61427689127180329&lt;/D&gt;&lt;D xsi:type="xsd:double"&gt;-0.41323244623526767&lt;/D&gt;&lt;D xsi:type="xsd:double"&gt;0.070337574684753434&lt;/D&gt;&lt;D xsi:type="xsd:double"&gt;0.35798392039188&lt;/D&gt;&lt;D xsi:type="xsd:double"&gt;0.29179970684642953&lt;/D&gt;&lt;D xsi:type="xsd:double"&gt;-0.48708084541631&lt;/D&gt;&lt;D xsi:type="xsd:double"&gt;-0.2403172253573671&lt;/D&gt;&lt;D xsi:type="xsd:double"&gt;-0.011899349256527803&lt;/D&gt;&lt;D xsi:type="xsd:double"&gt;0.11973843102088821&lt;/D&gt;&lt;D xsi:type="xsd:double"&gt;0.18413315328262847&lt;/D&gt;&lt;D xsi:type="xsd:double"&gt;1.7363662000097424&lt;/D&gt;&lt;D xsi:type="xsd:double"&gt;-0.29378988699116926&lt;/D&gt;&lt;D xsi:type="xsd:double"&gt;0&lt;/D&gt;&lt;D xsi:type="xsd:double"&gt;0.077381015901689665&lt;/D&gt;&lt;D xsi:type="xsd:double"&gt;0.12146526990466366&lt;/D&gt;&lt;D xsi:type="xsd:double"&gt;-0.75647442320619929&lt;/D&gt;&lt;D xsi:type="xsd:double"&gt;0.087665730326524915&lt;/D&gt;&lt;D xsi:type="xsd:double"&gt;-1.0336570233085873&lt;/D&gt;&lt;D xsi:type="xsd:double"&gt;-0.16792476031550763&lt;/D&gt;&lt;D xsi:type="xsd:double"&gt;0.44077830470345969&lt;/D&gt;&lt;D xsi:type="xsd:double"&gt;0.63603845339335052&lt;/D&gt;&lt;D xsi:type="xsd:double"&gt;0.23123699568281531&lt;/D&gt;&lt;D xsi:type="xsd:double"&gt;-0.41641984320426317&lt;/D&gt;&lt;D xsi:type="xsd:double"&gt;-0.19724106010855502&lt;/D&gt;&lt;D xsi:type="xsd:double"&gt;0.765304681027601&lt;/D&gt;&lt;D xsi:type="xsd:double"&gt;-0.64306508979347088&lt;/D&gt;&lt;D xsi:type="xsd:double"&gt;-0.10347936415034953&lt;/D&gt;&lt;D xsi:type="xsd:double"&gt;0.098326447649843551&lt;/D&gt;&lt;D xsi:type="xsd:double"&gt;-0.25766760374676956&lt;/D&gt;&lt;D xsi:type="xsd:double"&gt;0.60393347165703659&lt;/D&gt;&lt;D xsi:type="xsd:double"&gt;-0.60038322226008134&lt;/D&gt;&lt;D xsi:type="xsd:double"&gt;-0.16555471783858966&lt;/D&gt;&lt;D xsi:type="xsd:double"&gt;0.1474507080846621&lt;/D&gt;&lt;D xsi:type="xsd:double"&gt;0.17958175231531648&lt;/D&gt;&lt;D xsi:type="xsd:double"&gt;0.43412471661070651&lt;/D&gt;&lt;D xsi:type="xsd:double"&gt;1.0392457778605424&lt;/D&gt;&lt;D xsi:type="xsd:double"&gt;0.22924834806035133&lt;/D&gt;&lt;D xsi:type="xsd:double"&gt;0.73466160875554909&lt;/D&gt;&lt;D xsi:type="xsd:double"&gt;-0.48626291301013813&lt;/D&gt;&lt;D xsi:type="xsd:double"&gt;0.23173629607431412&lt;/D&gt;&lt;D xsi:type="xsd:double"&gt;-0.18142935676563887&lt;/D&gt;&lt;D xsi:type="xsd:double"&gt;-0.69294696240949083&lt;/D&gt;&lt;D xsi:type="xsd:double"&gt;-0.14616152980287955&lt;/D&gt;&lt;D xsi:type="xsd:double"&gt;-0.16137139715074467&lt;/D&gt;&lt;D xsi:type="xsd:double"&gt;0.8530982803719&lt;/D&gt;&lt;D xsi:type="xsd:double"&gt;-1.038708055959936&lt;/D&gt;&lt;D xsi:type="xsd:double"&gt;0.38075071997822896&lt;/D&gt;&lt;D xsi:type="xsd:double"&gt;0.14167837294356556&lt;/D&gt;&lt;D xsi:type="xsd:double"&gt;-0.35151992948686539&lt;/D&gt;&lt;D xsi:type="xsd:double"&gt;0.76136755635609621&lt;/D&gt;&lt;D xsi:type="xsd:double"&gt;-0.32718989417588329&lt;/D&gt;&lt;D xsi:type="xsd:double"&gt;0&lt;/D&gt;&lt;D xsi:type="xsd:double"&gt;-0.16505888131610469&lt;/D&gt;&lt;D xsi:type="xsd:double"&gt;0.74073345045351235&lt;/D&gt;&lt;D xsi:type="xsd:double"&gt;0.37370325683625527&lt;/D&gt;&lt;D xsi:type="xsd:double"&gt;1.0158696223588226&lt;/D&gt;&lt;D xsi:type="xsd:double"&gt;-0.31170831709852465&lt;/D&gt;&lt;D xsi:type="xsd:double"&gt;0.2558927094910679&lt;/D&gt;&lt;D xsi:type="xsd:double"&gt;-0.14292637250457041&lt;/D&gt;&lt;D xsi:type="xsd:double"&gt;0.90814354308361711&lt;/D&gt;&lt;D xsi:type="xsd:double"&gt;-0.80663929035574844&lt;/D&gt;&lt;D xsi:type="xsd:double"&gt;0.080146181118556648&lt;/D&gt;&lt;D xsi:type="xsd:double"&gt;-0.528468991875497&lt;/D&gt;&lt;D xsi:type="xsd:double"&gt;-0.87953076174069889&lt;/D&gt;&lt;D xsi:type="xsd:double"&gt;0.19721564676193903&lt;/D&gt;&lt;D xsi:type="xsd:double"&gt;-0.3974225943366716&lt;/D&gt;&lt;D xsi:type="xsd:double"&gt;0.1192737878625616&lt;/D&gt;&lt;D xsi:type="xsd:double"&gt;0.78674426823053256&lt;/D&gt;&lt;D xsi:type="xsd:double"&gt;0.72597643914646959&lt;/D&gt;&lt;D xsi:type="xsd:double"&gt;-0.17004099424178243&lt;/D&gt;&lt;D xsi:type="xsd:double"&gt;0.24170454082097503&lt;/D&gt;&lt;D xsi:type="xsd:double"&gt;0.18687026866790468&lt;/D&gt;&lt;D xsi:type="xsd:double"&gt;-1.832328226780211&lt;/D&gt;&lt;D xsi:type="xsd:double"&gt;0.55712191539216693&lt;/D&gt;&lt;D xsi:type="xsd:double"&gt;-0.37906980876544205&lt;/D&gt;&lt;D xsi:type="xsd:double"&gt;-0.36276629183210618&lt;/D&gt;&lt;D xsi:type="xsd:double"&gt;0&lt;/D&gt;&lt;D xsi:type="xsd:double"&gt;0.12106163687644056&lt;/D&gt;&lt;D xsi:type="xsd:double"&gt;-0.62677266987889446&lt;/D&gt;&lt;D xsi:type="xsd:double"&gt;0.360091880743596&lt;/D&gt;&lt;D xsi:type="xsd:double"&gt;-0.030674210227454868&lt;/D&gt;&lt;D xsi:type="xsd:double"&gt;0.36575046788851484&lt;/D&gt;&lt;D xsi:type="xsd:double"&gt;0.9642559109586113&lt;/D&gt;&lt;D xsi:type="xsd:double"&gt;0.0026630156185980525&lt;/D&gt;&lt;D xsi:type="xsd:double"&gt;0.38713185370440328&lt;/D&gt;&lt;D xsi:type="xsd:double"&gt;1.6429380813774319&lt;/D&gt;&lt;D xsi:type="xsd:double"&gt;0&lt;/D&gt;&lt;D xsi:type="xsd:double"&gt;-0.48787242314555224&lt;/D&gt;&lt;D xsi:type="xsd:double"&gt;-0.29115955501569646&lt;/D&gt;&lt;D xsi:type="xsd:double"&gt;0.14794787523029207&lt;/D&gt;&lt;D xsi:type="xsd:double"&gt;-0.95547290054296408&lt;/D&gt;&lt;D xsi:type="xsd:double"&gt;0&lt;/D&gt;&lt;D xsi:type="xsd:double"&gt;0.057209697168847384&lt;/D&gt;&lt;D xsi:type="xsd:double"&gt;0.44597071588201587&lt;/D&gt;&lt;D xsi:type="xsd:double"&gt;0.25380110741934914&lt;/D&gt;&lt;D xsi:type="xsd:double"&gt;-0.02102179802384585&lt;/D&gt;&lt;D xsi:type="xsd:double"&gt;-0.58408641739081668&lt;/D&gt;&lt;D xsi:type="xsd:double"&gt;-0.28353625935381155&lt;/D&gt;&lt;D xsi:type="xsd:double"&gt;-0.13450416231919338&lt;/D&gt;&lt;D xsi:type="xsd:double"&gt;0.4248792302312232&lt;/D&gt;&lt;D xsi:type="xsd:double"&gt;0.56210481681266966&lt;/D&gt;&lt;D xsi:type="xsd:double"&gt;0.0879281095740092&lt;/D&gt;&lt;D xsi:type="xsd:double"&gt;0.281770688575933&lt;/D&gt;&lt;D xsi:type="xsd:double"&gt;-0.11166017070340928&lt;/D&gt;&lt;D xsi:type="xsd:double"&gt;-0.48169415527661297&lt;/D&gt;&lt;D xsi:type="xsd:double"&gt;0.12935754239029595&lt;/D&gt;&lt;D xsi:type="xsd:double"&gt;-0.23208443251331312&lt;/D&gt;&lt;D xsi:type="xsd:double"&gt;0.032681894136410428&lt;/D&gt;&lt;D xsi:type="xsd:double"&gt;1.215932589686175&lt;/D&gt;&lt;D xsi:type="xsd:double"&gt;-0.60340509843102019&lt;/D&gt;&lt;D xsi:type="xsd:double"&gt;0.019569425235710369&lt;/D&gt;&lt;D xsi:type="xsd:double"&gt;-0.837612818354827&lt;/D&gt;&lt;D xsi:type="xsd:double"&gt;0.20996195705629273&lt;/D&gt;&lt;D xsi:type="xsd:double"&gt;0&lt;/D&gt;&lt;D xsi:type="xsd:double"&gt;0.35390838630813271&lt;/D&gt;&lt;D xsi:type="xsd:double"&gt;0.51347683305986713&lt;/D&gt;&lt;D xsi:type="xsd:double"&gt;0.52756051457532038&lt;/D&gt;&lt;D xsi:type="xsd:double"&gt;0.45321966931031188&lt;/D&gt;&lt;D xsi:type="xsd:double"&gt;0.94302322877770628&lt;/D&gt;&lt;D xsi:type="xsd:double"&gt;0.19916105361104108&lt;/D&gt;&lt;D xsi:type="xsd:double"&gt;-0.37446382075165818&lt;/D&gt;&lt;D xsi:type="xsd:double"&gt;-0.070365575094688548&lt;/D&gt;&lt;D xsi:type="xsd:double"&gt;0.3047283106252463&lt;/D&gt;&lt;D xsi:type="xsd:double"&gt;0.863600787636698&lt;/D&gt;&lt;D xsi:type="xsd:double"&gt;0.17441001878444329&lt;/D&gt;&lt;D xsi:type="xsd:double"&gt;-0.297026351201346&lt;/D&gt;&lt;D xsi:type="xsd:double"&gt;0.22360772316336597&lt;/D&gt;&lt;D xsi:type="xsd:double"&gt;0.016466764245492982&lt;/D&gt;&lt;D xsi:type="xsd:double"&gt;0.46023032932183128&lt;/D&gt;&lt;D xsi:type="xsd:double"&gt;1.0110869140178114&lt;/D&gt;&lt;D xsi:type="xsd:double"&gt;-0.35166262735809584&lt;/D&gt;&lt;D xsi:type="xsd:double"&gt;0.71705276625086967&lt;/D&gt;&lt;D xsi:type="xsd:double"&gt;1.6639988810841055&lt;/D&gt;&lt;D xsi:type="xsd:double"&gt;-1.0338700633949927&lt;/D&gt;&lt;D xsi:type="xsd:double"&gt;-0.42972791703416169&lt;/D&gt;&lt;D xsi:type="xsd:double"&gt;-0.23705489105472211&lt;/D&gt;&lt;D xsi:type="xsd:double"&gt;1.6805107501841832&lt;/D&gt;&lt;D xsi:type="xsd:double"&gt;0.15250090148246631&lt;/D&gt;&lt;D xsi:type="xsd:double"&gt;-1.4987110318890884&lt;/D&gt;&lt;D xsi:type="xsd:double"&gt;1.5043204088906581&lt;/D&gt;&lt;D xsi:type="xsd:double"&gt;-1.0047639066768643&lt;/D&gt;&lt;D xsi:type="xsd:double"&gt;0.29793385298797492&lt;/D&gt;&lt;D xsi:type="xsd:double"&gt;0.82670787435836779&lt;/D&gt;&lt;D xsi:type="xsd:double"&gt;-0.070359597364266779&lt;/D&gt;&lt;D xsi:type="xsd:double"&gt;-0.59526161486794793&lt;/D&gt;&lt;D xsi:type="xsd:double"&gt;-0.1999721445196001&lt;/D&gt;&lt;D xsi:type="xsd:double"&gt;-0.71695085469658526&lt;/D&gt;&lt;D xsi:type="xsd:double"&gt;0.37172520594994651&lt;/D&gt;&lt;D xsi:type="xsd:double"&gt;-0.40867055722872969&lt;/D&gt;&lt;D xsi:type="xsd:double"&gt;-1.4528278311682241&lt;/D&gt;&lt;D xsi:type="xsd:double"&gt;-0.98621126384985658&lt;/D&gt;&lt;D xsi:type="xsd:double"&gt;-0.17129408904534849&lt;/D&gt;&lt;D xsi:type="xsd:double"&gt;0.092784240567245213&lt;/D&gt;&lt;D xsi:type="xsd:double"&gt;0.89010702722425172&lt;/D&gt;&lt;D xsi:type="xsd:double"&gt;0.11975100494567847&lt;/D&gt;&lt;D xsi:type="xsd:double"&gt;0.0043465205856740852&lt;/D&gt;&lt;D xsi:type="xsd:double"&gt;0.027672302191161791&lt;/D&gt;&lt;D xsi:type="xsd:double"&gt;0.05513435689024071&lt;/D&gt;&lt;D xsi:type="xsd:double"&gt;0.38697808233789655&lt;/D&gt;&lt;D xsi:type="xsd:double"&gt;-0.90948196867219888&lt;/D&gt;&lt;D xsi:type="xsd:double"&gt;-0.78525041710759691&lt;/D&gt;&lt;D xsi:type="xsd:double"&gt;-0.55672409425600033&lt;/D&gt;&lt;D xsi:type="xsd:double"&gt;0.830804450789957&lt;/D&gt;&lt;D xsi:type="xsd:double"&gt;0.050248212626380351&lt;/D&gt;&lt;D xsi:type="xsd:double"&gt;-0.3255904597432302&lt;/D&gt;&lt;D xsi:type="xsd:double"&gt;-0.728268615677985&lt;/D&gt;&lt;D xsi:type="xsd:double"&gt;-0.069088301727904256&lt;/D&gt;&lt;D xsi:type="xsd:double"&gt;0.7958684709843844&lt;/D&gt;&lt;D xsi:type="xsd:double"&gt;-0.37655684323557592&lt;/D&gt;&lt;D xsi:type="xsd:double"&gt;0.25750886865332223&lt;/D&gt;&lt;D xsi:type="xsd:double"&gt;1.2654167109716674&lt;/D&gt;&lt;D xsi:type="xsd:double"&gt;0&lt;/D&gt;&lt;D xsi:type="xsd:double"&gt;-0.28932079533648958&lt;/D&gt;&lt;D xsi:type="xsd:double"&gt;0.10323929012969746&lt;/D&gt;&lt;D xsi:type="xsd:double"&gt;1.0191308893010342&lt;/D&gt;&lt;D xsi:type="xsd:double"&gt;-0.30684169190969834&lt;/D&gt;&lt;D xsi:type="xsd:double"&gt;0.60975906127218593&lt;/D&gt;&lt;D xsi:type="xsd:double"&gt;-0.600415700703405&lt;/D&gt;&lt;D xsi:type="xsd:double"&gt;0.23312554138377184&lt;/D&gt;&lt;D xsi:type="xsd:double"&gt;-0.65004895281221&lt;/D&gt;&lt;D xsi:type="xsd:double"&gt;-0.33828488484550778&lt;/D&gt;&lt;D xsi:type="xsd:double"&gt;0.16514843984936078&lt;/D&gt;&lt;D xsi:type="xsd:double"&gt;0.06580794129822376&lt;/D&gt;&lt;D xsi:type="xsd:double"&gt;-0.094444780902835923&lt;/D&gt;&lt;D xsi:type="xsd:double"&gt;0.10005543464310929&lt;/D&gt;&lt;D xsi:type="xsd:double"&gt;-1.1763937561967697&lt;/D&gt;&lt;D xsi:type="xsd:double"&gt;0.29610606984964427&lt;/D&gt;&lt;D xsi:type="xsd:double"&gt;-0.59819374223807342&lt;/D&gt;&lt;D xsi:type="xsd:double"&gt;0.7188520911962426&lt;/D&gt;&lt;D xsi:type="xsd:double"&gt;-0.14054848002528209&lt;/D&gt;&lt;D xsi:type="xsd:double"&gt;0.67495816926586016&lt;/D&gt;&lt;D xsi:type="xsd:double"&gt;-0.26171224803539506&lt;/D&gt;&lt;D xsi:type="xsd:double"&gt;-0.760987973898497&lt;/D&gt;&lt;D xsi:type="xsd:double"&gt;-0.73643363130783124&lt;/D&gt;&lt;D xsi:type="xsd:double"&gt;0.095055251534748031&lt;/D&gt;&lt;D xsi:type="xsd:double"&gt;0.70988080693832334&lt;/D&gt;&lt;D xsi:type="xsd:double"&gt;0.095075651634424219&lt;/D&gt;&lt;D xsi:type="xsd:double"&gt;-0.764832683403327&lt;/D&gt;&lt;D xsi:type="xsd:double"&gt;0.58872032115724338&lt;/D&gt;&lt;D xsi:type="xsd:double"&gt;0.47023434524875452&lt;/D&gt;&lt;D xsi:type="xsd:double"&gt;0.17323218680511676&lt;/D&gt;&lt;D xsi:type="xsd:double"&gt;-0.37649292440463666&lt;/D&gt;&lt;D xsi:type="xsd:double"&gt;0.544250587796169&lt;/D&gt;&lt;D xsi:type="xsd:double"&gt;-0.66020774794871562&lt;/D&gt;&lt;D xsi:type="xsd:double"&gt;0.48557474861559147&lt;/D&gt;&lt;D xsi:type="xsd:double"&gt;0.67317788005283319&lt;/D&gt;&lt;D xsi:type="xsd:double"&gt;-0.55305177973293818&lt;/D&gt;&lt;D xsi:type="xsd:double"&gt;0.1159724868122991&lt;/D&gt;&lt;D xsi:type="xsd:double"&gt;0.26282211330659333&lt;/D&gt;&lt;D xsi:type="xsd:double"&gt;0.099871828061082191&lt;/D&gt;&lt;D xsi:type="xsd:double"&gt;0.23201395388048329&lt;/D&gt;&lt;D xsi:type="xsd:double"&gt;0.62691324006303173&lt;/D&gt;&lt;D xsi:type="xsd:double"&gt;1.1680849355109713&lt;/D&gt;&lt;D xsi:type="xsd:double"&gt;0.25081326432665474&lt;/D&gt;&lt;D xsi:type="xsd:double"&gt;-0.809911844747524&lt;/D&gt;&lt;D xsi:type="xsd:double"&gt;0.8843819162612121&lt;/D&gt;&lt;D xsi:type="xsd:double"&gt;0&lt;/D&gt;&lt;D xsi:type="xsd:double"&gt;0.27236048122023515&lt;/D&gt;&lt;D xsi:type="xsd:double"&gt;-0.70858418500664433&lt;/D&gt;&lt;D xsi:type="xsd:double"&gt;-0.13000080330397568&lt;/D&gt;&lt;D xsi:type="xsd:double"&gt;0.93143411989129454&lt;/D&gt;&lt;D xsi:type="xsd:double"&gt;-0.073734986931928148&lt;/D&gt;&lt;D xsi:type="xsd:double"&gt;-0.7630442235706858&lt;/D&gt;&lt;D xsi:type="xsd:double"&gt;-1.0620424962228925&lt;/D&gt;&lt;D xsi:type="xsd:double"&gt;0.024111885310618142&lt;/D&gt;&lt;D xsi:type="xsd:double"&gt;-0.20320565779903266&lt;/D&gt;&lt;D xsi:type="xsd:double"&gt;-0.070815078535868548&lt;/D&gt;&lt;D xsi:type="xsd:double"&gt;0.49636275642579442&lt;/D&gt;&lt;D xsi:type="xsd:double"&gt;0.36347454925436118&lt;/D&gt;&lt;D xsi:type="xsd:double"&gt;0.22471436424584823&lt;/D&gt;&lt;D xsi:type="xsd:double"&gt;0.2594785935165822&lt;/D&gt;&lt;D xsi:type="xsd:double"&gt;0.25428954349600019&lt;/D&gt;&lt;D xsi:type="xsd:double"&gt;-0.2345910718219324&lt;/D&gt;&lt;D xsi:type="xsd:double"&gt;0.52686850431302723&lt;/D&gt;&lt;D xsi:type="xsd:double"&gt;-0.2004527165364034&lt;/D&gt;&lt;D xsi:type="xsd:double"&gt;-0.013972089189462356&lt;/D&gt;&lt;D xsi:type="xsd:double"&gt;0.12947061364030343&lt;/D&gt;&lt;D xsi:type="xsd:double"&gt;-0.68582235759355736&lt;/D&gt;&lt;D xsi:type="xsd:double"&gt;0.16896341260406178&lt;/D&gt;&lt;D xsi:type="xsd:double"&gt;0.93635368890847559&lt;/D&gt;&lt;D xsi:type="xsd:double"&gt;-0.6070172756160841&lt;/D&gt;&lt;D xsi:type="xsd:double"&gt;0&lt;/D&gt;&lt;D xsi:type="xsd:double"&gt;0.10798208314652946&lt;/D&gt;&lt;D xsi:type="xsd:double"&gt;0.65183475802907953&lt;/D&gt;&lt;D xsi:type="xsd:double"&gt;-0.33531844360634722&lt;/D&gt;&lt;D xsi:type="xsd:double"&gt;0.018857903318170166&lt;/D&gt;&lt;D xsi:type="xsd:double"&gt;0.38612593667559647&lt;/D&gt;&lt;D xsi:type="xsd:double"&gt;-0.15110462839046379&lt;/D&gt;&lt;D xsi:type="xsd:double"&gt;0.46644349091338189&lt;/D&gt;&lt;D xsi:type="xsd:double"&gt;1.0206433381047653&lt;/D&gt;&lt;D xsi:type="xsd:double"&gt;0.709141763167942&lt;/D&gt;&lt;D xsi:type="xsd:double"&gt;1.0194162967141596&lt;/D&gt;&lt;D xsi:type="xsd:double"&gt;-0.4465885021854854&lt;/D&gt;&lt;D xsi:type="xsd:double"&gt;-0.99226966323461285&lt;/D&gt;&lt;D xsi:type="xsd:double"&gt;0.47096083093096652&lt;/D&gt;&lt;D xsi:type="xsd:double"&gt;-1.0683762625304794&lt;/D&gt;&lt;D xsi:type="xsd:double"&gt;0.64098409433548387&lt;/D&gt;&lt;D xsi:type="xsd:double"&gt;-0.10345052225699813&lt;/D&gt;&lt;D xsi:type="xsd:double"&gt;-0.25367334586389179&lt;/D&gt;&lt;D xsi:type="xsd:double"&gt;1.2670845566968847&lt;/D&gt;&lt;D xsi:type="xsd:double"&gt;-0.0852296905875849&lt;/D&gt;&lt;D xsi:type="xsd:double"&gt;0.45948733147880283&lt;/D&gt;&lt;D xsi:type="xsd:double"&gt;1.1928639395738072&lt;/D&gt;&lt;D xsi:type="xsd:double"&gt;-1.1052850403801662&lt;/D&gt;&lt;D xsi:type="xsd:double"&gt;0.41382303905381779&lt;/D&gt;&lt;D xsi:type="xsd:double"&gt;-0.8915933890920269&lt;/D&gt;&lt;D xsi:type="xsd:double"&gt;0.86619352327337307&lt;/D&gt;&lt;D xsi:type="xsd:double"&gt;-0.67058228590951563&lt;/D&gt;&lt;D xsi:type="xsd:double"&gt;1.9748566258684042&lt;/D&gt;&lt;D xsi:type="xsd:double"&gt;-1.3185439135759314&lt;/D&gt;&lt;D xsi:type="xsd:double"&gt;0.59405302630313184&lt;/D&gt;&lt;D xsi:type="xsd:double"&gt;0.29367364032342191&lt;/D&gt;&lt;D xsi:type="xsd:double"&gt;-1.6713435323891579&lt;/D&gt;&lt;D xsi:type="xsd:double"&gt;-1.0004672984157637&lt;/D&gt;&lt;D xsi:type="xsd:double"&gt;-1.1658088823136237&lt;/D&gt;&lt;D xsi:type="xsd:double"&gt;0.56029326903137555&lt;/D&gt;&lt;D xsi:type="xsd:double"&gt;0.0023886294429953381&lt;/D&gt;&lt;D xsi:type="xsd:double"&gt;-0.83465191498114377&lt;/D&gt;&lt;D xsi:type="xsd:double"&gt;0.60331364872108217&lt;/D&gt;&lt;D xsi:type="xsd:double"&gt;0.24830946986269531&lt;/D&gt;&lt;D xsi:type="xsd:double"&gt;0.44969085356905136&lt;/D&gt;&lt;D xsi:type="xsd:double"&gt;0.28439761225815818&lt;/D&gt;&lt;D xsi:type="xsd:double"&gt;-0.649371668865939&lt;/D&gt;&lt;D xsi:type="xsd:double"&gt;-0.068106743203188991&lt;/D&gt;&lt;D xsi:type="xsd:double"&gt;1.3896719860629903&lt;/D&gt;&lt;D xsi:type="xsd:double"&gt;-0.73958048060850379&lt;/D&gt;&lt;D xsi:type="xsd:double"&gt;0.24412859004001586&lt;/D&gt;&lt;D xsi:type="xsd:double"&gt;0&lt;/D&gt;&lt;D xsi:type="xsd:double"&gt;-0.094761860418934862&lt;/D&gt;&lt;D xsi:type="xsd:double"&gt;0.0713610895745731&lt;/D&gt;&lt;D xsi:type="xsd:double"&gt;-1.0170140113721415&lt;/D&gt;&lt;D xsi:type="xsd:double"&gt;-0.49265416295670716&lt;/D&gt;&lt;D xsi:type="xsd:double"&gt;-0.046761184970578462&lt;/D&gt;&lt;D xsi:type="xsd:double"&gt;0.18064199548717408&lt;/D&gt;&lt;D xsi:type="xsd:double"&gt;-0.79887935453905046&lt;/D&gt;&lt;D xsi:type="xsd:double"&gt;-0.75160513139582719&lt;/D&gt;&lt;D xsi:type="xsd:double"&gt;0.56624178084132559&lt;/D&gt;&lt;D xsi:type="xsd:double"&gt;-0.73193991933513392&lt;/D&gt;&lt;D xsi:type="xsd:double"&gt;0.18936053101004102&lt;/D&gt;&lt;D xsi:type="xsd:double"&gt;-1.0087603948068846&lt;/D&gt;&lt;D xsi:type="xsd:double"&gt;-0.470076329480662&lt;/D&gt;&lt;D xsi:type="xsd:double"&gt;0.26487185732397833&lt;/D&gt;&lt;D xsi:type="xsd:double"&gt;0.9631496359876035&lt;/D&gt;&lt;D xsi:type="xsd:double"&gt;0.032780174816493535&lt;/D&gt;&lt;D xsi:type="xsd:double"&gt;0.0069891551609302383&lt;/D&gt;&lt;D xsi:type="xsd:double"&gt;0.56687628407630086&lt;/D&gt;&lt;D xsi:type="xsd:double"&gt;-0.639463730650347&lt;/D&gt;&lt;D xsi:type="xsd:double"&gt;0.94173675235098564&lt;/D&gt;&lt;D xsi:type="xsd:double"&gt;0.82205009919544825&lt;/D&gt;&lt;D xsi:type="xsd:double"&gt;0.56763354222957307&lt;/D&gt;&lt;D xsi:type="xsd:double"&gt;-1.4478484938954095&lt;/D&gt;&lt;D xsi:type="xsd:double"&gt;0&lt;/D&gt;&lt;D xsi:type="xsd:double"&gt;0.069485938328717189&lt;/D&gt;&lt;D xsi:type="xsd:double"&gt;-0.78675122919471541&lt;/D&gt;&lt;D xsi:type="xsd:double"&gt;0.029093945683156264&lt;/D&gt;&lt;D xsi:type="xsd:double"&gt;0.33877795920957965&lt;/D&gt;&lt;D xsi:type="xsd:double"&gt;0.080343900888757425&lt;/D&gt;&lt;D xsi:type="xsd:double"&gt;0.71518258045242256&lt;/D&gt;&lt;D xsi:type="xsd:double"&gt;0.42452500343996835&lt;/D&gt;&lt;D xsi:type="xsd:double"&gt;-0.83225307830738782&lt;/D&gt;&lt;D xsi:type="xsd:double"&gt;0.069225220365076723&lt;/D&gt;&lt;D xsi:type="xsd:double"&gt;-0.1058801497080486&lt;/D&gt;&lt;D xsi:type="xsd:double"&gt;1.1052072023291171&lt;/D&gt;&lt;D xsi:type="xsd:double"&gt;-0.246162242681236&lt;/D&gt;&lt;D xsi:type="xsd:double"&gt;0.33035654182318464&lt;/D&gt;&lt;D xsi:type="xsd:double"&gt;0.6893609556161584&lt;/D&gt;&lt;D xsi:type="xsd:double"&gt;0.84556650543405887&lt;/D&gt;&lt;D xsi:type="xsd:double"&gt;-0.26466802208775508&lt;/D&gt;&lt;D xsi:type="xsd:double"&gt;0.049520868403463147&lt;/D&gt;&lt;D xsi:type="xsd:double"&gt;0.4877753779697569&lt;/D&gt;&lt;D xsi:type="xsd:double"&gt;0.40015497331336025&lt;/D&gt;&lt;D xsi:type="xsd:double"&gt;-0.351210798507573&lt;/D&gt;&lt;D xsi:type="xsd:double"&gt;-0.64038337121623545&lt;/D&gt;&lt;D xsi:type="xsd:double"&gt;-0.77680646986509894&lt;/D&gt;&lt;D xsi:type="xsd:double"&gt;-0.94263759577047912&lt;/D&gt;&lt;D xsi:type="xsd:double"&gt;0.96887299479597733&lt;/D&gt;&lt;D xsi:type="xsd:double"&gt;0&lt;/D&gt;&lt;D xsi:type="xsd:double"&gt;0.60029231526377291&lt;/D&gt;&lt;D xsi:type="xsd:double"&gt;-0.86336789411560755&lt;/D&gt;&lt;D xsi:type="xsd:double"&gt;0.41029731904187461&lt;/D&gt;&lt;D xsi:type="xsd:double"&gt;-0.60288457079255009&lt;/D&gt;&lt;D xsi:type="xsd:double"&gt;0.34293860303735713&lt;/D&gt;&lt;D xsi:type="xsd:double"&gt;-0.14184308743041552&lt;/D&gt;&lt;D xsi:type="xsd:double"&gt;0.37308020684081455&lt;/D&gt;&lt;D xsi:type="xsd:double"&gt;-0.35345402688767846&lt;/D&gt;&lt;D xsi:type="xsd:double"&gt;-1.1570593336754365&lt;/D&gt;&lt;D xsi:type="xsd:double"&gt;-0.81087028520495652&lt;/D&gt;&lt;D xsi:type="xsd:double"&gt;-0.13479639307272251&lt;/D&gt;&lt;D xsi:type="xsd:double"&gt;0.014819255041054191&lt;/D&gt;&lt;D xsi:type="xsd:double"&gt;0.0072158882758577292&lt;/D&gt;&lt;D xsi:type="xsd:double"&gt;0.716697600572469&lt;/D&gt;&lt;D xsi:type="xsd:double"&gt;-0.43050519511893537&lt;/D&gt;&lt;D xsi:type="xsd:double"&gt;0&lt;/D&gt;&lt;D xsi:type="xsd:double"&gt;0.046278171349523056&lt;/D&gt;&lt;D xsi:type="xsd:double"&gt;0.37642634224164251&lt;/D&gt;&lt;D xsi:type="xsd:double"&gt;0.90587629430036731&lt;/D&gt;&lt;D xsi:type="xsd:double"&gt;0.038427074328439836&lt;/D&gt;&lt;D xsi:type="xsd:double"&gt;-0.74628412114612352&lt;/D&gt;&lt;D xsi:type="xsd:double"&gt;-0.20289043413522778&lt;/D&gt;&lt;D xsi:type="xsd:double"&gt;0.20347127711410895&lt;/D&gt;&lt;D xsi:type="xsd:double"&gt;0.39195092151478317&lt;/D&gt;&lt;D xsi:type="xsd:double"&gt;0.90932714216982458&lt;/D&gt;&lt;D xsi:type="xsd:double"&gt;-0.10417434182560248&lt;/D&gt;&lt;D xsi:type="xsd:double"&gt;0.54720107958521336&lt;/D&gt;&lt;D xsi:type="xsd:double"&gt;0.51052934555670948&lt;/D&gt;&lt;D xsi:type="xsd:double"&gt;-1.1041020185506789&lt;/D&gt;&lt;D xsi:type="xsd:double"&gt;-0.073643162931391615&lt;/D&gt;&lt;D xsi:type="xsd:double"&gt;0.071089832624515736&lt;/D&gt;&lt;D xsi:type="xsd:double"&gt;-0.086648786039755787&lt;/D&gt;&lt;D xsi:type="xsd:double"&gt;1.5270693381186362&lt;/D&gt;&lt;D xsi:type="xsd:double"&gt;-0.40112491243813331&lt;/D&gt;&lt;D xsi:type="xsd:double"&gt;-0.32833416614759248&lt;/D&gt;&lt;D xsi:type="xsd:double"&gt;0.087807741011691753&lt;/D&gt;&lt;D xsi:type="xsd:double"&gt;0&lt;/D&gt;&lt;D xsi:type="xsd:double"&gt;0.41517801861135073&lt;/D&gt;&lt;D xsi:type="xsd:double"&gt;-0.022639904579979664&lt;/D&gt;&lt;D xsi:type="xsd:double"&gt;0.591195033823344&lt;/D&gt;&lt;D xsi:type="xsd:double"&gt;-1.1129019659937733&lt;/D&gt;&lt;D xsi:type="xsd:double"&gt;0.13747705623257112&lt;/D&gt;&lt;D xsi:type="xsd:double"&gt;0.565361327149394&lt;/D&gt;&lt;D xsi:type="xsd:double"&gt;-0.6997185276321205&lt;/D&gt;&lt;D xsi:type="xsd:double"&gt;-0.019551579117782492&lt;/D&gt;&lt;D xsi:type="xsd:double"&gt;0.92129235197913051&lt;/D&gt;&lt;D xsi:type="xsd:double"&gt;0.90853257853515945&lt;/D&gt;&lt;D xsi:type="xsd:double"&gt;-0.0813192039766375&lt;/D&gt;&lt;D xsi:type="xsd:double"&gt;-0.030268028611990516&lt;/D&gt;&lt;D xsi:type="xsd:double"&gt;-0.10119681012824566&lt;/D&gt;&lt;D xsi:type="xsd:double"&gt;0.38949990143291036&lt;/D&gt;&lt;D xsi:type="xsd:double"&gt;1.620175579592309&lt;/D&gt;&lt;D xsi:type="xsd:double"&gt;1.1393404460180445&lt;/D&gt;&lt;D xsi:type="xsd:double"&gt;0.0033470702675675312&lt;/D&gt;&lt;D xsi:type="xsd:double"&gt;0.027262145255835257&lt;/D&gt;&lt;D xsi:type="xsd:double"&gt;0.24560232201473742&lt;/D&gt;&lt;D xsi:type="xsd:double"&gt;0.21243064622880059&lt;/D&gt;&lt;D xsi:type="xsd:double"&gt;1.3047208211393491&lt;/D&gt;&lt;D xsi:type="xsd:double"&gt;1.4875771775984648&lt;/D&gt;&lt;D xsi:type="xsd:double"&gt;-0.084770179652315925&lt;/D&gt;&lt;D xsi:type="xsd:double"&gt;-0.97185903858842959&lt;/D&gt;&lt;D xsi:type="xsd:double"&gt;0.26162504004620946&lt;/D&gt;&lt;D xsi:type="xsd:double"&gt;0.046085858198963159&lt;/D&gt;&lt;D xsi:type="xsd:double"&gt;-0.96850448657062049&lt;/D&gt;&lt;D xsi:type="xsd:double"&gt;0.52559972667594046&lt;/D&gt;&lt;D xsi:type="xsd:double"&gt;0.44576377338971795&lt;/D&gt;&lt;D xsi:type="xsd:double"&gt;-0.93016506923873088&lt;/D&gt;&lt;D xsi:type="xsd:double"&gt;-0.71998080854839275&lt;/D&gt;&lt;D xsi:type="xsd:double"&gt;-0.22630026430765504&lt;/D&gt;&lt;D xsi:type="xsd:double"&gt;0.20036034733144081&lt;/D&gt;&lt;D xsi:type="xsd:double"&gt;-0.75158022028889437&lt;/D&gt;&lt;D xsi:type="xsd:double"&gt;-0.99181266050341055&lt;/D&gt;&lt;D xsi:type="xsd:double"&gt;0.69972309211419059&lt;/D&gt;&lt;D xsi:type="xsd:double"&gt;-0.060306155041633946&lt;/D&gt;&lt;D xsi:type="xsd:double"&gt;0.33584715456682623&lt;/D&gt;&lt;D xsi:type="xsd:double"&gt;1.5178939956782545&lt;/D&gt;&lt;D xsi:type="xsd:double"&gt;-0.018752400944532788&lt;/D&gt;&lt;D xsi:type="xsd:double"&gt;0.43715260782986043&lt;/D&gt;&lt;D xsi:type="xsd:double"&gt;0.61011806204573915&lt;/D&gt;&lt;D xsi:type="xsd:double"&gt;-0.59314873585556427&lt;/D&gt;&lt;D xsi:type="xsd:double"&gt;0.15764896667267436&lt;/D&gt;&lt;D xsi:type="xsd:double"&gt;-0.44676342691253312&lt;/D&gt;&lt;D xsi:type="xsd:double"&gt;-1.3917642559935217&lt;/D&gt;&lt;D xsi:type="xsd:double"&gt;0.63388297201782962&lt;/D&gt;&lt;D xsi:type="xsd:double"&gt;-0.56212359401625056&lt;/D&gt;&lt;D xsi:type="xsd:double"&gt;0.44999939751051432&lt;/D&gt;&lt;D xsi:type="xsd:double"&gt;0.28270178073723784&lt;/D&gt;&lt;D xsi:type="xsd:double"&gt;-0.702837025802483&lt;/D&gt;&lt;D xsi:type="xsd:double"&gt;0.2235586838538639&lt;/D&gt;&lt;D xsi:type="xsd:double"&gt;0.19652543986272697&lt;/D&gt;&lt;D xsi:type="xsd:double"&gt;0.49550389549373186&lt;/D&gt;&lt;D xsi:type="xsd:double"&gt;0.18998859583141403&lt;/D&gt;&lt;D xsi:type="xsd:double"&gt;-0.43052629544443333&lt;/D&gt;&lt;D xsi:type="xsd:double"&gt;0.69301986981322727&lt;/D&gt;&lt;D xsi:type="xsd:double"&gt;0&lt;/D&gt;&lt;D xsi:type="xsd:double"&gt;-0.41710575723440391&lt;/D&gt;&lt;D xsi:type="xsd:double"&gt;1.1220472079269239&lt;/D&gt;&lt;D xsi:type="xsd:double"&gt;0.18351629742525688&lt;/D&gt;&lt;D xsi:type="xsd:double"&gt;0.46533302841249569&lt;/D&gt;&lt;D xsi:type="xsd:double"&gt;-0.76784648208501061&lt;/D&gt;&lt;D xsi:type="xsd:double"&gt;0.25443326507972319&lt;/D&gt;&lt;D xsi:type="xsd:double"&gt;0.012143625976324124&lt;/D&gt;&lt;D xsi:type="xsd:double"&gt;0.80539958379135523&lt;/D&gt;&lt;D xsi:type="xsd:double"&gt;0.048123314446901766&lt;/D&gt;&lt;D xsi:type="xsd:double"&gt;-0.23400589457885923&lt;/D&gt;&lt;D xsi:type="xsd:double"&gt;0.65237280966279343&lt;/D&gt;&lt;D xsi:type="xsd:double"&gt;-0.35600205728587575&lt;/D&gt;&lt;D xsi:type="xsd:double"&gt;1.2626803896278016&lt;/D&gt;&lt;D xsi:type="xsd:double"&gt;0.22846381483689893&lt;/D&gt;&lt;D xsi:type="xsd:double"&gt;1.3685293022041467&lt;/D&gt;&lt;D xsi:type="xsd:double"&gt;0.15931660955377236&lt;/D&gt;&lt;D xsi:type="xsd:double"&gt;-1.1651933395191327&lt;/D&gt;&lt;D xsi:type="xsd:double"&gt;-0.24636086396075951&lt;/D&gt;&lt;D xsi:type="xsd:double"&gt;1.2986946809506739&lt;/D&gt;&lt;D xsi:type="xsd:double"&gt;0.12046640715477341&lt;/D&gt;&lt;D xsi:type="xsd:double"&gt;-1.5425341210406174&lt;/D&gt;&lt;D xsi:type="xsd:double"&gt;-1.6281665399422773&lt;/D&gt;&lt;D xsi:type="xsd:double"&gt;-0.079183747026745355&lt;/D&gt;&lt;D xsi:type="xsd:double"&gt;-0.62552093523322583&lt;/D&gt;&lt;D xsi:type="xsd:double"&gt;0.44472180091692515&lt;/D&gt;&lt;D xsi:type="xsd:double"&gt;0.11798816911103849&lt;/D&gt;&lt;D xsi:type="xsd:double"&gt;0.48645801053610604&lt;/D&gt;&lt;D xsi:type="xsd:double"&gt;0.0725657898817289&lt;/D&gt;&lt;D xsi:type="xsd:double"&gt;0.99249288280189862&lt;/D&gt;&lt;D xsi:type="xsd:double"&gt;-0.19604643850013037&lt;/D&gt;&lt;D xsi:type="xsd:double"&gt;-0.96912290476853791&lt;/D&gt;&lt;D xsi:type="xsd:double"&gt;0.272521005534232&lt;/D&gt;&lt;D xsi:type="xsd:double"&gt;-1.3252517580182754&lt;/D&gt;&lt;D xsi:type="xsd:double"&gt;0.70539175922299524&lt;/D&gt;&lt;D xsi:type="xsd:double"&gt;-0.044456611949883484&lt;/D&gt;&lt;D xsi:type="xsd:double"&gt;-0.47681114596680452&lt;/D&gt;&lt;D xsi:type="xsd:double"&gt;-0.43027756018814145&lt;/D&gt;&lt;D xsi:type="xsd:double"&gt;-0.3256464053740471&lt;/D&gt;&lt;D xsi:type="xsd:double"&gt;0.075271373108298789&lt;/D&gt;&lt;D xsi:type="xsd:double"&gt;0.14105061037499311&lt;/D&gt;&lt;D xsi:type="xsd:double"&gt;0.33890935368994235&lt;/D&gt;&lt;D xsi:type="xsd:double"&gt;-0.81853250896979368&lt;/D&gt;&lt;D xsi:type="xsd:double"&gt;0.21462897978190565&lt;/D&gt;&lt;D xsi:type="xsd:double"&gt;-0.81481298122173529&lt;/D&gt;&lt;D xsi:type="xsd:double"&gt;0&lt;/D&gt;&lt;D xsi:type="xsd:double"&gt;-0.31266438201991154&lt;/D&gt;&lt;D xsi:type="xsd:double"&gt;-1.0304820154083849&lt;/D&gt;&lt;D xsi:type="xsd:double"&gt;0.4176226968544805&lt;/D&gt;&lt;D xsi:type="xsd:double"&gt;0.25395641304406524&lt;/D&gt;&lt;D xsi:type="xsd:double"&gt;-0.07909263965094615&lt;/D&gt;&lt;D xsi:type="xsd:double"&gt;-0.54467366955708307&lt;/D&gt;&lt;D xsi:type="xsd:double"&gt;-0.27823486659642738&lt;/D&gt;&lt;D xsi:type="xsd:double"&gt;0.85127958637065682&lt;/D&gt;&lt;D xsi:type="xsd:double"&gt;0.36590266014784323&lt;/D&gt;&lt;D xsi:type="xsd:double"&gt;-0.41488208267691506&lt;/D&gt;&lt;D xsi:type="xsd:double"&gt;0.26233887600284334&lt;/D&gt;&lt;D xsi:type="xsd:double"&gt;-0.13261493744425312&lt;/D&gt;&lt;D xsi:type="xsd:double"&gt;0.13898574044741707&lt;/D&gt;&lt;D xsi:type="xsd:double"&gt;0.59927456237187648&lt;/D&gt;&lt;D xsi:type="xsd:double"&gt;-0.95833969174424771&lt;/D&gt;&lt;D xsi:type="xsd:double"&gt;0&lt;/D&gt;&lt;D xsi:type="xsd:double"&gt;0.45882397499554806&lt;/D&gt;&lt;D xsi:type="xsd:double"&gt;-0.94246755466412813&lt;/D&gt;&lt;D xsi:type="xsd:double"&gt;0.1625425593086538&lt;/D&gt;&lt;D xsi:type="xsd:double"&gt;1.6004727057860935&lt;/D&gt;&lt;D xsi:type="xsd:double"&gt;0.52679739836287709&lt;/D&gt;&lt;D xsi:type="xsd:double"&gt;-0.73999268291944365&lt;/D&gt;&lt;D xsi:type="xsd:double"&gt;0.36969507894637488&lt;/D&gt;&lt;D xsi:type="xsd:double"&gt;0.046757234012062554&lt;/D&gt;&lt;D xsi:type="xsd:double"&gt;0&lt;/D&gt;&lt;D xsi:type="xsd:double"&gt;-0.051163871873027844&lt;/D&gt;&lt;D xsi:type="xsd:double"&gt;0.579248155550327&lt;/D&gt;&lt;D xsi:type="xsd:double"&gt;0.18444881239672029&lt;/D&gt;&lt;D xsi:type="xsd:double"&gt;1.610842519978628&lt;/D&gt;&lt;D xsi:type="xsd:double"&gt;0.16999805165176518&lt;/D&gt;&lt;D xsi:type="xsd:double"&gt;0.40204842830500187&lt;/D&gt;&lt;D xsi:type="xsd:double"&gt;0.048083927400144333&lt;/D&gt;&lt;D xsi:type="xsd:double"&gt;-0.24046528629404484&lt;/D&gt;&lt;D xsi:type="xsd:double"&gt;0.68507518367275644&lt;/D&gt;&lt;D xsi:type="xsd:double"&gt;-1.0493319636397325&lt;/D&gt;&lt;D xsi:type="xsd:double"&gt;-0.057948438932409196&lt;/D&gt;&lt;D xsi:type="xsd:double"&gt;-0.068212104265841234&lt;/D&gt;&lt;D xsi:type="xsd:double"&gt;0.1996965060885314&lt;/D&gt;&lt;D xsi:type="xsd:double"&gt;0.78752594999549341&lt;/D&gt;&lt;D xsi:type="xsd:double"&gt;-1.0501101837305238&lt;/D&gt;&lt;D xsi:type="xsd:double"&gt;-1.3726894742733919&lt;/D&gt;&lt;D xsi:type="xsd:double"&gt;-0.66241383333494053&lt;/D&gt;&lt;D xsi:type="xsd:double"&gt;0.19153705748911065&lt;/D&gt;&lt;D xsi:type="xsd:double"&gt;0.18548779141436267&lt;/D&gt;&lt;D xsi:type="xsd:double"&gt;0.92027693256617749&lt;/D&gt;&lt;D xsi:type="xsd:double"&gt;-0.5903954266384237&lt;/D&gt;&lt;D xsi:type="xsd:double"&gt;-0.73120090195819554&lt;/D&gt;&lt;D xsi:type="xsd:double"&gt;-1.3654406720252088&lt;/D&gt;&lt;D xsi:type="xsd:double"&gt;0.22760097165797077&lt;/D&gt;&lt;D xsi:type="xsd:double"&gt;-0.44403337992685588&lt;/D&gt;&lt;D xsi:type="xsd:double"&gt;0.059582705700922389&lt;/D&gt;&lt;D xsi:type="xsd:double"&gt;1.4136783787653373&lt;/D&gt;&lt;D xsi:type="xsd:double"&gt;0.53858080602917635&lt;/D&gt;&lt;D xsi:type="xsd:double"&gt;-1.555246653196396&lt;/D&gt;&lt;D xsi:type="xsd:double"&gt;0.10675521258172172&lt;/D&gt;&lt;D xsi:type="xsd:double"&gt;0.51167567894148114&lt;/D&gt;&lt;D xsi:type="xsd:double"&gt;0.05900225731998443&lt;/D&gt;&lt;D xsi:type="xsd:double"&gt;-0.10972281854189081&lt;/D&gt;&lt;D xsi:type="xsd:double"&gt;-1.3714564108306182&lt;/D&gt;&lt;D xsi:type="xsd:double"&gt;0.51857208882417627&lt;/D&gt;&lt;D xsi:type="xsd:double"&gt;0&lt;/D&gt;&lt;D xsi:type="xsd:double"&gt;-0.10651041152728302&lt;/D&gt;&lt;D xsi:type="xsd:double"&gt;-0.65897153625561478&lt;/D&gt;&lt;D xsi:type="xsd:double"&gt;-0.17868135178699118&lt;/D&gt;&lt;D xsi:type="xsd:double"&gt;0.76711853974380517&lt;/D&gt;&lt;D xsi:type="xsd:double"&gt;0.85826304195182335&lt;/D&gt;&lt;D xsi:type="xsd:double"&gt;0.52986512524084706&lt;/D&gt;&lt;D xsi:type="xsd:double"&gt;-0.060977566674147443&lt;/D&gt;&lt;D xsi:type="xsd:double"&gt;0.4059583523331689&lt;/D&gt;&lt;D xsi:type="xsd:double"&gt;1.3174502560425516&lt;/D&gt;&lt;D xsi:type="xsd:double"&gt;-0.10141469811588699&lt;/D&gt;&lt;D xsi:type="xsd:double"&gt;1.6362385464552709&lt;/D&gt;&lt;D xsi:type="xsd:double"&gt;-0.23860123768152386&lt;/D&gt;&lt;D xsi:type="xsd:double"&gt;-0.13260202816297584&lt;/D&gt;&lt;D xsi:type="xsd:double"&gt;-1.2942201096784234&lt;/D&gt;&lt;D xsi:type="xsd:double"&gt;-1.1172511607369762&lt;/D&gt;&lt;D xsi:type="xsd:double"&gt;-0.12598038739273232&lt;/D&gt;&lt;D xsi:type="xsd:double"&gt;1.1836912556567825&lt;/D&gt;&lt;D xsi:type="xsd:double"&gt;0.56375269792843241&lt;/D&gt;&lt;D xsi:type="xsd:double"&gt;-1.43265847215589&lt;/D&gt;&lt;D xsi:type="xsd:double"&gt;1.2465342351261288&lt;/D&gt;&lt;D xsi:type="xsd:double"&gt;-1.4934432863408231&lt;/D&gt;&lt;D xsi:type="xsd:double"&gt;-1.4535327582273494&lt;/D&gt;&lt;D xsi:type="xsd:double"&gt;-0.57562548445055928&lt;/D&gt;&lt;D xsi:type="xsd:double"&gt;-0.8279793737254626&lt;/D&gt;&lt;D xsi:type="xsd:double"&gt;0.17340596038633027&lt;/D&gt;&lt;D xsi:type="xsd:double"&gt;0.335811617930748&lt;/D&gt;&lt;D xsi:type="xsd:double"&gt;0.19555474165251496&lt;/D&gt;&lt;D xsi:type="xsd:double"&gt;-0.5920566180368847&lt;/D&gt;&lt;D xsi:type="xsd:double"&gt;0.96670048338007852&lt;/D&gt;&lt;D xsi:type="xsd:double"&gt;0.0039388076393809257&lt;/D&gt;&lt;D xsi:type="xsd:double"&gt;0.137270615542473&lt;/D&gt;&lt;D xsi:type="xsd:double"&gt;0.41490065847626934&lt;/D&gt;&lt;D xsi:type="xsd:double"&gt;-0.16618769384320054&lt;/D&gt;&lt;D xsi:type="xsd:double"&gt;-0.26975967191488204&lt;/D&gt;&lt;D xsi:type="xsd:double"&gt;-0.25607729159974335&lt;/D&gt;&lt;D xsi:type="xsd:double"&gt;-0.408690155766378&lt;/D&gt;&lt;D xsi:type="xsd:double"&gt;-0.43292217742245676&lt;/D&gt;&lt;D xsi:type="xsd:double"&gt;0.97609410793124685&lt;/D&gt;&lt;D xsi:type="xsd:double"&gt;0&lt;/D&gt;&lt;D xsi:type="xsd:double"&gt;-0.53776906258086177&lt;/D&gt;&lt;D xsi:type="xsd:double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"&gt;-0.47896290267229746&lt;/D&gt;&lt;D xsi:type="xsd:double"&gt;1.1036988422568284&lt;/D&gt;&lt;D xsi:type="xsd:double"&gt;0.50367341892338935&lt;/D&gt;&lt;D xsi:type="xsd:double"&gt;-0.23842298344870505&lt;/D&gt;&lt;D xsi:type="xsd:double"&gt;1.2604344009041091&lt;/D&gt;&lt;D xsi:type="xsd:double"&gt;0.18593310660144358&lt;/D&gt;&lt;D xsi:type="xsd:double"&gt;-0.82130266204959446&lt;/D&gt;&lt;D xsi:type="xsd:double"&gt;0.068483736318314392&lt;/D&gt;&lt;D xsi:type="xsd:double"&gt;0.36666650531727019&lt;/D&gt;&lt;D xsi:type="xsd:double"&gt;-0.26341309751474196&lt;/D&gt;&lt;D xsi:type="xsd:double"&gt;0.5250424947738308&lt;/D&gt;&lt;D xsi:type="xsd:double"&gt;-1.3448368522762211&lt;/D&gt;&lt;D xsi:type="xsd:double"&gt;-0.97970832758004223&lt;/D&gt;&lt;D xsi:type="xsd:double"&gt;1.2106112015124237&lt;/D&gt;&lt;D xsi:type="xsd:double"&gt;-0.20793293474532515&lt;/D&gt;&lt;D xsi:type="xsd:double"&gt;-0.31866172813578286&lt;/D&gt;&lt;D xsi:type="xsd:double"&gt;0.7842917952723516&lt;/D&gt;&lt;D xsi:type="xsd:double"&gt;-0.092336380774327154&lt;/D&gt;&lt;D xsi:type="xsd:double"&gt;0&lt;/D&gt;&lt;D xsi:type="xsd:double"&gt;0.68721060001633028&lt;/D&gt;&lt;D xsi:type="xsd:double"&gt;0.1358601833355344&lt;/D&gt;&lt;D xsi:type="xsd:double"&gt;0.83257498488393811&lt;/D&gt;&lt;D xsi:type="xsd:double"&gt;-0.52878616116071031&lt;/D&gt;&lt;D xsi:type="xsd:double"&gt;0.48213335156543913&lt;/D&gt;&lt;D xsi:type="xsd:double"&gt;-0.88878079120247033&lt;/D&gt;&lt;D xsi:type="xsd:double"&gt;0.50006019693518144&lt;/D&gt;&lt;D xsi:type="xsd:double"&gt;0.26196347630471628&lt;/D&gt;&lt;D xsi:type="xsd:double"&gt;0.13448490997507445&lt;/D&gt;&lt;D xsi:type="xsd:double"&gt;1.2392069224023361&lt;/D&gt;&lt;D xsi:type="xsd:double"&gt;-0.30118199143652769&lt;/D&gt;&lt;D xsi:type="xsd:double"&gt;0&lt;/D&gt;&lt;D xsi:type="xsd:double"&gt;0.20665698521602494&lt;/D&gt;&lt;D xsi:type="xsd:double"&gt;0.026804054947082712&lt;/D&gt;&lt;D xsi:type="xsd:double"&gt;1.2768140009820295&lt;/D&gt;&lt;D xsi:type="xsd:double"&gt;0.16879159876470595&lt;/D&gt;&lt;D xsi:type="xsd:double"&gt;0&lt;/D&gt;&lt;D xsi:type="xsd:double"&gt;-0.18030762995846494&lt;/D&gt;&lt;D xsi:type="xsd:double"&gt;0.28235760446353453&lt;/D&gt;&lt;D xsi:type="xsd:double"&gt;0.39277317506551945&lt;/D&gt;&lt;D xsi:type="xsd:double"&gt;-0.044559072869199134&lt;/D&gt;&lt;D xsi:type="xsd:double"&gt;1.1944096989583208&lt;/D&gt;&lt;D xsi:type="xsd:double"&gt;0.1359041387944071&lt;/D&gt;&lt;D xsi:type="xsd:double"&gt;0.66497224360402285&lt;/D&gt;&lt;D xsi:type="xsd:double"&gt;-0.56425223651737078&lt;/D&gt;&lt;D xsi:type="xsd:double"&gt;0.27313502292554137&lt;/D&gt;&lt;D xsi:type="xsd:double"&gt;1.1601915154560549&lt;/D&gt;&lt;D xsi:type="xsd:double"&gt;-0.08831070358075177&lt;/D&gt;&lt;D xsi:type="xsd:double"&gt;-0.85210489280372892&lt;/D&gt;&lt;D xsi:type="xsd:double"&gt;0.73970156043621227&lt;/D&gt;&lt;D xsi:type="xsd:double"&gt;-0.76654247917561369&lt;/D&gt;&lt;D xsi:type="xsd:double"&gt;0.47529368407692729&lt;/D&gt;&lt;D xsi:type="xsd:double"&gt;-0.14938095682297536&lt;/D&gt;&lt;D xsi:type="xsd:double"&gt;-0.32619387471128913&lt;/D&gt;&lt;D xsi:type="xsd:double"&gt;1.1306909042803515&lt;/D&gt;&lt;D xsi:type="xsd:double"&gt;-0.021330463337854155&lt;/D&gt;&lt;D xsi:type="xsd:double"&gt;0&lt;/D&gt;&lt;D xsi:type="xsd:double"&gt;0.44962816454150456&lt;/D&gt;&lt;D xsi:type="xsd:double"&gt;0.18281595287759078&lt;/D&gt;&lt;D xsi:type="xsd:double"&gt;1.6229824606769361&lt;/D&gt;&lt;D xsi:type="xsd:double"&gt;0.16264190489598818&lt;/D&gt;&lt;D xsi:type="xsd:double"&gt;-0.83963775064009871&lt;/D&gt;&lt;D xsi:type="xsd:double"&gt;0.80965746895074187&lt;/D&gt;&lt;D xsi:type="xsd:double"&gt;-0.90489194254741445&lt;/D&gt;&lt;D xsi:type="xsd:double"&gt;-0.63830371360068527&lt;/D&gt;&lt;D xsi:type="xsd:double"&gt;-0.74359451812336941&lt;/D&gt;&lt;D xsi:type="xsd:double"&gt;-0.012714945834968461&lt;/D&gt;&lt;D xsi:type="xsd:double"&gt;1.1830229673049031&lt;/D&gt;&lt;D xsi:type="xsd:double"&gt;-0.051893999780872058&lt;/D&gt;&lt;D xsi:type="xsd:double"&gt;-0.57148560164171913&lt;/D&gt;&lt;D xsi:type="xsd:double"&gt;-0.43682472716315424&lt;/D&gt;&lt;D xsi:type="xsd:double"&gt;0.60148627087659445&lt;/D&gt;&lt;D xsi:type="xsd:double"&gt;-0.11707615040044139&lt;/D&gt;&lt;D xsi:type="xsd:double"&gt;-0.5435156518747819&lt;/D&gt;&lt;D xsi:type="xsd:double"&gt;0.791107255774337&lt;/D&gt;&lt;D xsi:type="xsd:double"&gt;0.36070625944193413&lt;/D&gt;&lt;D xsi:type="xsd:double"&gt;-0.084688280217837253&lt;/D&gt;&lt;D xsi:type="xsd:double"&gt;0.14505264070698853&lt;/D&gt;&lt;D xsi:type="xsd:double"&gt;1.5189772113402889&lt;/D&gt;&lt;D xsi:type="xsd:double"&gt;0.216215132385833&lt;/D&gt;&lt;D xsi:type="xsd:double"&gt;-0.47011099861501426&lt;/D&gt;&lt;D xsi:type="xsd:double"&gt;0.33231372177353613&lt;/D&gt;&lt;D xsi:type="xsd:double"&gt;-1.4888936228408034&lt;/D&gt;&lt;D xsi:type="xsd:double"&gt;0.1287053818599837&lt;/D&gt;&lt;D xsi:type="xsd:double"&gt;0.51582275549273415&lt;/D&gt;&lt;D xsi:type="xsd:double"&gt;-1.0233154004251843&lt;/D&gt;&lt;D xsi:type="xsd:double"&gt;0.31873562289455037&lt;/D&gt;&lt;D xsi:type="xsd:double"&gt;-0.23944614723087065&lt;/D&gt;&lt;D xsi:type="xsd:double"&gt;0.39530217551100311&lt;/D&gt;&lt;D xsi:type="xsd:double"&gt;0.70238661681458758&lt;/D&gt;&lt;D xsi:type="xsd:double"&gt;-0.056892805080210884&lt;/D&gt;&lt;D xsi:type="xsd:double"&gt;0.47948560278761043&lt;/D&gt;&lt;D xsi:type="xsd:double"&gt;-0.48978575515480349&lt;/D&gt;&lt;D xsi:type="xsd:double"&gt;0.47822120608624896&lt;/D&gt;&lt;D xsi:type="xsd:double"&gt;0.43734048333341491&lt;/D&gt;&lt;D xsi:type="xsd:double"&gt;0.94147107216122627&lt;/D&gt;&lt;D xsi:type="xsd:double"&gt;0.21166417663245341&lt;/D&gt;&lt;D xsi:type="xsd:double"&gt;2.24340653302213&lt;/D&gt;&lt;D xsi:type="xsd:double"&gt;-1.0547833532577045&lt;/D&gt;&lt;D xsi:type="xsd:double"&gt;0.97822491369314868&lt;/D&gt;&lt;D xsi:type="xsd:double"&gt;-0.62151402078256535&lt;/D&gt;&lt;D xsi:type="xsd:double"&gt;-0.58519551547967508&lt;/D&gt;&lt;D xsi:type="xsd:double"&gt;-1.9093906146055995&lt;/D&gt;&lt;D xsi:type="xsd:double"&gt;0.60821688692336284&lt;/D&gt;&lt;D xsi:type="xsd:double"&gt;-1.3009582405430376&lt;/D&gt;&lt;D xsi:type="xsd:double"&gt;-0.31368584511669573&lt;/D&gt;&lt;D xsi:type="xsd:double"&gt;1.3275191716967782&lt;/D&gt;&lt;D xsi:type="xsd:double"&gt;-0.32177878294151752&lt;/D&gt;&lt;D xsi:type="xsd:double"&gt;1.4300606610136768&lt;/D&gt;&lt;D xsi:type="xsd:double"&gt;-0.37195684732594936&lt;/D&gt;&lt;D xsi:type="xsd:double"&gt;0.2181993135530913&lt;/D&gt;&lt;D xsi:type="xsd:double"&gt;0.57425633259704512&lt;/D&gt;&lt;D xsi:type="xsd:double"&gt;-1.1880021280464503&lt;/D&gt;&lt;D xsi:type="xsd:double"&gt;-0.82072216604395232&lt;/D&gt;&lt;D xsi:type="xsd:double"&gt;1.0104294780673317&lt;/D&gt;&lt;D xsi:type="xsd:double"&gt;-0.63857157317464&lt;/D&gt;&lt;D xsi:type="xsd:double"&gt;0.16921303182078074&lt;/D&gt;&lt;D xsi:type="xsd:double"&gt;0.4477242482677557&lt;/D&gt;&lt;D xsi:type="xsd:double"&gt;1.3887008292404746&lt;/D&gt;&lt;D xsi:type="xsd:double"&gt;0&lt;/D&gt;&lt;D xsi:type="xsd:double"&gt;0.52285838415724317&lt;/D&gt;&lt;D xsi:type="xsd:double"&gt;0.61272467089996674&lt;/D&gt;&lt;D xsi:type="xsd:double"&gt;0.022967751754565668&lt;/D&gt;&lt;D xsi:type="xsd:double"&gt;0.30483404482095633&lt;/D&gt;&lt;D xsi:type="xsd:double"&gt;0.065686872207804115&lt;/D&gt;&lt;D xsi:type="xsd:double"&gt;-1.0179542357027005&lt;/D&gt;&lt;D xsi:type="xsd:double"&gt;0.30132234390316537&lt;/D&gt;&lt;D xsi:type="xsd:double"&gt;-0.19587836689594074&lt;/D&gt;&lt;D xsi:type="xsd:double"&gt;0.26254667515608343&lt;/D&gt;&lt;D xsi:type="xsd:double"&gt;0.9204094050093703&lt;/D&gt;&lt;D xsi:type="xsd:double"&gt;0.032800470766836121&lt;/D&gt;&lt;D xsi:type="xsd:double"&gt;0.6590006407047877&lt;/D&gt;&lt;D xsi:type="xsd:double"&gt;-0.60027773732570511&lt;/D&gt;&lt;D xsi:type="xsd:double"&gt;0.99640396619307126&lt;/D&gt;&lt;D xsi:type="xsd:double"&gt;0.332273297258201&lt;/D&gt;&lt;D xsi:type="xsd:double"&gt;0.35705554945386631&lt;/D&gt;&lt;D xsi:type="xsd:double"&gt;0.73182813566194937&lt;/D&gt;&lt;D xsi:type="xsd:double"&gt;0.18528039839218469&lt;/D&gt;&lt;D xsi:type="xsd:double"&gt;-1.7624054361440655&lt;/D&gt;&lt;D xsi:type="xsd:double"&gt;0.2726045142462441&lt;/D&gt;&lt;D xsi:type="xsd:double"&gt;-1.0241722784661067&lt;/D&gt;&lt;D xsi:type="xsd:double"&gt;0.30932103229164287&lt;/D&gt;&lt;D xsi:type="xsd:double"&gt;-0.16756195952541964&lt;/D&gt;&lt;D xsi:type="xsd:double"&gt;-0.711920897061924&lt;/D&gt;&lt;D xsi:type="xsd:double"&gt;-0.2161581129154655&lt;/D&gt;&lt;D xsi:type="xsd:double"&gt;1.7415048330172489&lt;/D&gt;&lt;D xsi:type="xsd:double"&gt;-0.70903401714204062&lt;/D&gt;&lt;D xsi:type="xsd:double"&gt;0.052574544691874614&lt;/D&gt;&lt;D xsi:type="xsd:double"&gt;0.95082286548311412&lt;/D&gt;&lt;D xsi:type="xsd:double"&gt;-1.4609652371364912&lt;/D&gt;&lt;D xsi:type="xsd:double"&gt;1.1803441110511237&lt;/D&gt;&lt;D xsi:type="xsd:double"&gt;-1.233202789718213&lt;/D&gt;&lt;D xsi:type="xsd:double"&gt;-0.63307049202290244&lt;/D&gt;&lt;D xsi:type="xsd:double"&gt;-0.34267010139704679&lt;/D&gt;&lt;D xsi:type="xsd:double"&gt;0.574582958399672&lt;/D&gt;&lt;D xsi:type="xsd:double"&gt;0.96019455470452986&lt;/D&gt;&lt;D xsi:type="xsd:double"&gt;-1.347529758580801&lt;/D&gt;&lt;D xsi:type="xsd:double"&gt;-0.548915607139322&lt;/D&gt;&lt;D xsi:type="xsd:double"&gt;0.37437924617638174&lt;/D&gt;&lt;D xsi:type="xsd:double"&gt;1.9008868374140731&lt;/D&gt;&lt;D xsi:type="xsd:double"&gt;0&lt;/D&gt;&lt;D xsi:type="xsd:double"&gt;-0.81023139730137528&lt;/D&gt;&lt;D xsi:type="xsd:double"&gt;1.1673255802497673&lt;/D&gt;&lt;D xsi:type="xsd:double"&gt;0.81931041137215388&lt;/D&gt;&lt;D xsi:type="xsd:double"&gt;-0.1762082089795225&lt;/D&gt;&lt;D xsi:type="xsd:double"&gt;-0.97192921426488832&lt;/D&gt;&lt;D xsi:type="xsd:double"&gt;1.1154567600055287&lt;/D&gt;&lt;D xsi:type="xsd:double"&gt;-0.82729780329681146&lt;/D&gt;&lt;D xsi:type="xsd:double"&gt;0.18439433471835187&lt;/D&gt;&lt;D xsi:type="xsd:double"&gt;-1.409829278323016&lt;/D&gt;&lt;D xsi:type="xsd:double"&gt;0.10082846227554843&lt;/D&gt;&lt;D xsi:type="xsd:double"&gt;-1.5222732614036949&lt;/D&gt;&lt;D xsi:type="xsd:double"&gt;-0.14803611123836991&lt;/D&gt;&lt;D xsi:type="xsd:double"&gt;0.09136663961029079&lt;/D&gt;&lt;D xsi:type="xsd:double"&gt;2.2414602624145186&lt;/D&gt;&lt;D xsi:type="xsd:double"&gt;-0.99077603514999835&lt;/D&gt;&lt;D xsi:type="xsd:double"&gt;0.10784688377989404&lt;/D&gt;&lt;D xsi:type="xsd:double"&gt;1.3176802587577807&lt;/D&gt;&lt;D xsi:type="xsd:double"&gt;0.91468776237264571&lt;/D&gt;&lt;D xsi:type="xsd:double"&gt;-1.1957751659631088&lt;/D&gt;&lt;D xsi:type="xsd:double"&gt;-0.2348607436557848&lt;/D&gt;&lt;D xsi:type="xsd:double"&gt;0.40213207196269085&lt;/D&gt;&lt;D xsi:type="xsd:double"&gt;1.5400194114704391&lt;/D&gt;&lt;D xsi:type="xsd:double"&gt;0.47218477281074644&lt;/D&gt;&lt;D xsi:type="xsd:double"&gt;0.35747030301986893&lt;/D&gt;&lt;D xsi:type="xsd:double"&gt;1.4737760032548009&lt;/D&gt;&lt;D xsi:type="xsd:double"&gt;-0.36786953126419775&lt;/D&gt;&lt;D xsi:type="xsd:double"&gt;0.1973266640657334&lt;/D&gt;&lt;D xsi:type="xsd:double"&gt;1.9569660421493662&lt;/D&gt;&lt;D xsi:type="xsd:double"&gt;0&lt;/D&gt;&lt;D xsi:type="xsd:double"&gt;0.14574150169486266&lt;/D&gt;&lt;D xsi:type="xsd:double"&gt;0.91530297473465527&lt;/D&gt;&lt;D xsi:type="xsd:double"&gt;0.4108826672430288&lt;/D&gt;&lt;D xsi:type="xsd:double"&gt;-0.11336111570807717&lt;/D&gt;&lt;D xsi:type="xsd:double"&gt;-2.4893678510809591&lt;/D&gt;&lt;D xsi:type="xsd:double"&gt;-0.23906306596370719&lt;/D&gt;&lt;D xsi:type="xsd:double"&gt;0.79822210814133321&lt;/D&gt;&lt;D xsi:type="xsd:double"&gt;-0.29262904286254665&lt;/D&gt;&lt;D xsi:type="xsd:double"&gt;-0.28336630962316756&lt;/D&gt;&lt;D xsi:type="xsd:double"&gt;1.2566431743773476&lt;/D&gt;&lt;D xsi:type="xsd:double"&gt;1.4513901810810026&lt;/D&gt;&lt;D xsi:type="xsd:double"&gt;-1.0034514853021093&lt;/D&gt;&lt;D xsi:type="xsd:double"&gt;-0.49512297928676618&lt;/D&gt;&lt;D xsi:type="xsd:double"&gt;0.84625769699364639&lt;/D&gt;&lt;D xsi:type="xsd:double"&gt;-0.375835863881957&lt;/D&gt;&lt;D xsi:type="xsd:double"&gt;1.5049292752864263&lt;/D&gt;&lt;D xsi:type="xsd:double"&gt;-0.051207653464113712&lt;/D&gt;&lt;D xsi:type="xsd:double"&gt;-0.0899295526647137&lt;/D&gt;&lt;D xsi:type="xsd:double"&gt;0.33407842578241365&lt;/D&gt;&lt;D xsi:type="xsd:double"&gt;1.7968897135782758&lt;/D&gt;&lt;D xsi:type="xsd:double"&gt;-1.3835976278573914&lt;/D&gt;&lt;D xsi:type="xsd:double"&gt;-0.82518042093184807&lt;/D&gt;&lt;D xsi:type="xsd:double"&gt;0.84102701517625444&lt;/D&gt;&lt;D xsi:type="xsd:double"&gt;2.1712415494557158&lt;/D&gt;&lt;D xsi:type="xsd:double"&gt;-0.17647666245598215&lt;/D&gt;&lt;D xsi:type="xsd:double"&gt;0&lt;/D&gt;&lt;D xsi:type="xsd:double"&gt;1.5539943860977123&lt;/D&gt;&lt;D xsi:type="xsd:double"&gt;-1.2214526431057582&lt;/D&gt;&lt;D xsi:type="xsd:double"&gt;0.63801953719284654&lt;/D&gt;&lt;D xsi:type="xsd:double"&gt;1.9512467985983939&lt;/D&gt;&lt;D xsi:type="xsd:double"&gt;-0.36917555304678551&lt;/D&gt;&lt;D xsi:type="xsd:double"&gt;0.64511683177201906&lt;/D&gt;&lt;D xsi:type="xsd:double"&gt;-1.3892521411250192&lt;/D&gt;&lt;D xsi:type="xsd:double"&gt;-0.15092868875868915&lt;/D&gt;&lt;D xsi:type="xsd:double"&gt;0.12536545174617331&lt;/D&gt;&lt;D xsi:type="xsd:double"&gt;0.2750258034722064&lt;/D&gt;&lt;D xsi:type="xsd:double"&gt;-0.50377555821594644&lt;/D&gt;&lt;D xsi:type="xsd:double"&gt;2.6304316350656221&lt;/D&gt;&lt;D xsi:type="xsd:double"&gt;1.2151890858123515&lt;/D&gt;&lt;D xsi:type="xsd:double"&gt;-1.7738441223822177&lt;/D&gt;&lt;D xsi:type="xsd:double"&gt;-0.57559168250430615&lt;/D&gt;&lt;D xsi:type="xsd:double"&gt;-0.14984951181151729&lt;/D&gt;&lt;D xsi:type="xsd:double"&gt;-0.54381355508287266&lt;/D&gt;&lt;D xsi:type="xsd:double"&gt;1.2157732271112387&lt;/D&gt;&lt;D xsi:type="xsd:double"&gt;-3.5222630315125847&lt;/D&gt;&lt;D xsi:type="xsd:double"&gt;2.2980473775466637&lt;/D&gt;&lt;D xsi:type="xsd:double"&gt;0.19064390595113778&lt;/D&gt;&lt;D xsi:type="xsd:double"&gt;0.87959307196197045&lt;/D&gt;&lt;D xsi:type="xsd:double"&gt;0.427102705923077&lt;/D&gt;&lt;D xsi:type="xsd:double"&gt;3.5461572320332868&lt;/D&gt;&lt;D xsi:type="xsd:double"&gt;0.16667279024946691&lt;/D&gt;&lt;D xsi:type="xsd:double"&gt;3.4503729222348678&lt;/D&gt;&lt;D xsi:type="xsd:double"&gt;0.47406939362166778&lt;/D&gt;&lt;D xsi:type="xsd:double"&gt;-0.83461792367165444&lt;/D&gt;&lt;D xsi:type="xsd:double"&gt;-2.5797092942818955&lt;/D&gt;&lt;D xsi:type="xsd:double"&gt;0.82844668993318216&lt;/D&gt;&lt;D xsi:type="xsd:double"&gt;-0.92581346864688552&lt;/D&gt;&lt;D xsi:type="xsd:double"&gt;0.98962078212099236&lt;/D&gt;&lt;D xsi:type="xsd:double"&gt;-1.5352298263704434&lt;/D&gt;&lt;D xsi:type="xsd:double"&gt;-0.75298976367081938&lt;/D&gt;&lt;D xsi:type="xsd:double"&gt;0.46482309814519507&lt;/D&gt;&lt;D xsi:type="xsd:double"&gt;1.1874109231720942&lt;/D&gt;&lt;D xsi:type="xsd:double"&gt;-1.2725230270417387&lt;/D&gt;&lt;D xsi:type="xsd:double"&gt;0.71997633503968483&lt;/D&gt;&lt;D xsi:type="xsd:double"&gt;-1.8370094028304584&lt;/D&gt;&lt;D xsi:type="xsd:double"&gt;1.323327617918868&lt;/D&gt;&lt;D xsi:type="xsd:double"&gt;-0.94495812398066592&lt;/D&gt;&lt;D xsi:type="xsd:double"&gt;-0.691269483089052&lt;/D&gt;&lt;D xsi:type="xsd:double"&gt;1.9593917007820094&lt;/D&gt;&lt;D xsi:type="xsd:double"&gt;0&lt;/D&gt;&lt;D xsi:type="xsd:double"&gt;2.1435894117326493&lt;/D&gt;&lt;D xsi:type="xsd:double"&gt;-0.14640939876920944&lt;/D&gt;&lt;D xsi:type="xsd:double"&gt;-1.2327494848148546&lt;/D&gt;&lt;D xsi:type="xsd:double"&gt;-0.805908160621871&lt;/D&gt;&lt;D xsi:type="xsd:double"&gt;0.75974206370854613&lt;/D&gt;&lt;D xsi:type="xsd:double"&gt;-1.0075740455173787&lt;/D&gt;&lt;D xsi:type="xsd:double"&gt;-0.615833307185043&lt;/D&gt;&lt;D xsi:type="xsd:double"&gt;-0.52226055528176163&lt;/D&gt;&lt;D xsi:type="xsd:double"&gt;-1.4079374142057066&lt;/D&gt;&lt;D xsi:type="xsd:double"&gt;0.54122582315669909&lt;/D&gt;&lt;D xsi:type="xsd:double"&gt;1.3124593723292888&lt;/D&gt;&lt;D xsi:type="xsd:double"&gt;-2.2643477896305275&lt;/D&gt;&lt;D xsi:type="xsd:double"&gt;0.696252527934127&lt;/D&gt;&lt;D xsi:type="xsd:double"&gt;1.3059913246448396&lt;/D&gt;&lt;D xsi:type="xsd:double"&gt;-1.6167167541376815&lt;/D&gt;&lt;D xsi:type="xsd:double"&gt;-2.9222962357820625&lt;/D&gt;&lt;D xsi:type="xsd:double"&gt;1.0223329315315555&lt;/D&gt;&lt;D xsi:type="xsd:double"&gt;-1.0332879399739703&lt;/D&gt;&lt;D xsi:type="xsd:double"&gt;-1.5702362427500227&lt;/D&gt;&lt;D xsi:type="xsd:double"&gt;0&lt;/D&gt;&lt;D xsi:type="xsd:double"&gt;-1.4007568568717432&lt;/D&gt;&lt;D xsi:type="xsd:double"&gt;-0.39273355613288485&lt;/D&gt;&lt;D xsi:type="xsd:double"&gt;-1.4269089874985319&lt;/D&gt;&lt;D xsi:type="xsd:double"&gt;0.58283690954172851&lt;/D&gt;&lt;D xsi:type="xsd:double"&gt;-0.13463199460569397&lt;/D&gt;&lt;D xsi:type="xsd:double"&gt;-0.00097721877524437062&lt;/D&gt;&lt;D xsi:type="xsd:double"&gt;1.9428285922941324&lt;/D&gt;&lt;D xsi:type="xsd:double"&gt;-1.3767694249416262&lt;/D&gt;&lt;D xsi:type="xsd:double"&gt;-0.6494871679355918&lt;/D&gt;&lt;D xsi:type="xsd:double"&gt;2.2474446199980624&lt;/D&gt;&lt;D xsi:type="xsd:double"&gt;-0.048113335681443381&lt;/D&gt;&lt;D xsi:type="xsd:double"&gt;3.3299872499952476&lt;/D&gt;&lt;D xsi:type="xsd:double"&gt;0&lt;/D&gt;&lt;D xsi:type="xsd:double"&gt;0.060138779357332695&lt;/D&gt;&lt;D xsi:type="xsd:double"&gt;0.45932945710174256&lt;/D&gt;&lt;D xsi:type="xsd:double"&gt;-1.5613292482474339&lt;/D&gt;&lt;D xsi:type="xsd:double"&gt;-0.31472439325218593&lt;/D&gt;&lt;D xsi:type="xsd:double"&gt;0&lt;/D&gt;&lt;D xsi:type="xsd:double"&gt;-0.546281041877672&lt;/D&gt;&lt;D xsi:type="xsd:double"&gt;0.18289428055997536&lt;/D&gt;&lt;D xsi:type="xsd:double"&gt;1.2997418672392458&lt;/D&gt;&lt;D xsi:type="xsd:double"&gt;-0.74994398140967311&lt;/D&gt;&lt;D xsi:type="xsd:double"&gt;-1.3066204784807356&lt;/D&gt;&lt;D xsi:type="xsd:double"&gt;-0.81190570051984379&lt;/D&gt;&lt;D xsi:type="xsd:double"&gt;2.3563583837717728&lt;/D&gt;&lt;D xsi:type="xsd:double"&gt;-1.3423567298294192&lt;/D&gt;&lt;D xsi:type="xsd:double"&gt;-0.36615281806486877&lt;/D&gt;&lt;D xsi:type="xsd:double"&gt;0.07714833795142706&lt;/D&gt;&lt;D xsi:type="xsd:double"&gt;1.3980614758655419&lt;/D&gt;&lt;D xsi:type="xsd:double"&gt;-2.2153376835586269&lt;/D&gt;&lt;D xsi:type="xsd:double"&gt;0.630449590230886&lt;/D&gt;&lt;D xsi:type="xsd:double"&gt;-1.1976079815155249&lt;/D&gt;&lt;D xsi:type="xsd:double"&gt;-0.31192013023233489&lt;/D&gt;&lt;D xsi:type="xsd:double"&gt;-1.4730679069350106&lt;/D&gt;&lt;D xsi:type="xsd:double"&gt;-0.19008994754801112&lt;/D&gt;&lt;D xsi:type="xsd:double"&gt;-0.2663994980167006&lt;/D&gt;&lt;D xsi:type="xsd:double"&gt;0&lt;/D&gt;&lt;D xsi:type="xsd:double"&gt;2.8068757743204609&lt;/D&gt;&lt;D xsi:type="xsd:double"&gt;-2.0776789822242958&lt;/D&gt;&lt;D xsi:type="xsd:double"&gt;0.25188462737526507&lt;/D&gt;&lt;D xsi:type="xsd:double"&gt;-0.34295442396983233&lt;/D&gt;&lt;D xsi:type="xsd:double"&gt;2.1517900228585241&lt;/D&gt;&lt;D xsi:type="xsd:double"&gt;1.9488341378108398&lt;/D&gt;&lt;D xsi:type="xsd:double"&gt;-0.40208387851754512&lt;/D&gt;&lt;D xsi:type="xsd:double"&gt;-1.0366707882463522&lt;/D&gt;&lt;D xsi:type="xsd:double"&gt;0.62379466971436148&lt;/D&gt;&lt;D xsi:type="xsd:double"&gt;2.4759740342068737&lt;/D&gt;&lt;D xsi:type="xsd:double"&gt;-0.013786087460843088&lt;/D&gt;&lt;D xsi:type="xsd:double"&gt;0.77633763141569112&lt;/D&gt;&lt;D xsi:type="xsd:double"&gt;-2.0738235197530375&lt;/D&gt;&lt;D xsi:type="xsd:double"&gt;-0.86904354053857213&lt;/D&gt;&lt;D xsi:type="xsd:double"&gt;-2.263948262134674&lt;/D&gt;&lt;D xsi:type="xsd:double"&gt;0.93576927988279213&lt;/D&gt;&lt;D xsi:type="xsd:double"&gt;0.778998406401521&lt;/D&gt;&lt;D xsi:type="xsd:double"&gt;0.82082032309167552&lt;/D&gt;&lt;D xsi:type="xsd:double"&gt;1.716122271736209&lt;/D&gt;&lt;D xsi:type="xsd:double"&gt;-0.53723886732597315&lt;/D&gt;&lt;D xsi:type="xsd:double"&gt;0.98841556635449468&lt;/D&gt;&lt;D xsi:type="xsd:double"&gt;-0.897574268174095&lt;/D&gt;&lt;D xsi:type="xsd:double"&gt;-0.82719161308996148&lt;/D&gt;&lt;D xsi:type="xsd:double"&gt;1.7171519987811301&lt;/D&gt;&lt;D xsi:type="xsd:double"&gt;-1.5212162227637105&lt;/D&gt;&lt;D xsi:type="xsd:double"&gt;0.67305021953789623&lt;/D&gt;&lt;D xsi:type="xsd:double"&gt;-1.0623268601033686&lt;/D&gt;&lt;D xsi:type="xsd:double"&gt;1.7334792482951222&lt;/D&gt;&lt;D xsi:type="xsd:double"&gt;0.59087889451960862&lt;/D&gt;&lt;D xsi:type="xsd:double"&gt;2.2315706498460042&lt;/D&gt;&lt;D xsi:type="xsd:double"&gt;-2.4020117036774646&lt;/D&gt;&lt;D xsi:type="xsd:double"&gt;4.7337741089941821&lt;/D&gt;&lt;D xsi:type="xsd:double"&gt;0.7325826115391898&lt;/D&gt;&lt;D xsi:type="xsd:double"&gt;3.905732706046372&lt;/D&gt;&lt;D xsi:type="xsd:double"&gt;3.5071408023561679&lt;/D&gt;&lt;D xsi:type="xsd:double"&gt;-2.7186619165382009&lt;/D&gt;&lt;D xsi:type="xsd:double"&gt;1.7299188319656489&lt;/D&gt;&lt;D xsi:type="xsd:double"&gt;-1.912011744139519&lt;/D&gt;&lt;D xsi:type="xsd:double"&gt;-2.2430853462653833&lt;/D&gt;&lt;D xsi:type="xsd:double"&gt;-1.0796369832806185&lt;/D&gt;&lt;D xsi:type="xsd:double"&gt;-2.3369075471853962&lt;/D&gt;&lt;D xsi:type="xsd:double"&gt;4.0020841859809142&lt;/D&gt;&lt;D xsi:type="xsd:double"&gt;-1.460414935087484&lt;/D&gt;&lt;D xsi:type="xsd:double"&gt;-3.2240052279393194&lt;/D&gt;&lt;D xsi:type="xsd:double"&gt;1.8405773744759157&lt;/D&gt;&lt;D xsi:type="xsd:double"&gt;2.5111643924148108&lt;/D&gt;&lt;D xsi:type="xsd:double"&gt;-1.7279291768593219&lt;/D&gt;&lt;D xsi:type="xsd:double"&gt;-1.3817590549352277&lt;/D&gt;&lt;D xsi:type="xsd:double"&gt;0.24574519840494524&lt;/D&gt;&lt;D xsi:type="xsd:double"&gt;-3.0038622122700254&lt;/D&gt;&lt;D xsi:type="xsd:double"&gt;-0.45632401815660639&lt;/D&gt;&lt;D xsi:type="xsd:double"&gt;-1.9726883959922947&lt;/D&gt;&lt;D xsi:type="xsd:double"&gt;0.14843531988086856&lt;/D&gt;&lt;D xsi:type="xsd:double"&gt;0.32813541735046137&lt;/D&gt;&lt;D xsi:type="xsd:double"&gt;-2.4559267796693929&lt;/D&gt;&lt;D xsi:type="xsd:double"&gt;0.0017743778298440205&lt;/D&gt;&lt;D xsi:type="xsd:double"&gt;0.73337415837215758&lt;/D&gt;&lt;D xsi:type="xsd:double"&gt;1.01351696116041&lt;/D&gt;&lt;D xsi:type="xsd:double"&gt;1.6849833808546322&lt;/D&gt;&lt;D xsi:type="xsd:double"&gt;-1.5910122809746352&lt;/D&gt;&lt;D xsi:type="xsd:double"&gt;1.7868708012773737&lt;/D&gt;&lt;D xsi:type="xsd:double"&gt;-4.151955581271471&lt;/D&gt;&lt;D xsi:type="xsd:double"&gt;0&lt;/D&gt;&lt;D xsi:type="xsd:double"&gt;-0.1858050737253758&lt;/D&gt;&lt;D xsi:type="xsd:double"&gt;0.00053546417477789987&lt;/D&gt;&lt;D xsi:type="xsd:double"&gt;-1.7968052788620015&lt;/D&gt;&lt;D xsi:type="xsd:double"&gt;-1.383903866796754&lt;/D&gt;&lt;D xsi:type="xsd:double"&gt;0.75325518646647271&lt;/D&gt;&lt;D xsi:type="xsd:double"&gt;-2.2659696771633264&lt;/D&gt;&lt;D xsi:type="xsd:double"&gt;1.4075838499208571&lt;/D&gt;&lt;D xsi:type="xsd:double"&gt;1.2823817116004666&lt;/D&gt;&lt;D xsi:type="xsd:double"&gt;-1.3980207265216094&lt;/D&gt;&lt;D xsi:type="xsd:double"&gt;2.3642506904301586&lt;/D&gt;&lt;D xsi:type="xsd:double"&gt;-0.14739684486180238&lt;/D&gt;&lt;D xsi:type="xsd:double"&gt;1.1669620485241117&lt;/D&gt;&lt;D xsi:type="xsd:double"&gt;4.0273816496219972&lt;/D&gt;&lt;D xsi:type="xsd:double"&gt;-2.1559938697865988&lt;/D&gt;&lt;D xsi:type="xsd:double"&gt;-0.53003150953407907&lt;/D&gt;&lt;D xsi:type="xsd:double"&gt;0.37411023636717555&lt;/D&gt;&lt;D xsi:type="xsd:double"&gt;3.2746482543200006&lt;/D&gt;&lt;D xsi:type="xsd:double"&gt;2.0196517712032014&lt;/D&gt;&lt;D xsi:type="xsd:double"&gt;2.9918151552728034&lt;/D&gt;&lt;D xsi:type="xsd:double"&gt;-3.426719807223122&lt;/D&gt;&lt;D xsi:type="xsd:double"&gt;-2.3068339508733882&lt;/D&gt;&lt;D xsi:type="xsd:double"&gt;-2.9410403411440189&lt;/D&gt;&lt;D xsi:type="xsd:double"&gt;0.99125909537092216&lt;/D&gt;&lt;D xsi:type="xsd:double"&gt;0.43165535172047242&lt;/D&gt;&lt;D xsi:type="xsd:double"&gt;5.4184685201116078&lt;/D&gt;&lt;D xsi:type="xsd:double"&gt;1.688107343732459&lt;/D&gt;&lt;D xsi:type="xsd:double"&gt;-0.560963730016828&lt;/D&gt;&lt;D xsi:type="xsd:double"&gt;5.7337467415880861&lt;/D&gt;&lt;D xsi:type="xsd:double"&gt;-2.7019791862401665&lt;/D&gt;&lt;D xsi:type="xsd:double"&gt;-3.292511610501192&lt;/D&gt;&lt;D xsi:type="xsd:double"&gt;-3.8341569522721275&lt;/D&gt;&lt;D xsi:type="xsd:double"&gt;-2.6995026312561232&lt;/D&gt;&lt;D xsi:type="xsd:double"&gt;0.56168721657983145&lt;/D&gt;&lt;D xsi:type="xsd:double"&gt;-1.8377297928664271&lt;/D&gt;&lt;D xsi:type="xsd:double"&gt;-0.37551157534665425&lt;/D&gt;&lt;D xsi:type="xsd:double"&gt;-0.64512996668142364&lt;/D&gt;&lt;D xsi:type="xsd:double"&gt;0.75563824144040392&lt;/D&gt;&lt;D xsi:type="xsd:double"&gt;-3.3920282609947727&lt;/D&gt;&lt;D xsi:type="xsd:double"&gt;-2.4635579957059783&lt;/D&gt;&lt;D xsi:type="xsd:double"&gt;-1.1925026828997432&lt;/D&gt;&lt;D xsi:type="xsd:double"&gt;3.6741264736457335&lt;/D&gt;&lt;D xsi:type="xsd:double"&gt;0&lt;/D&gt;&lt;D xsi:type="xsd:double"&gt;0.62622405086409927&lt;/D&gt;&lt;D xsi:type="xsd:double"&gt;-2.1017109789450927&lt;/D&gt;&lt;D xsi:type="xsd:double"&gt;-2.1373767807620569&lt;/D&gt;&lt;D xsi:type="xsd:double"&gt;-0.0837888776128004&lt;/D&gt;&lt;D xsi:type="xsd:double"&gt;1.7591335733806446&lt;/D&gt;&lt;D xsi:type="xsd:double"&gt;-0.21518800085152945&lt;/D&gt;&lt;D xsi:type="xsd:double"&gt;-1.6699780032640166&lt;/D&gt;&lt;D xsi:type="xsd:double"&gt;0.36269581336654255&lt;/D&gt;&lt;D xsi:type="xsd:double"&gt;-1.704173176755186&lt;/D&gt;&lt;D xsi:type="xsd:double"&gt;-1.3416631042301175&lt;/D&gt;&lt;D xsi:type="xsd:double"&gt;-1.6484983178796542&lt;/D&gt;&lt;D xsi:type="xsd:double"&gt;0.095863653329830711&lt;/D&gt;&lt;D xsi:type="xsd:double"&gt;2.871700541342026&lt;/D&gt;&lt;D xsi:type="xsd:double"&gt;-0.22560856042478372&lt;/D&gt;&lt;D xsi:type="xsd:double"&gt;-1.0460162923873861&lt;/D&gt;&lt;D xsi:type="xsd:double"&gt;0.67342197356365929&lt;/D&gt;&lt;D xsi:type="xsd:double"&gt;-1.6616305938008447&lt;/D&gt;&lt;D xsi:type="xsd:double"&gt;0.31367310242860214&lt;/D&gt;&lt;D xsi:type="xsd:double"&gt;-0.15727458279785056&lt;/D&gt;&lt;D xsi:type="xsd:double"&gt;-1.971637946194249&lt;/D&gt;&lt;D xsi:type="xsd:double"&gt;0.92082553221466412&lt;/D&gt;&lt;D xsi:type="xsd:double"&gt;0.0017612097614527755&lt;/D&gt;&lt;D xsi:type="xsd:double"&gt;-2.4779870640764812&lt;/D&gt;&lt;D xsi:type="xsd:double"&gt;0.23294141172560678&lt;/D&gt;&lt;D xsi:type="xsd:double"&gt;-0.26936004701748617&lt;/D&gt;&lt;D xsi:type="xsd:double"&gt;-0.62753749771146117&lt;/D&gt;&lt;D xsi:type="xsd:double"&gt;-0.85424876530799665&lt;/D&gt;&lt;D xsi:type="xsd:double"&gt;0&lt;/D&gt;&lt;D xsi:type="xsd:double"&gt;-1.2080461853507307&lt;/D&gt;&lt;D xsi:type="xsd:double"&gt;1.019533593573474&lt;/D&gt;&lt;D xsi:type="xsd:double"&gt;0.57466910813965821&lt;/D&gt;&lt;D xsi:type="xsd:double"&gt;-1.0976476948106662&lt;/D&gt;&lt;D xsi:type="xsd:double"&gt;-1.3293014778513523&lt;/D&gt;&lt;D xsi:type="xsd:double"&gt;0.786162512123223&lt;/D&gt;&lt;D xsi:type="xsd:double"&gt;0.65932559745320862&lt;/D&gt;&lt;D xsi:type="xsd:double"&gt;-0.53445467424373394&lt;/D&gt;&lt;D xsi:type="xsd:double"&gt;2.117282560229472&lt;/D&gt;&lt;D xsi:type="xsd:double"&gt;1.8683204983436674&lt;/D&gt;&lt;D xsi:type="xsd:double"&gt;-1.6785144883687875&lt;/D&gt;&lt;D xsi:type="xsd:double"&gt;-1.4353663746577761&lt;/D&gt;&lt;D xsi:type="xsd:double"&gt;3.7645023345672657&lt;/D&gt;&lt;D xsi:type="xsd:double"&gt;-0.30045920629140355&lt;/D&gt;&lt;D xsi:type="xsd:double"&gt;-1.9327983120653536&lt;/D&gt;&lt;D xsi:type="xsd:double"&gt;-1.0232678040069998&lt;/D&gt;&lt;D xsi:type="xsd:double"&gt;-0.16176560430404274&lt;/D&gt;&lt;D xsi:type="xsd:double"&gt;0.89455503067532582&lt;/D&gt;&lt;D xsi:type="xsd:double"&gt;1.0771816706788062&lt;/D&gt;&lt;D xsi:type="xsd:double"&gt;-1.0054616698904839&lt;/D&gt;&lt;D xsi:type="xsd:double"&gt;-1.3796454891526144&lt;/D&gt;&lt;D xsi:type="xsd:double"&gt;-0.15138201506713633&lt;/D&gt;&lt;D xsi:type="xsd:double"&gt;-0.70913796178327937&lt;/D&gt;&lt;D xsi:type="xsd:double"&gt;-0.6201383341376876&lt;/D&gt;&lt;D xsi:type="xsd:double"&gt;-1.5411105085018084&lt;/D&gt;&lt;D xsi:type="xsd:double"&gt;0.062434126971155912&lt;/D&gt;&lt;D xsi:type="xsd:double"&gt;-0.14074948473394855&lt;/D&gt;&lt;D xsi:type="xsd:double"&gt;-0.19743645600937&lt;/D&gt;&lt;D xsi:type="xsd:double"&gt;2.3418210519167593&lt;/D&gt;&lt;D xsi:type="xsd:double"&gt;-0.76082927657322719&lt;/D&gt;&lt;D xsi:type="xsd:double"&gt;0.66341423454245874&lt;/D&gt;&lt;D xsi:type="xsd:double"&gt;-2.36421952824335&lt;/D&gt;&lt;D xsi:type="xsd:double"&gt;1.1372225353964094&lt;/D&gt;&lt;D xsi:type="xsd:double"&gt;-0.66037493023656246&lt;/D&gt;&lt;D xsi:type="xsd:double"&gt;0.25225395326882172&lt;/D&gt;&lt;D xsi:type="xsd:double"&gt;-0.31907932502740488&lt;/D&gt;&lt;D xsi:type="xsd:double"&gt;0.085646274606832051&lt;/D&gt;&lt;D xsi:type="xsd:double"&gt;-0.98197515405147318&lt;/D&gt;&lt;D xsi:type="xsd:double"&gt;-0.8528404796865563&lt;/D&gt;&lt;D xsi:type="xsd:double"&gt;-0.074102409159870763&lt;/D&gt;&lt;D xsi:type="xsd:double"&gt;0&lt;/D&gt;&lt;D xsi:type="xsd:double"&gt;0.24557689885220668&lt;/D&gt;&lt;D xsi:type="xsd:double"&gt;0.53637544294431461&lt;/D&gt;&lt;D xsi:type="xsd:double"&gt;0.59967149842929945&lt;/D&gt;&lt;D xsi:type="xsd:double"&gt;-1.4650914636022527&lt;/D&gt;&lt;D xsi:type="xsd:double"&gt;-0.42354757863388715&lt;/D&gt;&lt;D xsi:type="xsd:double"&gt;0.15355081660557435&lt;/D&gt;&lt;D xsi:type="xsd:double"&gt;-1.57148267865459&lt;/D&gt;&lt;D xsi:type="xsd:double"&gt;0.40728367565783241&lt;/D&gt;&lt;D xsi:type="xsd:double"&gt;-0.050498284088906775&lt;/D&gt;&lt;D xsi:type="xsd:double"&gt;1.1380134886572524&lt;/D&gt;&lt;D xsi:type="xsd:double"&gt;-0.0891907653253643&lt;/D&gt;&lt;D xsi:type="xsd:double"&gt;-0.96027140953866&lt;/D&gt;&lt;D xsi:type="xsd:double"&gt;-0.22741566341270003&lt;/D&gt;&lt;D xsi:type="xsd:double"&gt;0.34037135948719044&lt;/D&gt;&lt;D xsi:type="xsd:double"&gt;0.58496073584699548&lt;/D&gt;&lt;D xsi:type="xsd:double"&gt;-0.4462960710375885&lt;/D&gt;&lt;D xsi:type="xsd:double"&gt;1.4708396307750116&lt;/D&gt;&lt;D xsi:type="xsd:double"&gt;-0.66703530057968807&lt;/D&gt;&lt;D xsi:type="xsd:double"&gt;1.9515344466923379&lt;/D&gt;&lt;D xsi:type="xsd:double"&gt;2.2649442088833682&lt;/D&gt;&lt;D xsi:type="xsd:double"&gt;-0.28164346193926271&lt;/D&gt;&lt;D xsi:type="xsd:double"&gt;0.086179730986568615&lt;/D&gt;&lt;D xsi:type="xsd:double"&gt;0.0038275216669658718&lt;/D&gt;&lt;D xsi:type="xsd:double"&gt;1.7978996147821835&lt;/D&gt;&lt;D xsi:type="xsd:double"&gt;0.82286851650581472&lt;/D&gt;&lt;D xsi:type="xsd:double"&gt;-1.5487631231036914&lt;/D&gt;&lt;D xsi:type="xsd:double"&gt;1.3582450551360425&lt;/D&gt;&lt;D xsi:type="xsd:double"&gt;-1.884453276494813&lt;/D&gt;&lt;D xsi:type="xsd:double"&gt;0&lt;/D&gt;&lt;D xsi:type="xsd:double"&gt;-1.0976435501950266&lt;/D&gt;&lt;D xsi:type="xsd:double"&gt;-0.17347782857149996&lt;/D&gt;&lt;D xsi:type="xsd:double"&gt;1.0281665194964651&lt;/D&gt;&lt;D xsi:type="xsd:double"&gt;-0.39886333819891817&lt;/D&gt;&lt;D xsi:type="xsd:double"&gt;1.4387499265152925&lt;/D&gt;&lt;D xsi:type="xsd:double"&gt;1.4868255507410888&lt;/D&gt;&lt;D xsi:type="xsd:double"&gt;-0.28842728030463727&lt;/D&gt;&lt;D xsi:type="xsd:double"&gt;-0.58659869591298763&lt;/D&gt;&lt;D xsi:type="xsd:double"&gt;-0.40073998700232982&lt;/D&gt;&lt;D xsi:type="xsd:double"&gt;-2.4726951802992336&lt;/D&gt;&lt;D xsi:type="xsd:double"&gt;-0.70780573327658969&lt;/D&gt;&lt;D xsi:type="xsd:double"&gt;1.505447632233281&lt;/D&gt;&lt;D xsi:type="xsd:double"&gt;1.1884244025204271&lt;/D&gt;&lt;D xsi:type="xsd:double"&gt;-2.8537815357307594&lt;/D&gt;&lt;D xsi:type="xsd:double"&gt;-0.017634445449843383&lt;/D&gt;&lt;D xsi:type="xsd:double"&gt;0.09977784718966376&lt;/D&gt;&lt;D xsi:type="xsd:double"&gt;0.3522743619267299&lt;/D&gt;&lt;D xsi:type="xsd:double"&gt;0.79352516892405855&lt;/D&gt;&lt;D xsi:type="xsd:double"&gt;-0.73346498411769323&lt;/D&gt;&lt;D xsi:type="xsd:double"&gt;0&lt;/D&gt;&lt;D xsi:type="xsd:double"&gt;-0.99202250127565783&lt;/D&gt;&lt;D xsi:type="xsd:double"&gt;1.0043744971842239&lt;/D&gt;&lt;D xsi:type="xsd:double"&gt;-1.6164548062338136&lt;/D&gt;&lt;D xsi:type="xsd:double"&gt;0.68353793607529578&lt;/D&gt;&lt;D xsi:type="xsd:double"&gt;-0.62758840000841642&lt;/D&gt;&lt;D xsi:type="xsd:double"&gt;-0.94195313400124991&lt;/D&gt;&lt;D xsi:type="xsd:double"&gt;0.12388806017313847&lt;/D&gt;&lt;D xsi:type="xsd:double"&gt;-0.47542507337485773&lt;/D&gt;&lt;D xsi:type="xsd:double"&gt;-0.33281597127119422&lt;/D&gt;&lt;D xsi:type="xsd:double"&gt;-0.64945666962973325&lt;/D&gt;&lt;D xsi:type="xsd:double"&gt;0.62136517799447066&lt;/D&gt;&lt;D xsi:type="xsd:double"&gt;0.9193702694371364&lt;/D&gt;&lt;D xsi:type="xsd:double"&gt;0.588457293145872&lt;/D&gt;&lt;D xsi:type="xsd:double"&gt;0&lt;/D&gt;&lt;D xsi:type="xsd:double"&gt;-1.1145070992031658&lt;/D&gt;&lt;D xsi:type="xsd:double"&gt;0.33915714485333037&lt;/D&gt;&lt;D xsi:type="xsd:double"&gt;0.70544146563951138&lt;/D&gt;&lt;D xsi:type="xsd:double"&gt;0.41274118400942417&lt;/D&gt;&lt;D xsi:type="xsd:double"&gt;0&lt;/D&gt;&lt;D xsi:type="xsd:double"&gt;-0.020756696203128033&lt;/D&gt;&lt;D xsi:type="xsd:double"&gt;0.43698639940505934&lt;/D&gt;&lt;D xsi:type="xsd:double"&gt;-0.8240617132855288&lt;/D&gt;&lt;D xsi:type="xsd:double"&gt;0.58578460434397517&lt;/D&gt;&lt;D xsi:type="xsd:double"&gt;0.756472140195652&lt;/D&gt;&lt;D xsi:type="xsd:double"&gt;1.0063121955965704&lt;/D&gt;&lt;D xsi:type="xsd:double"&gt;0.33164783715786683&lt;/D&gt;&lt;D xsi:type="xsd:double"&gt;-1.5520014078468702&lt;/D&gt;&lt;D xsi:type="xsd:double"&gt;0.042827862583738607&lt;/D&gt;&lt;D xsi:type="xsd:double"&gt;-0.278042891820407&lt;/D&gt;&lt;D xsi:type="xsd:double"&gt;-1.5851979567415797&lt;/D&gt;&lt;D xsi:type="xsd:double"&gt;-0.75312377621187254&lt;/D&gt;&lt;D xsi:type="xsd:double"&gt;-0.27410485359646852&lt;/D&gt;&lt;D xsi:type="xsd:double"&gt;2.2660336813512316&lt;/D&gt;&lt;D xsi:type="xsd:double"&gt;1.3187112859869732&lt;/D&gt;&lt;D xsi:type="xsd:double"&gt;-0.83748774860289421&lt;/D&gt;&lt;D xsi:type="xsd:double"&gt;-0.06662561200605488&lt;/D&gt;&lt;D xsi:type="xsd:double"&gt;1.045316555249709&lt;/D&gt;&lt;D xsi:type="xsd:double"&gt;-1.80702868609387&lt;/D&gt;&lt;D xsi:type="xsd:double"&gt;-0.68316891219433185&lt;/D&gt;&lt;D xsi:type="xsd:double"&gt;0.61588534753442836&lt;/D&gt;&lt;D xsi:type="xsd:double"&gt;1.1718147357217656&lt;/D&gt;&lt;D xsi:type="xsd:double"&gt;0&lt;/D&gt;&lt;D xsi:type="xsd:double"&gt;-0.48989901815088555&lt;/D&gt;&lt;D xsi:type="xsd:double"&gt;-0.72550644459267177&lt;/D&gt;&lt;D xsi:type="xsd:double"&gt;1.0909628480056055&lt;/D&gt;&lt;D xsi:type="xsd:double"&gt;-0.30613882024309591&lt;/D&gt;&lt;D xsi:type="xsd:double"&gt;0.09068632180138092&lt;/D&gt;&lt;D xsi:type="xsd:double"&gt;0.20969577895244562&lt;/D&gt;&lt;D xsi:type="xsd:double"&gt;1.8714961866692637&lt;/D&gt;&lt;D xsi:type="xsd:double"&gt;-0.17677190525482445&lt;/D&gt;&lt;D xsi:type="xsd:double"&gt;0.15971091942412752&lt;/D&gt;&lt;D xsi:type="xsd:double"&gt;0.25080310491443214&lt;/D&gt;&lt;D xsi:type="xsd:double"&gt;-0.23984532994141272&lt;/D&gt;&lt;D xsi:type="xsd:double"&gt;1.4526935130598773&lt;/D&gt;&lt;D xsi:type="xsd:double"&gt;1.4411976829417306&lt;/D&gt;&lt;D xsi:type="xsd:double"&gt;0.28787583698752783&lt;/D&gt;&lt;D xsi:type="xsd:double"&gt;2.3065487172124532&lt;/D&gt;&lt;D xsi:type="xsd:double"&gt;0.009594488603692497&lt;/D&gt;&lt;D xsi:type="xsd:double"&gt;-1.7115615806720275&lt;/D&gt;&lt;D xsi:type="xsd:double"&gt;-2.3733355136979939&lt;/D&gt;&lt;D xsi:type="xsd:double"&gt;0.41101584524911861&lt;/D&gt;&lt;D xsi:type="xsd:double"&gt;1.3724511060607236&lt;/D&gt;&lt;D xsi:type="xsd:double"&gt;0.039925341578017637&lt;/D&gt;&lt;D xsi:type="xsd:double"&gt;-0.46980614623891581&lt;/D&gt;&lt;D xsi:type="xsd:double"&gt;1.5296218907713932&lt;/D&gt;&lt;D xsi:type="xsd:double"&gt;0.45574034513280459&lt;/D&gt;&lt;D xsi:type="xsd:double"&gt;-0.7848810529172523&lt;/D&gt;&lt;D xsi:type="xsd:double"&gt;-1.8567228440027339&lt;/D&gt;&lt;D xsi:type="xsd:double"&gt;0.693760656488629&lt;/D&gt;&lt;D xsi:type="xsd:double"&gt;-0.15278246513367177&lt;/D&gt;&lt;D xsi:type="xsd:double"&gt;-0.52606030282977834&lt;/D&gt;&lt;D xsi:type="xsd:double"&gt;1.527072170741528&lt;/D&gt;&lt;D xsi:type="xsd:double"&gt;2.2982200120083895&lt;/D&gt;&lt;D xsi:type="xsd:double"&gt;-0.530014515809385&lt;/D&gt;&lt;D xsi:type="xsd:double"&gt;-0.83440065174479328&lt;/D&gt;&lt;D xsi:type="xsd:double"&gt;0.18625553860778243&lt;/D&gt;&lt;D xsi:type="xsd:double"&gt;-0.24671058088464593&lt;/D&gt;&lt;D xsi:type="xsd:double"&gt;2.013008946781647&lt;/D&gt;&lt;D xsi:type="xsd:double"&gt;1.2305621814897583&lt;/D&gt;&lt;D xsi:type="xsd:double"&gt;-0.22950864503072932&lt;/D&gt;&lt;D xsi:type="xsd:double"&gt;2.1935395523211776&lt;/D&gt;&lt;D xsi:type="xsd:double"&gt;1.1505186521122868&lt;/D&gt;&lt;D xsi:type="xsd:double"&gt;-0.48484149466773152&lt;/D&gt;&lt;D xsi:type="xsd:double"&gt;0.88052688299442572&lt;/D&gt;&lt;D xsi:type="xsd:double"&gt;3.8985440904490742&lt;/D&gt;&lt;D xsi:type="xsd:double"&gt;-1.9034196909175627&lt;/D&gt;&lt;D xsi:type="xsd:double"&gt;-3.1047928001148972&lt;/D&gt;&lt;D xsi:type="xsd:double"&gt;-1.6059536448495115&lt;/D&gt;&lt;D xsi:type="xsd:double"&gt;-0.57950849728750642&lt;/D&gt;&lt;D xsi:type="xsd:double"&gt;-4.8883265177339315&lt;/D&gt;&lt;D xsi:type="xsd:double"&gt;0&lt;/D&gt;&lt;D xsi:type="xsd:double"&gt;0&lt;/D&gt;&lt;D xsi:type="xsd:double"&gt;0&lt;/D&gt;&lt;D xsi:type="xsd:double"&gt;0&lt;/D&gt;&lt;D xsi:type="xsd:double"&gt;0.62369094106620171&lt;/D&gt;&lt;D xsi:type="xsd:double"&gt;-1.8628050546861452&lt;/D&gt;&lt;D xsi:type="xsd:double"&gt;-2.2352205200242059&lt;/D&gt;&lt;D xsi:type="xsd:double"&gt;-0.08595900252342803&lt;/D&gt;&lt;D xsi:type="xsd:double"&gt;-0.055870415829251119&lt;/D&gt;&lt;D xsi:type="xsd:double"&gt;0&lt;/D&gt;&lt;D xsi:type="xsd:double"&gt;0.40441123113532651&lt;/D&gt;&lt;/FQL&gt;&lt;FQL&gt;&lt;Q&gt;SBST20^FG_TRET_PCHG_IDX(42338,37134,D)&lt;/Q&gt;&lt;R&gt;3717&lt;/R&gt;&lt;C&gt;1&lt;/C&gt;&lt;D xsi:type="xsd:double"&gt;0.37101781016104507&lt;/D&gt;&lt;D xsi:type="xsd:double"&gt;-0.2006799977253948&lt;/D&gt;&lt;D xsi:type="xsd:double"&gt;0&lt;/D&gt;&lt;D xsi:type="xsd:double"&gt;0.35448484711175787&lt;/D&gt;&lt;D xsi:type="xsd:double"&gt;0.013130792362270327&lt;/D&gt;&lt;D xsi:type="xsd:double"&gt;0.37745300917970681&lt;/D&gt;&lt;D xsi:type="xsd:double"&gt;-0.487511674275265&lt;/D&gt;&lt;D xsi:type="xsd:double"&gt;1.0693911664200639&lt;/D&gt;&lt;D xsi:type="xsd:double"&gt;0.3200928553500404&lt;/D&gt;&lt;D xsi:type="xsd:double"&gt;0.80592642724728325&lt;/D&gt;&lt;D xsi:type="xsd:double"&gt;-0.44960071305542026&lt;/D&gt;&lt;D xsi:type="xsd:double"&gt;0.59559357300988935&lt;/D&gt;&lt;D xsi:type="xsd:double"&gt;0.086626226218533553&lt;/D&gt;&lt;D xsi:type="xsd:double"&gt;0&lt;/D&gt;&lt;D xsi:type="xsd:double"&gt;0.32847775715887373&lt;/D&gt;&lt;D xsi:type="xsd:double"&gt;-0.47588463684552496&lt;/D&gt;&lt;D xsi:type="xsd:double"&gt;-1.9794531428707574&lt;/D&gt;&lt;D xsi:type="xsd:double"&gt;-0.514030314506575&lt;/D&gt;&lt;D xsi:type="xsd:double"&gt;0.27401217979261538&lt;/D&gt;&lt;D xsi:type="xsd:double"&gt;-1.1578305568694769&lt;/D&gt;&lt;D xsi:type="xsd:double"&gt;-0.51778665624945264&lt;/D&gt;&lt;D xsi:type="xsd:double"&gt;1.13219910268465&lt;/D&gt;&lt;D xsi:type="xsd:double"&gt;-2.8230759161465113&lt;/D&gt;&lt;D xsi:type="xsd:double"&gt;-0.095941564810486657&lt;/D&gt;&lt;D xsi:type="xsd:double"&gt;0.39888583008678147&lt;/D&gt;&lt;D xsi:type="xsd:double"&gt;0.82974825282293718&lt;/D&gt;&lt;D xsi:type="xsd:double"&gt;-0.9055978005993115&lt;/D&gt;&lt;D xsi:type="xsd:double"&gt;0.29803921279958345&lt;/D&gt;&lt;D xsi:type="xsd:double"&gt;1.591897575337442&lt;/D&gt;&lt;D xsi:type="xsd:double"&gt;-1.0584729444016006&lt;/D&gt;&lt;D xsi:type="xsd:double"&gt;-0.5591020154472881&lt;/D&gt;&lt;D xsi:type="xsd:double"&gt;0.38579342888149792&lt;/D&gt;&lt;D xsi:type="xsd:double"&gt;-0.67486020117604184&lt;/D&gt;&lt;D xsi:type="xsd:double"&gt;1.5643180722334948&lt;/D&gt;&lt;D xsi:type="xsd:double"&gt;0.73037082667188891&lt;/D&gt;&lt;D xsi:type="xsd:double"&gt;0&lt;/D&gt;&lt;D xsi:type="xsd:double"&gt;0.66431653508995936&lt;/D&gt;&lt;D xsi:type="xsd:double"&gt;-1.63489328045765&lt;/D&gt;&lt;D xsi:type="xsd:double"&gt;-0.21058956735742207&lt;/D&gt;&lt;D xsi:type="xsd:double"&gt;0.762255424175251&lt;/D&gt;&lt;D xsi:type="xsd:double"&gt;-1.9168925722749086&lt;/D&gt;&lt;D xsi:type="xsd:double"&gt;0.679253267845592&lt;/D&gt;&lt;D xsi:type="xsd:double"&gt;0.79341932397214432&lt;/D&gt;&lt;D xsi:type="xsd:double"&gt;-0.73183204521011236&lt;/D&gt;&lt;D xsi:type="xsd:double"&gt;0.2964943301279277&lt;/D&gt;&lt;D xsi:type="xsd:double"&gt;2.4534116752924717&lt;/D&gt;&lt;D xsi:type="xsd:double"&gt;-1.5296579059578153&lt;/D&gt;&lt;D xsi:type="xsd:double"&gt;1.2492652145847716&lt;/D&gt;&lt;D xsi:type="xsd:double"&gt;-0.28010758137551051&lt;/D&gt;&lt;D xsi:type="xsd:double"&gt;2.9158699994332959&lt;/D&gt;&lt;D xsi:type="xsd:double"&gt;-2.8911407734855676&lt;/D&gt;&lt;D xsi:type="xsd:double"&gt;3.0752461893787775&lt;/D&gt;&lt;D xsi:type="xsd:double"&gt;1.3175094169320722&lt;/D&gt;&lt;D xsi:type="xsd:double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"&gt;-0.81533138863332244&lt;/D&gt;&lt;D xsi:type="xsd:double"&gt;-3.1402036505069564&lt;/D&gt;&lt;D xsi:type="xsd:double"&gt;0.023139506163039059&lt;/D&gt;&lt;D xsi:type="xsd:double"&gt;1.286459215799618&lt;/D&gt;&lt;D xsi:type="xsd:double"&gt;-1.1191098869023364&lt;/D&gt;&lt;D xsi:type="xsd:double"&gt;0.75189605687537853&lt;/D&gt;&lt;D xsi:type="xsd:double"&gt;-2.1156667215240454&lt;/D&gt;&lt;D xsi:type="xsd:double"&gt;0&lt;/D&gt;&lt;D xsi:type="xsd:double"&gt;1.7279265574916991&lt;/D&gt;&lt;D xsi:type="xsd:double"&gt;0.44566719711149894&lt;/D&gt;&lt;D xsi:type="xsd:double"&gt;-0.9808267733984799&lt;/D&gt;&lt;D xsi:type="xsd:double"&gt;-0.28952614710577862&lt;/D&gt;&lt;D xsi:type="xsd:double"&gt;-0.65743402093750847&lt;/D&gt;&lt;D xsi:type="xsd:double"&gt;-0.10626411232577127&lt;/D&gt;&lt;D xsi:type="xsd:double"&gt;0.916039164158744&lt;/D&gt;&lt;D xsi:type="xsd:double"&gt;-2.1434184585124361&lt;/D&gt;&lt;D xsi:type="xsd:double"&gt;-3.6544090864849221&lt;/D&gt;&lt;D xsi:type="xsd:double"&gt;0.56470616866064471&lt;/D&gt;&lt;D xsi:type="xsd:double"&gt;0.14448966279771991&lt;/D&gt;&lt;D xsi:type="xsd:double"&gt;1.8667530231461171&lt;/D&gt;&lt;D xsi:type="xsd:double"&gt;1.1021716303408757&lt;/D&gt;&lt;D xsi:type="xsd:double"&gt;-1.7257555910966116&lt;/D&gt;&lt;D xsi:type="xsd:double"&gt;1.142172265351582&lt;/D&gt;&lt;D xsi:type="xsd:double"&gt;0.51256242121002771&lt;/D&gt;&lt;D xsi:type="xsd:double"&gt;-0.82556113479842486&lt;/D&gt;&lt;D xsi:type="xsd:double"&gt;-0.47028596087342889&lt;/D&gt;&lt;D xsi:type="xsd:double"&gt;2.5533807206461478&lt;/D&gt;&lt;D xsi:type="xsd:double"&gt;-2.1464370884924922&lt;/D&gt;&lt;D xsi:type="xsd:double"&gt;2.3959847608831186&lt;/D&gt;&lt;D xsi:type="xsd:double"&gt;1.0650615799859375&lt;/D&gt;&lt;D xsi:type="xsd:double"&gt;-1.4133624744562479&lt;/D&gt;&lt;D xsi:type="xsd:double"&gt;-0.52332258308780411&lt;/D&gt;&lt;D xsi:type="xsd:double"&gt;1.9098027036860144&lt;/D&gt;&lt;D xsi:type="xsd:double"&gt;0.48354386745499411&lt;/D&gt;&lt;D xsi:type="xsd:double"&gt;1.097845424262367&lt;/D&gt;&lt;D xsi:type="xsd:double"&gt;-0.55445261508849653&lt;/D&gt;&lt;D xsi:type="xsd:double"&gt;-0.52818442110331709&lt;/D&gt;&lt;D xsi:type="xsd:double"&gt;0.61699296769741618&lt;/D&gt;&lt;D xsi:type="xsd:double"&gt;0.32789473795151736&lt;/D&gt;&lt;D xsi:type="xsd:double"&gt;1.7289232318862702&lt;/D&gt;&lt;D xsi:type="xsd:double"&gt;1.3278837513819752&lt;/D&gt;&lt;D xsi:type="xsd:double"&gt;0.59291359023838641&lt;/D&gt;&lt;D xsi:type="xsd:double"&gt;-0.5754945849516524&lt;/D&gt;&lt;D xsi:type="xsd:double"&gt;1.0917579127784016&lt;/D&gt;&lt;D xsi:type="xsd:double"&gt;0.73084447752636006&lt;/D&gt;&lt;D xsi:type="xsd:double"&gt;1.6027991933218244&lt;/D&gt;&lt;D xsi:type="xsd:double"&gt;0.33741065216421617&lt;/D&gt;&lt;D xsi:type="xsd:double"&gt;0.23158714175399719&lt;/D&gt;&lt;D xsi:type="xsd:double"&gt;-2.7160443215013652&lt;/D&gt;&lt;D xsi:type="xsd:double"&gt;-3.0590301865837111&lt;/D&gt;&lt;D xsi:type="xsd:double"&gt;0.8008588090756108&lt;/D&gt;&lt;D xsi:type="xsd:double"&gt;1.4571084444841009&lt;/D&gt;&lt;D xsi:type="xsd:double"&gt;3.3733276698743042&lt;/D&gt;&lt;D xsi:type="xsd:double"&gt;0&lt;/D&gt;&lt;D xsi:type="xsd:double"&gt;0.04183759835576506&lt;/D&gt;&lt;D xsi:type="xsd:double"&gt;-2.4510972119452967&lt;/D&gt;&lt;D xsi:type="xsd:double"&gt;-0.078911778889534379&lt;/D&gt;&lt;D xsi:type="xsd:double"&gt;4.039019136343458&lt;/D&gt;&lt;D xsi:type="xsd:double"&gt;-2.375626196406988&lt;/D&gt;&lt;D xsi:type="xsd:double"&gt;-0.24271756192623117&lt;/D&gt;&lt;D xsi:type="xsd:double"&gt;1.5456105472665183&lt;/D&gt;&lt;D xsi:type="xsd:double"&gt;-1.1692650786676917&lt;/D&gt;&lt;D xsi:type="xsd:double"&gt;-2.6681943085286042&lt;/D&gt;&lt;D xsi:type="xsd:double"&gt;2.4462512664640279&lt;/D&gt;&lt;D xsi:type="xsd:double"&gt;-1.9925013837228889&lt;/D&gt;&lt;D xsi:type="xsd:double"&gt;-0.61980767488636346&lt;/D&gt;&lt;D xsi:type="xsd:double"&gt;0.91358796286613586&lt;/D&gt;&lt;D xsi:type="xsd:double"&gt;0.15692211235336373&lt;/D&gt;&lt;D xsi:type="xsd:double"&gt;0.22773685092347673&lt;/D&gt;&lt;D xsi:type="xsd:double"&gt;2.8877594754656011&lt;/D&gt;&lt;D xsi:type="xsd:double"&gt;-1.4784837956242525&lt;/D&gt;&lt;D xsi:type="xsd:double"&gt;-1.2891172143801088&lt;/D&gt;&lt;D xsi:type="xsd:double"&gt;0.10498917364858418&lt;/D&gt;&lt;D xsi:type="xsd:double"&gt;-1.9032649261245038&lt;/D&gt;&lt;D xsi:type="xsd:double"&gt;2.0139028619389654&lt;/D&gt;&lt;D xsi:type="xsd:double"&gt;-2.1796445032309153&lt;/D&gt;&lt;D xsi:type="xsd:double"&gt;-1.7973525435974969&lt;/D&gt;&lt;D xsi:type="xsd:double"&gt;-2.806470641343084&lt;/D&gt;&lt;D xsi:type="xsd:double"&gt;1.0900443767437151&lt;/D&gt;&lt;D xsi:type="xsd:double"&gt;-0.3493365988096353&lt;/D&gt;&lt;D xsi:type="xsd:double"&gt;0.45712435435518728&lt;/D&gt;&lt;D xsi:type="xsd:double"&gt;2.9736661511539753&lt;/D&gt;&lt;D xsi:type="xsd:double"&gt;0&lt;/D&gt;&lt;D xsi:type="xsd:double"&gt;-0.40333477009248941&lt;/D&gt;&lt;D xsi:type="xsd:double"&gt;2.0774207757341623&lt;/D&gt;&lt;D xsi:type="xsd:double"&gt;-0.51611268277820255&lt;/D&gt;&lt;D xsi:type="xsd:double"&gt;-0.45469478773105809&lt;/D&gt;&lt;D xsi:type="xsd:double"&gt;-2.6243049432365328&lt;/D&gt;&lt;D xsi:type="xsd:double"&gt;3.4961427382230736&lt;/D&gt;&lt;D xsi:type="xsd:double"&gt;0.13876386635676141&lt;/D&gt;&lt;D xsi:type="xsd:double"&gt;-1.5641541824167216&lt;/D&gt;&lt;D xsi:type="xsd:double"&gt;0.51658653963959633&lt;/D&gt;&lt;D xsi:type="xsd:double"&gt;-3.5644539326747493&lt;/D&gt;&lt;D xsi:type="xsd:double"&gt;0.053243669606661825&lt;/D&gt;&lt;D xsi:type="xsd:double"&gt;2.2647611852159688&lt;/D&gt;&lt;D xsi:type="xsd:double"&gt;-2.2133387050555564&lt;/D&gt;&lt;D xsi:type="xsd:double"&gt;-0.9009726688524955&lt;/D&gt;&lt;D xsi:type="xsd:double"&gt;-1.2235843112670231&lt;/D&gt;&lt;D xsi:type="xsd:double"&gt;-1.9828553897961121&lt;/D&gt;&lt;D xsi:type="xsd:double"&gt;-0.21983695071544629&lt;/D&gt;&lt;D xsi:type="xsd:double"&gt;-1.885660103623632&lt;/D&gt;&lt;D xsi:type="xsd:double"&gt;-1.5841870667313129&lt;/D&gt;&lt;D xsi:type="xsd:double"&gt;0.150596014371418&lt;/D&gt;&lt;D xsi:type="xsd:double"&gt;0.42383410231281449&lt;/D&gt;&lt;D xsi:type="xsd:double"&gt;0.40321669352776368&lt;/D&gt;&lt;D xsi:type="xsd:double"&gt;-1.7889256717986912&lt;/D&gt;&lt;D xsi:type="xsd:double"&gt;-0.43675367412174815&lt;/D&gt;&lt;D xsi:type="xsd:double"&gt;-1.7871112006019541&lt;/D&gt;&lt;D xsi:type="xsd:double"&gt;1.4510921896388584&lt;/D&gt;&lt;D xsi:type="xsd:double"&gt;-0.096471432958678&lt;/D&gt;&lt;D xsi:type="xsd:double"&gt;-0.29543889433681914&lt;/D&gt;&lt;D xsi:type="xsd:double"&gt;0.94017249237035028&lt;/D&gt;&lt;D xsi:type="xsd:double"&gt;-0.032108240561790069&lt;/D&gt;&lt;D xsi:type="xsd:double"&gt;0.49741647865413352&lt;/D&gt;&lt;D xsi:type="xsd:double"&gt;-2.0324867631735355&lt;/D&gt;&lt;D xsi:type="xsd:double"&gt;0.36814958488129434&lt;/D&gt;&lt;D xsi:type="xsd:double"&gt;1.2117147761414593&lt;/D&gt;&lt;D xsi:type="xsd:double"&gt;-2.1642513875412717&lt;/D&gt;&lt;D xsi:type="xsd:double"&gt;0.86975887720639466&lt;/D&gt;&lt;D xsi:type="xsd:double"&gt;-1.3078041880353886&lt;/D&gt;&lt;D xsi:type="xsd:double"&gt;1.9036265155248922&lt;/D&gt;&lt;D xsi:type="xsd:double"&gt;0.15117029997362419&lt;/D&gt;&lt;D xsi:type="xsd:double"&gt;-0.79254458473624334&lt;/D&gt;&lt;D xsi:type="xsd:double"&gt;2.0257661714934816&lt;/D&gt;&lt;D xsi:type="xsd:double"&gt;-2.5486972306083433&lt;/D&gt;&lt;D xsi:type="xsd:double"&gt;-0.99198976677702388&lt;/D&gt;&lt;D xsi:type="xsd:double"&gt;1.208748706553453&lt;/D&gt;&lt;D xsi:type="xsd:double"&gt;-0.22284878076069825&lt;/D&gt;&lt;D xsi:type="xsd:double"&gt;0.8535008108022657&lt;/D&gt;&lt;D xsi:type="xsd:double"&gt;0.0086772346550745283&lt;/D&gt;&lt;D xsi:type="xsd:double"&gt;1.989458285400203&lt;/D&gt;&lt;D xsi:type="xsd:double"&gt;1.6704242754439935&lt;/D&gt;&lt;D xsi:type="xsd:double"&gt;0.50486453092797312&lt;/D&gt;&lt;D xsi:type="xsd:double"&gt;-0.3972838206831697&lt;/D&gt;&lt;D xsi:type="xsd:double"&gt;0.099266317539403737&lt;/D&gt;&lt;D xsi:type="xsd:double"&gt;1.0517098532103253&lt;/D&gt;&lt;D xsi:type="xsd:double"&gt;2.196638374090365&lt;/D&gt;&lt;D xsi:type="xsd:double"&gt;1.0169364303529882&lt;/D&gt;&lt;D xsi:type="xsd:double"&gt;-3.0700202577539581&lt;/D&gt;&lt;D xsi:type="xsd:double"&gt;0.066018460361427778&lt;/D&gt;&lt;D xsi:type="xsd:double"&gt;-0.31151095987058675&lt;/D&gt;&lt;D xsi:type="xsd:double"&gt;-0.6100130555510952&lt;/D&gt;&lt;D xsi:type="xsd:double"&gt;-2.3491974485602141&lt;/D&gt;&lt;D xsi:type="xsd:double"&gt;0.385642791674945&lt;/D&gt;&lt;D xsi:type="xsd:double"&gt;-1.1014996612988437&lt;/D&gt;&lt;D xsi:type="xsd:double"&gt;0.63564115494534335&lt;/D&gt;&lt;D xsi:type="xsd:double"&gt;1.4468170624000631&lt;/D&gt;&lt;D xsi:type="xsd:double"&gt;2.3004937577400408&lt;/D&gt;&lt;D xsi:type="xsd:double"&gt;-0.08649818395256581&lt;/D&gt;&lt;D xsi:type="xsd:double"&gt;-0.960322133441649&lt;/D&gt;&lt;D xsi:type="xsd:double"&gt;1.1990710181687847&lt;/D&gt;&lt;D xsi:type="xsd:double"&gt;-2.8883858631247983&lt;/D&gt;&lt;D xsi:type="xsd:double"&gt;0&lt;/D&gt;&lt;D xsi:type="xsd:double"&gt;-1.2874063836846639&lt;/D&gt;&lt;D xsi:type="xsd:double"&gt;-0.22925683769787764&lt;/D&gt;&lt;D xsi:type="xsd:double"&gt;0.2027480060963649&lt;/D&gt;&lt;D xsi:type="xsd:double"&gt;-1.339108554161661&lt;/D&gt;&lt;D xsi:type="xsd:double"&gt;-0.022500675190972874&lt;/D&gt;&lt;D xsi:type="xsd:double"&gt;-2.4725017203334643&lt;/D&gt;&lt;D xsi:type="xsd:double"&gt;-0.89188349633115838&lt;/D&gt;&lt;D xsi:type="xsd:double"&gt;-0.44053952641117666&lt;/D&gt;&lt;D xsi:type="xsd:double"&gt;-3.3103089829277343&lt;/D&gt;&lt;D xsi:type="xsd:double"&gt;0.01469551138710834&lt;/D&gt;&lt;D xsi:type="xsd:double"&gt;1.7673610664811879&lt;/D&gt;&lt;D xsi:type="xsd:double"&gt;-0.639580564564568&lt;/D&gt;&lt;D xsi:type="xsd:double"&gt;2.7851922816067853&lt;/D&gt;&lt;D xsi:type="xsd:double"&gt;-0.14751350221736681&lt;/D&gt;&lt;D xsi:type="xsd:double"&gt;-0.11561654140785915&lt;/D&gt;&lt;D xsi:type="xsd:double"&gt;1.9656533734553339&lt;/D&gt;&lt;D xsi:type="xsd:double"&gt;-0.822665412621304&lt;/D&gt;&lt;D xsi:type="xsd:double"&gt;-1.0226065484731373&lt;/D&gt;&lt;D xsi:type="xsd:double"&gt;1.1424657794603776&lt;/D&gt;&lt;D xsi:type="xsd:double"&gt;0&lt;/D&gt;&lt;D xsi:type="xsd:double"&gt;-0.56220243034182937&lt;/D&gt;&lt;D xsi:type="xsd:double"&gt;0.94715922103554284&lt;/D&gt;&lt;D xsi:type="xsd:double"&gt;0.74860120435102928&lt;/D&gt;&lt;D xsi:type="xsd:double"&gt;0.2074605370489202&lt;/D&gt;&lt;D xsi:type="xsd:double"&gt;1.6777898011888226&lt;/D&gt;&lt;D xsi:type="xsd:double"&gt;0.97839417831091513&lt;/D&gt;&lt;D xsi:type="xsd:double"&gt;-2.1001929923597729&lt;/D&gt;&lt;D xsi:type="xsd:double"&gt;0.29880216816384753&lt;/D&gt;&lt;D xsi:type="xsd:double"&gt;2.2898403861620675&lt;/D&gt;&lt;D xsi:type="xsd:double"&gt;2.4880442412626547&lt;/D&gt;&lt;D xsi:type="xsd:double"&gt;1.4121773837205254&lt;/D&gt;&lt;D xsi:type="xsd:double"&gt;0&lt;/D&gt;&lt;D xsi:type="xsd:double"&gt;0.25189877209559342&lt;/D&gt;&lt;D xsi:type="xsd:double"&gt;0.48788434825854932&lt;/D&gt;&lt;D xsi:type="xsd:double"&gt;0.92569781773497173&lt;/D&gt;&lt;D xsi:type="xsd:double"&gt;0.59900270559771762&lt;/D&gt;&lt;D xsi:type="xsd:double"&gt;0&lt;/D&gt;&lt;D xsi:type="xsd:double"&gt;0.704462128200678&lt;/D&gt;&lt;D xsi:type="xsd:double"&gt;-2.6848680832648908&lt;/D&gt;&lt;D xsi:type="xsd:double"&gt;0.74886606173498738&lt;/D&gt;&lt;D xsi:type="xsd:double"&gt;1.1096075753056711&lt;/D&gt;&lt;D xsi:type="xsd:double"&gt;-1.6504040149528665&lt;/D&gt;&lt;D xsi:type="xsd:double"&gt;-1.1287738436325356&lt;/D&gt;&lt;D xsi:type="xsd:double"&gt;1.1856312046802042&lt;/D&gt;&lt;D xsi:type="xsd:double"&gt;0.46023020649130775&lt;/D&gt;&lt;D xsi:type="xsd:double"&gt;1.8715197493344382&lt;/D&gt;&lt;D xsi:type="xsd:double"&gt;0.288382257418629&lt;/D&gt;&lt;D xsi:type="xsd:double"&gt;0.98807757566843346&lt;/D&gt;&lt;D xsi:type="xsd:double"&gt;0.61961022874412741&lt;/D&gt;&lt;D xsi:type="xsd:double"&gt;1.6915767712197827&lt;/D&gt;&lt;D xsi:type="xsd:double"&gt;0.07009248345970498&lt;/D&gt;&lt;D xsi:type="xsd:double"&gt;0.86821064350504074&lt;/D&gt;&lt;D xsi:type="xsd:double"&gt;0.44309602034255935&lt;/D&gt;&lt;D xsi:type="xsd:double"&gt;-1.46168542066889&lt;/D&gt;&lt;D xsi:type="xsd:double"&gt;-0.85418783780247809&lt;/D&gt;&lt;D xsi:type="xsd:double"&gt;0.86390948440138171&lt;/D&gt;&lt;D xsi:type="xsd:double"&gt;0&lt;/D&gt;&lt;D xsi:type="xsd:double"&gt;0.68509589139476024&lt;/D&gt;&lt;D xsi:type="xsd:double"&gt;1.4168889485555614&lt;/D&gt;&lt;D xsi:type="xsd:double"&gt;0.040616296419981879&lt;/D&gt;&lt;D xsi:type="xsd:double"&gt;0.90678800360386447&lt;/D&gt;&lt;D xsi:type="xsd:double"&gt;0.36865557987464381&lt;/D&gt;&lt;D xsi:type="xsd:double"&gt;-0.60441485113243987&lt;/D&gt;&lt;D xsi:type="xsd:double"&gt;0.40870045794556553&lt;/D&gt;&lt;D xsi:type="xsd:double"&gt;-0.43141395167054508&lt;/D&gt;&lt;D xsi:type="xsd:double"&gt;0.8166849659672959&lt;/D&gt;&lt;D xsi:type="xsd:double"&gt;0.13192878726553392&lt;/D&gt;&lt;D xsi:type="xsd:double"&gt;0.24844737937856909&lt;/D&gt;&lt;D xsi:type="xsd:double"&gt;0&lt;/D&gt;&lt;D xsi:type="xsd:double"&gt;-1.062487572693549&lt;/D&gt;&lt;D xsi:type="xsd:double"&gt;1.1438049518316618&lt;/D&gt;&lt;D xsi:type="xsd:double"&gt;-0.73138685360596423&lt;/D&gt;&lt;D xsi:type="xsd:double"&gt;-0.32695921082563917&lt;/D&gt;&lt;D xsi:type="xsd:double"&gt;0.4613590130248868&lt;/D&gt;&lt;D xsi:type="xsd:double"&gt;-0.1613296776294515&lt;/D&gt;&lt;D xsi:type="xsd:double"&gt;-0.53744428284927537&lt;/D&gt;&lt;D xsi:type="xsd:double"&gt;0.33376388098755871&lt;/D&gt;&lt;D xsi:type="xsd:double"&gt;0.4812845492909501&lt;/D&gt;&lt;D xsi:type="xsd:double"&gt;-0.64502180351898586&lt;/D&gt;&lt;D xsi:type="xsd:double"&gt;0.48044765478434392&lt;/D&gt;&lt;D xsi:type="xsd:double"&gt;-0.12472673086219022&lt;/D&gt;&lt;D xsi:type="xsd:double"&gt;-1.1654455812111553&lt;/D&gt;&lt;D xsi:type="xsd:double"&gt;-0.35261865219985422&lt;/D&gt;&lt;D xsi:type="xsd:double"&gt;-0.67083557252030079&lt;/D&gt;&lt;D xsi:type="xsd:double"&gt;0.19522740581692233&lt;/D&gt;&lt;D xsi:type="xsd:double"&gt;-0.74418610959154918&lt;/D&gt;&lt;D xsi:type="xsd:double"&gt;-1.6531943592560827&lt;/D&gt;&lt;D xsi:type="xsd:double"&gt;2.0304716556911684&lt;/D&gt;&lt;D xsi:type="xsd:double"&gt;2.041755194105721&lt;/D&gt;&lt;D xsi:type="xsd:double"&gt;0&lt;/D&gt;&lt;D xsi:type="xsd:double"&gt;0.81795423240365039&lt;/D&gt;&lt;D xsi:type="xsd:double"&gt;-0.046049586218421812&lt;/D&gt;&lt;D xsi:type="xsd:double"&gt;-0.33327731224708224&lt;/D&gt;&lt;D xsi:type="xsd:double"&gt;1.9744644451736404&lt;/D&gt;&lt;D xsi:type="xsd:double"&gt;0.0064310334650263812&lt;/D&gt;&lt;D xsi:type="xsd:double"&gt;0.70029537220879234&lt;/D&gt;&lt;D xsi:type="xsd:double"&gt;-1.0633733296097958&lt;/D&gt;&lt;D xsi:type="xsd:double"&gt;2.6205602948973006&lt;/D&gt;&lt;D xsi:type="xsd:double"&gt;-0.90140945976576736&lt;/D&gt;&lt;D xsi:type="xsd:double"&gt;1.0022366536093896&lt;/D&gt;&lt;D xsi:type="xsd:double"&gt;0.19993343191799795&lt;/D&gt;&lt;D xsi:type="xsd:double"&gt;1.7727112392895039&lt;/D&gt;&lt;D xsi:type="xsd:double"&gt;-0.767714638372119&lt;/D&gt;&lt;D xsi:type="xsd:double"&gt;0.999371580698738&lt;/D&gt;&lt;D xsi:type="xsd:double"&gt;0.23637937478384608&lt;/D&gt;&lt;D xsi:type="xsd:double"&gt;1.7290662849194227&lt;/D&gt;&lt;D xsi:type="xsd:double"&gt;0.35449193838292814&lt;/D&gt;&lt;D xsi:type="xsd:double"&gt;-0.28444797965385682&lt;/D&gt;&lt;D xsi:type="xsd:double"&gt;-0.38694826713578934&lt;/D&gt;&lt;D xsi:type="xsd:double"&gt;0.26747083357159251&lt;/D&gt;&lt;D xsi:type="xsd:double"&gt;-2.6617553596940624&lt;/D&gt;&lt;D xsi:type="xsd:double"&gt;0.49239787553441161&lt;/D&gt;&lt;D xsi:type="xsd:double"&gt;-1.0061792966036154&lt;/D&gt;&lt;D xsi:type="xsd:double"&gt;-0.12183285123541499&lt;/D&gt;&lt;D xsi:type="xsd:double"&gt;0.53238161695543518&lt;/D&gt;&lt;D xsi:type="xsd:double"&gt;-0.97443286770445559&lt;/D&gt;&lt;D xsi:type="xsd:double"&gt;-1.3588969441866827&lt;/D&gt;&lt;D xsi:type="xsd:double"&gt;0.5366979724973131&lt;/D&gt;&lt;D xsi:type="xsd:double"&gt;-2.4039888491297123&lt;/D&gt;&lt;D xsi:type="xsd:double"&gt;0&lt;/D&gt;&lt;D xsi:type="xsd:double"&gt;-0.32898360000761517&lt;/D&gt;&lt;D xsi:type="xsd:double"&gt;1.0873968487546293&lt;/D&gt;&lt;D xsi:type="xsd:double"&gt;1.2639318390537113&lt;/D&gt;&lt;D xsi:type="xsd:double"&gt;-0.550819670788194&lt;/D&gt;&lt;D xsi:type="xsd:double"&gt;0.62303963839445142&lt;/D&gt;&lt;D xsi:type="xsd:double"&gt;1.1569009750300285&lt;/D&gt;&lt;D xsi:type="xsd:double"&gt;0.79541270090577321&lt;/D&gt;&lt;D xsi:type="xsd:double"&gt;0.12632481160679276&lt;/D&gt;&lt;D xsi:type="xsd:double"&gt;-0.67556462916246174&lt;/D&gt;&lt;D xsi:type="xsd:double"&gt;-1.719565283020108&lt;/D&gt;&lt;D xsi:type="xsd:double"&gt;1.8001417049205104&lt;/D&gt;&lt;D xsi:type="xsd:double"&gt;1.4700730173212939&lt;/D&gt;&lt;D xsi:type="xsd:double"&gt;0.6681874764687068&lt;/D&gt;&lt;D xsi:type="xsd:double"&gt;-0.95632096579258974&lt;/D&gt;&lt;D xsi:type="xsd:double"&gt;-0.21491187663288391&lt;/D&gt;&lt;D xsi:type="xsd:double"&gt;0.21782305757960252&lt;/D&gt;&lt;D xsi:type="xsd:double"&gt;1.1011508600415443&lt;/D&gt;&lt;D xsi:type="xsd:double"&gt;-0.10518844572002806&lt;/D&gt;&lt;D xsi:type="xsd:double"&gt;0.49699735238883935&lt;/D&gt;&lt;D xsi:type="xsd:double"&gt;-0.01143070577362959&lt;/D&gt;&lt;D xsi:type="xsd:double"&gt;0.1782605558817707&lt;/D&gt;&lt;D xsi:type="xsd:double"&gt;0.074137511202665429&lt;/D&gt;&lt;D xsi:type="xsd:double"&gt;-2.3294022146488347&lt;/D&gt;&lt;D xsi:type="xsd:double"&gt;1.1126206566399066&lt;/D&gt;&lt;D xsi:type="xsd:double"&gt;-0.49088983418258403&lt;/D&gt;&lt;D xsi:type="xsd:double"&gt;1.652216619251079&lt;/D&gt;&lt;D xsi:type="xsd:double"&gt;-1.0713058265765962&lt;/D&gt;&lt;D xsi:type="xsd:double"&gt;-0.18280115221406268&lt;/D&gt;&lt;D xsi:type="xsd:double"&gt;0.27940643641730656&lt;/D&gt;&lt;D xsi:type="xsd:double"&gt;0.91316760511201966&lt;/D&gt;&lt;D xsi:type="xsd:double"&gt;-0.062367757007486535&lt;/D&gt;&lt;D xsi:type="xsd:double"&gt;1.6114576253660529&lt;/D&gt;&lt;D xsi:type="xsd:double"&gt;0.53544493480472966&lt;/D&gt;&lt;D xsi:type="xsd:double"&gt;0.12759779716200459&lt;/D&gt;&lt;D xsi:type="xsd:double"&gt;-0.66686902250895352&lt;/D&gt;&lt;D xsi:type="xsd:double"&gt;0.65895640899387153&lt;/D&gt;&lt;D xsi:type="xsd:double"&gt;-0.24019295168233867&lt;/D&gt;&lt;D xsi:type="xsd:double"&gt;0.551954659545717&lt;/D&gt;&lt;D xsi:type="xsd:double"&gt;1.6176425331289934&lt;/D&gt;&lt;D xsi:type="xsd:double"&gt;1.2962911741607464&lt;/D&gt;&lt;D xsi:type="xsd:double"&gt;0&lt;/D&gt;&lt;D xsi:type="xsd:double"&gt;-0.3501927636016422&lt;/D&gt;&lt;D xsi:type="xsd:double"&gt;-1.8690168448403433&lt;/D&gt;&lt;D xsi:type="xsd:double"&gt;-1.6128509812856184&lt;/D&gt;&lt;D xsi:type="xsd:double"&gt;0.761150269566957&lt;/D&gt;&lt;D xsi:type="xsd:double"&gt;-0.53370966749364257&lt;/D&gt;&lt;D xsi:type="xsd:double"&gt;0.984366674765047&lt;/D&gt;&lt;D xsi:type="xsd:double"&gt;0.62406401782113541&lt;/D&gt;&lt;D xsi:type="xsd:double"&gt;1.157567281786509&lt;/D&gt;&lt;D xsi:type="xsd:double"&gt;0.11758467378886195&lt;/D&gt;&lt;D xsi:type="xsd:double"&gt;0.33730708963406464&lt;/D&gt;&lt;D xsi:type="xsd:double"&gt;-1.3758369949630978&lt;/D&gt;&lt;D xsi:type="xsd:double"&gt;0.8242276856731845&lt;/D&gt;&lt;D xsi:type="xsd:double"&gt;-1.2518901704046126&lt;/D&gt;&lt;D xsi:type="xsd:double"&gt;0.44802533210595019&lt;/D&gt;&lt;D xsi:type="xsd:double"&gt;0.079214398169424882&lt;/D&gt;&lt;D xsi:type="xsd:double"&gt;1.6141629724961693&lt;/D&gt;&lt;D xsi:type="xsd:double"&gt;0.029194326063475273&lt;/D&gt;&lt;D xsi:type="xsd:double"&gt;-0.48830187335455744&lt;/D&gt;&lt;D xsi:type="xsd:double"&gt;-0.2906396634485664&lt;/D&gt;&lt;D xsi:type="xsd:double"&gt;-0.071614175429812743&lt;/D&gt;&lt;D xsi:type="xsd:double"&gt;0.32835750277968589&lt;/D&gt;&lt;D xsi:type="xsd:double"&gt;-0.2396879022566023&lt;/D&gt;&lt;D xsi:type="xsd:double"&gt;-1.4791462020108503&lt;/D&gt;&lt;D xsi:type="xsd:double"&gt;-1.6012107895538419&lt;/D&gt;&lt;D xsi:type="xsd:double"&gt;-0.18727654749998157&lt;/D&gt;&lt;D xsi:type="xsd:double"&gt;-0.52209526096649306&lt;/D&gt;&lt;D xsi:type="xsd:double"&gt;2.0578406037695451&lt;/D&gt;&lt;D xsi:type="xsd:double"&gt;1.0146527622112878&lt;/D&gt;&lt;D xsi:type="xsd:double"&gt;0&lt;/D&gt;&lt;D xsi:type="xsd:double"&gt;0.9845501209698293&lt;/D&gt;&lt;D xsi:type="xsd:double"&gt;-0.24440409551834685&lt;/D&gt;&lt;D xsi:type="xsd:double"&gt;-1.2223635987950399&lt;/D&gt;&lt;D xsi:type="xsd:double"&gt;0.14382473785492511&lt;/D&gt;&lt;D xsi:type="xsd:double"&gt;-1.0798551515975752&lt;/D&gt;&lt;D xsi:type="xsd:double"&gt;-0.22376672190361768&lt;/D&gt;&lt;D xsi:type="xsd:double"&gt;1.012755166482826&lt;/D&gt;&lt;D xsi:type="xsd:double"&gt;2.1048772157785445&lt;/D&gt;&lt;D xsi:type="xsd:double"&gt;1.1505231450310349&lt;/D&gt;&lt;D xsi:type="xsd:double"&gt;-0.67639315930603239&lt;/D&gt;&lt;D xsi:type="xsd:double"&gt;-1.0287805229222791&lt;/D&gt;&lt;D xsi:type="xsd:double"&gt;-0.44112558136408797&lt;/D&gt;&lt;D xsi:type="xsd:double"&gt;-0.86391565900562073&lt;/D&gt;&lt;D xsi:type="xsd:double"&gt;0.90666773616385754&lt;/D&gt;&lt;D xsi:type="xsd:double"&gt;-1.3120089543552482&lt;/D&gt;&lt;D xsi:type="xsd:double"&gt;1.2254059319423805&lt;/D&gt;&lt;D xsi:type="xsd:double"&gt;1.4903558760615443&lt;/D&gt;&lt;D xsi:type="xsd:double"&gt;0.90348452341657559&lt;/D&gt;&lt;D xsi:type="xsd:double"&gt;-0.85469735845918882&lt;/D&gt;&lt;D xsi:type="xsd:double"&gt;-0.70971443205978257&lt;/D&gt;&lt;D xsi:type="xsd:double"&gt;0.7226042434661073&lt;/D&gt;&lt;D xsi:type="xsd:double"&gt;0.14956467824474018&lt;/D&gt;&lt;D xsi:type="xsd:double"&gt;0.90501577567818625&lt;/D&gt;&lt;D xsi:type="xsd:double"&gt;0.79340432449688247&lt;/D&gt;&lt;D xsi:type="xsd:double"&gt;-0.336752888649261&lt;/D&gt;&lt;D xsi:type="xsd:double"&gt;0&lt;/D&gt;&lt;D xsi:type="xsd:double"&gt;-1.3848733056387452&lt;/D&gt;&lt;D xsi:type="xsd:double"&gt;0.19840417207293015&lt;/D&gt;&lt;D xsi:type="xsd:double"&gt;0.81730614533872536&lt;/D&gt;&lt;D xsi:type="xsd:double"&gt;-0.15220630293586446&lt;/D&gt;&lt;D xsi:type="xsd:double"&gt;0.8000137867604451&lt;/D&gt;&lt;D xsi:type="xsd:double"&gt;1.7912771485365742&lt;/D&gt;&lt;D xsi:type="xsd:double"&gt;-0.79746716579608412&lt;/D&gt;&lt;D xsi:type="xsd:double"&gt;0.52277759645344979&lt;/D&gt;&lt;D xsi:type="xsd:double"&gt;0.7718691831929636&lt;/D&gt;&lt;D xsi:type="xsd:double"&gt;0.9399627162890889&lt;/D&gt;&lt;D xsi:type="xsd:double"&gt;0.79292169871141294&lt;/D&gt;&lt;D xsi:type="xsd:double"&gt;-1.1400641775475506&lt;/D&gt;&lt;D xsi:type="xsd:double"&gt;-1.1894452504673581&lt;/D&gt;&lt;D xsi:type="xsd:double"&gt;-0.45316656516576348&lt;/D&gt;&lt;D xsi:type="xsd:double"&gt;-0.88823634980174093&lt;/D&gt;&lt;D xsi:type="xsd:double"&gt;1.2081929295182592&lt;/D&gt;&lt;D xsi:type="xsd:double"&gt;0.71944317713903416&lt;/D&gt;&lt;D xsi:type="xsd:double"&gt;-0.26268692205514421&lt;/D&gt;&lt;D xsi:type="xsd:double"&gt;1.1630150406971129&lt;/D&gt;&lt;D xsi:type="xsd:double"&gt;1.6036801576767124&lt;/D&gt;&lt;D xsi:type="xsd:double"&gt;0.34654495157713239&lt;/D&gt;&lt;D xsi:type="xsd:double"&gt;-0.85431139476659368&lt;/D&gt;&lt;D xsi:type="xsd:double"&gt;-0.0041367840303174752&lt;/D&gt;&lt;D xsi:type="xsd:double"&gt;-1.0753559256070244&lt;/D&gt;&lt;D xsi:type="xsd:double"&gt;0.435312510597341&lt;/D&gt;&lt;D xsi:type="xsd:double"&gt;1.7524139357174562&lt;/D&gt;&lt;D xsi:type="xsd:double"&gt;1.1351392011088368&lt;/D&gt;&lt;D xsi:type="xsd:double"&gt;0.61212245128874354&lt;/D&gt;&lt;D xsi:type="xsd:double"&gt;-0.20058561092929361&lt;/D&gt;&lt;D xsi:type="xsd:double"&gt;-0.82883392635743069&lt;/D&gt;&lt;D xsi:type="xsd:double"&gt;-1.1736571039347221&lt;/D&gt;&lt;D xsi:type="xsd:double"&gt;-0.17568597237818118&lt;/D&gt;&lt;D xsi:type="xsd:double"&gt;-2.1553378403525336&lt;/D&gt;&lt;D xsi:type="xsd:double"&gt;0.9258549267858518&lt;/D&gt;&lt;D xsi:type="xsd:double"&gt;0.20801557006071558&lt;/D&gt;&lt;D xsi:type="xsd:double"&gt;1.1292136091400007&lt;/D&gt;&lt;D xsi:type="xsd:double"&gt;0.70744132511169067&lt;/D&gt;&lt;D xsi:type="xsd:double"&gt;1.3977698370197134&lt;/D&gt;&lt;D xsi:type="xsd:double"&gt;-0.38518310255148958&lt;/D&gt;&lt;D xsi:type="xsd:double"&gt;0.890854881039993&lt;/D&gt;&lt;D xsi:type="xsd:double"&gt;-0.50245253531805423&lt;/D&gt;&lt;D xsi:type="xsd:double"&gt;-0.75820991747761468&lt;/D&gt;&lt;D xsi:type="xsd:double"&gt;0.5195715149594049&lt;/D&gt;&lt;D xsi:type="xsd:double"&gt;0&lt;/D&gt;&lt;D xsi:type="xsd:double"&gt;-0.14577351146588535&lt;/D&gt;&lt;D xsi:type="xsd:double"&gt;0.93637436155868947&lt;/D&gt;&lt;D xsi:type="xsd:double"&gt;-1.0303326381097877&lt;/D&gt;&lt;D xsi:type="xsd:double"&gt;-0.40366058552437911&lt;/D&gt;&lt;D xsi:type="xsd:double"&gt;0.11551570608285822&lt;/D&gt;&lt;D xsi:type="xsd:double"&gt;0.18713986834744123&lt;/D&gt;&lt;D xsi:type="xsd:double"&gt;-0.51614062646903047&lt;/D&gt;&lt;D xsi:type="xsd:double"&gt;-1.6596868477675497&lt;/D&gt;&lt;D xsi:type="xsd:double"&gt;-1.6032505432418631&lt;/D&gt;&lt;D xsi:type="xsd:double"&gt;2.2211103687094003&lt;/D&gt;&lt;D xsi:type="xsd:double"&gt;0.3314218263626767&lt;/D&gt;&lt;D xsi:type="xsd:double"&gt;-0.38033903983091255&lt;/D&gt;&lt;D xsi:type="xsd:double"&gt;1.3269858555237546&lt;/D&gt;&lt;D xsi:type="xsd:double"&gt;0.094442847347520065&lt;/D&gt;&lt;D xsi:type="xsd:double"&gt;-0.75037288389986356&lt;/D&gt;&lt;D xsi:type="xsd:double"&gt;0.79612087549227883&lt;/D&gt;&lt;D xsi:type="xsd:double"&gt;2.1655851662885972&lt;/D&gt;&lt;D xsi:type="xsd:double"&gt;-0.51468352648266213&lt;/D&gt;&lt;D xsi:type="xsd:double"&gt;0.57437840737872836&lt;/D&gt;&lt;D xsi:type="xsd:double"&gt;0&lt;/D&gt;&lt;D xsi:type="xsd:double"&gt;0.50171688124842628&lt;/D&gt;&lt;D xsi:type="xsd:double"&gt;0.83020440468180023&lt;/D&gt;&lt;D xsi:type="xsd:double"&gt;-0.088519958994859316&lt;/D&gt;&lt;D xsi:type="xsd:double"&gt;-0.79827545470659844&lt;/D&gt;&lt;D xsi:type="xsd:double"&gt;0.79787108986550948&lt;/D&gt;&lt;D xsi:type="xsd:double"&gt;2.0779030067183069&lt;/D&gt;&lt;D xsi:type="xsd:double"&gt;0.86063332312773522&lt;/D&gt;&lt;D xsi:type="xsd:double"&gt;-0.41969638851597768&lt;/D&gt;&lt;D xsi:type="xsd:double"&gt;0.3793584831729202&lt;/D&gt;&lt;D xsi:type="xsd:double"&gt;0.99601606781758445&lt;/D&gt;&lt;D xsi:type="xsd:double"&gt;-0.3151058016019781&lt;/D&gt;&lt;D xsi:type="xsd:double"&gt;0.68574720991367855&lt;/D&gt;&lt;D xsi:type="xsd:double"&gt;0&lt;/D&gt;&lt;D xsi:type="xsd:double"&gt;-1.0455016365234715&lt;/D&gt;&lt;D xsi:type="xsd:double"&gt;1.0945846494754941&lt;/D&gt;&lt;D xsi:type="xsd:double"&gt;-0.59639298128860707&lt;/D&gt;&lt;D xsi:type="xsd:double"&gt;-0.69742385324944589&lt;/D&gt;&lt;D xsi:type="xsd:double"&gt;0&lt;/D&gt;&lt;D xsi:type="xsd:double"&gt;-1.4658848132744096&lt;/D&gt;&lt;D xsi:type="xsd:double"&gt;-0.41806240247725945&lt;/D&gt;&lt;D xsi:type="xsd:double"&gt;2.4123875906763459&lt;/D&gt;&lt;D xsi:type="xsd:double"&gt;0.86295502018627346&lt;/D&gt;&lt;D xsi:type="xsd:double"&gt;-1.3064822019890343&lt;/D&gt;&lt;D xsi:type="xsd:double"&gt;0.61372957556224961&lt;/D&gt;&lt;D xsi:type="xsd:double"&gt;-0.64639090881958294&lt;/D&gt;&lt;D xsi:type="xsd:double"&gt;0.81790662782583734&lt;/D&gt;&lt;D xsi:type="xsd:double"&gt;-0.37449775724730516&lt;/D&gt;&lt;D xsi:type="xsd:double"&gt;-1.3914829125493911&lt;/D&gt;&lt;D xsi:type="xsd:double"&gt;1.6672989532866334&lt;/D&gt;&lt;D xsi:type="xsd:double"&gt;0.71774895912992687&lt;/D&gt;&lt;D xsi:type="xsd:double"&gt;0.078737918592497458&lt;/D&gt;&lt;D xsi:type="xsd:double"&gt;-0.12798772379439827&lt;/D&gt;&lt;D xsi:type="xsd:double"&gt;-1.9318154903891327&lt;/D&gt;&lt;D xsi:type="xsd:double"&gt;0.59877558522596352&lt;/D&gt;&lt;D xsi:type="xsd:double"&gt;-1.132475391155463&lt;/D&gt;&lt;D xsi:type="xsd:double"&gt;0.13954058666150182&lt;/D&gt;&lt;D xsi:type="xsd:double"&gt;0&lt;/D&gt;&lt;D xsi:type="xsd:double"&gt;-0.6141444911589522&lt;/D&gt;&lt;D xsi:type="xsd:double"&gt;1.4512917113067569&lt;/D&gt;&lt;D xsi:type="xsd:double"&gt;0.074049080075533347&lt;/D&gt;&lt;D xsi:type="xsd:double"&gt;1.3319239797205951&lt;/D&gt;&lt;D xsi:type="xsd:double"&gt;0.76446255332656143&lt;/D&gt;&lt;D xsi:type="xsd:double"&gt;-2.7914334252085005&lt;/D&gt;&lt;D xsi:type="xsd:double"&gt;-1.0775242982936417&lt;/D&gt;&lt;D xsi:type="xsd:double"&gt;0.98885676833833092&lt;/D&gt;&lt;D xsi:type="xsd:double"&gt;0.061298871706294555&lt;/D&gt;&lt;D xsi:type="xsd:double"&gt;0.68541562745541018&lt;/D&gt;&lt;D xsi:type="xsd:double"&gt;0.65473878173980538&lt;/D&gt;&lt;D xsi:type="xsd:double"&gt;-0.23018190720877074&lt;/D&gt;&lt;D xsi:type="xsd:double"&gt;0&lt;/D&gt;&lt;D xsi:type="xsd:double"&gt;-3.0168760452333521&lt;/D&gt;&lt;D xsi:type="xsd:double"&gt;1.3569300457241029&lt;/D&gt;&lt;D xsi:type="xsd:double"&gt;-0.52815654647787591&lt;/D&gt;&lt;D xsi:type="xsd:double"&gt;-1.9359442406593042&lt;/D&gt;&lt;D xsi:type="xsd:double"&gt;0.15559986905873124&lt;/D&gt;&lt;D xsi:type="xsd:double"&gt;-1.6229083633485075&lt;/D&gt;&lt;D xsi:type="xsd:double"&gt;0.17504821058931253&lt;/D&gt;&lt;D xsi:type="xsd:double"&gt;-0.1672183380091341&lt;/D&gt;&lt;D xsi:type="xsd:double"&gt;-0.6569912711096304&lt;/D&gt;&lt;D xsi:type="xsd:double"&gt;-0.31086379399923869&lt;/D&gt;&lt;D xsi:type="xsd:double"&gt;0.62298191783556334&lt;/D&gt;&lt;D xsi:type="xsd:double"&gt;-0.87167467536602983&lt;/D&gt;&lt;D xsi:type="xsd:double"&gt;0.738541066821008&lt;/D&gt;&lt;D xsi:type="xsd:double"&gt;1.9578031581284128&lt;/D&gt;&lt;D xsi:type="xsd:double"&gt;-0.82465302140967145&lt;/D&gt;&lt;D xsi:type="xsd:double"&gt;0.21225729634455348&lt;/D&gt;&lt;D xsi:type="xsd:double"&gt;1.7945079975059342&lt;/D&gt;&lt;D xsi:type="xsd:double"&gt;1.5112697440433642&lt;/D&gt;&lt;D xsi:type="xsd:double"&gt;-1.2050336071504741&lt;/D&gt;&lt;D xsi:type="xsd:double"&gt;0&lt;/D&gt;&lt;D xsi:type="xsd:double"&gt;0.36640301924184548&lt;/D&gt;&lt;D xsi:type="xsd:double"&gt;-0.40050170189304124&lt;/D&gt;&lt;D xsi:type="xsd:double"&gt;-0.92904478878038654&lt;/D&gt;&lt;D xsi:type="xsd:double"&gt;0.27030458879107044&lt;/D&gt;&lt;D xsi:type="xsd:double"&gt;0.95120155512300464&lt;/D&gt;&lt;D xsi:type="xsd:double"&gt;-0.51610623857033522&lt;/D&gt;&lt;D xsi:type="xsd:double"&gt;0.06094865706014474&lt;/D&gt;&lt;D xsi:type="xsd:double"&gt;0.28515297790614458&lt;/D&gt;&lt;D xsi:type="xsd:double"&gt;-0.914513621848001&lt;/D&gt;&lt;D xsi:type="xsd:double"&gt;-0.31797529157405746&lt;/D&gt;&lt;D xsi:type="xsd:double"&gt;0.22081635681960865&lt;/D&gt;&lt;D xsi:type="xsd:double"&gt;-1.2856512648169227&lt;/D&gt;&lt;D xsi:type="xsd:double"&gt;0.52239382646233068&lt;/D&gt;&lt;D xsi:type="xsd:double"&gt;2.000282780642193&lt;/D&gt;&lt;D xsi:type="xsd:double"&gt;0.47908313493141286&lt;/D&gt;&lt;D xsi:type="xsd:double"&gt;1.5722448301592529&lt;/D&gt;&lt;D xsi:type="xsd:double"&gt;-1.484514877633103&lt;/D&gt;&lt;D xsi:type="xsd:double"&gt;2.2152892064779772&lt;/D&gt;&lt;D xsi:type="xsd:double"&gt;1.0082340575795712&lt;/D&gt;&lt;D xsi:type="xsd:double"&gt;-1.0047702689091498&lt;/D&gt;&lt;D xsi:type="xsd:double"&gt;-0.083979139749845722&lt;/D&gt;&lt;D xsi:type="xsd:double"&gt;0.38076940424465189&lt;/D&gt;&lt;D xsi:type="xsd:double"&gt;0.78232971568974463&lt;/D&gt;&lt;D xsi:type="xsd:double"&gt;-1.4209918222085727&lt;/D&gt;&lt;D xsi:type="xsd:double"&gt;0.88960277663616694&lt;/D&gt;&lt;D xsi:type="xsd:double"&gt;0.029037475136006741&lt;/D&gt;&lt;D xsi:type="xsd:double"&gt;-2.1807750940922577&lt;/D&gt;&lt;D xsi:type="xsd:double"&gt;-0.42891115963653581&lt;/D&gt;&lt;D xsi:type="xsd:double"&gt;-2.7734299086204506&lt;/D&gt;&lt;D xsi:type="xsd:double"&gt;0&lt;/D&gt;&lt;D xsi:type="xsd:double"&gt;1.0716129881438219&lt;/D&gt;&lt;D xsi:type="xsd:double"&gt;1.5412725712134812&lt;/D&gt;&lt;D xsi:type="xsd:double"&gt;-1.4593873113603606&lt;/D&gt;&lt;D xsi:type="xsd:double"&gt;2.3183585360749825&lt;/D&gt;&lt;D xsi:type="xsd:double"&gt;0.5011288845204076&lt;/D&gt;&lt;D xsi:type="xsd:double"&gt;2.4890551055732013&lt;/D&gt;&lt;D xsi:type="xsd:double"&gt;0.1474391223850402&lt;/D&gt;&lt;D xsi:type="xsd:double"&gt;-0.75882030614653484&lt;/D&gt;&lt;D xsi:type="xsd:double"&gt;1.3374528190293944&lt;/D&gt;&lt;D xsi:type="xsd:double"&gt;-1.1256706250829862&lt;/D&gt;&lt;D xsi:type="xsd:double"&gt;-1.6353286417045809&lt;/D&gt;&lt;D xsi:type="xsd:double"&gt;-1.2107363398094928&lt;/D&gt;&lt;D xsi:type="xsd:double"&gt;0.14911830841453089&lt;/D&gt;&lt;D xsi:type="xsd:double"&gt;-2.3542375771200441&lt;/D&gt;&lt;D xsi:type="xsd:double"&gt;-0.8230664014549971&lt;/D&gt;&lt;D xsi:type="xsd:double"&gt;0.06745901131812726&lt;/D&gt;&lt;D xsi:type="xsd:double"&gt;0.33617780512151807&lt;/D&gt;&lt;D xsi:type="xsd:double"&gt;1.4397873698681396&lt;/D&gt;&lt;D xsi:type="xsd:double"&gt;0.0482973154146471&lt;/D&gt;&lt;D xsi:type="xsd:double"&gt;-1.2459829364923181&lt;/D&gt;&lt;D xsi:type="xsd:double"&gt;2.14573277162331&lt;/D&gt;&lt;D xsi:type="xsd:double"&gt;-3.4559117646108306&lt;/D&gt;&lt;D xsi:type="xsd:double"&gt;0.85262501798919477&lt;/D&gt;&lt;D xsi:type="xsd:double"&gt;-0.30741313310695961&lt;/D&gt;&lt;D xsi:type="xsd:double"&gt;-1.2092639657363957&lt;/D&gt;&lt;D xsi:type="xsd:double"&gt;1.5075068925504143&lt;/D&gt;&lt;D xsi:type="xsd:double"&gt;-0.34767867441745093&lt;/D&gt;&lt;D xsi:type="xsd:double"&gt;-1.5838436906147835&lt;/D&gt;&lt;D xsi:type="xsd:double"&gt;-1.0703679988093295&lt;/D&gt;&lt;D xsi:type="xsd:double"&gt;0.5597307384078043&lt;/D&gt;&lt;D xsi:type="xsd:double"&gt;1.9790745215478411&lt;/D&gt;&lt;D xsi:type="xsd:double"&gt;-1.8794545434079213&lt;/D&gt;&lt;D xsi:type="xsd:double"&gt;0.24812069638644463&lt;/D&gt;&lt;D xsi:type="xsd:double"&gt;0.72160313754674466&lt;/D&gt;&lt;D xsi:type="xsd:double"&gt;0.92287747158579236&lt;/D&gt;&lt;D xsi:type="xsd:double"&gt;-0.50028626244217334&lt;/D&gt;&lt;D xsi:type="xsd:double"&gt;1.6230110588099089&lt;/D&gt;&lt;D xsi:type="xsd:double"&gt;-0.93157737301625687&lt;/D&gt;&lt;D xsi:type="xsd:double"&gt;-0.64232385700578876&lt;/D&gt;&lt;D xsi:type="xsd:double"&gt;1.0113296852545028&lt;/D&gt;&lt;D xsi:type="xsd:double"&gt;-4.7230306563227025&lt;/D&gt;&lt;D xsi:type="xsd:double"&gt;0&lt;/D&gt;&lt;D xsi:type="xsd:double"&gt;-0.7118754325899479&lt;/D&gt;&lt;D xsi:type="xsd:double"&gt;0.58308780583395947&lt;/D&gt;&lt;D xsi:type="xsd:double"&gt;0.39818820951933454&lt;/D&gt;&lt;D xsi:type="xsd:double"&gt;1.5184473544540778&lt;/D&gt;&lt;D xsi:type="xsd:double"&gt;0.78911901354608016&lt;/D&gt;&lt;D xsi:type="xsd:double"&gt;1.0690827865820651&lt;/D&gt;&lt;D xsi:type="xsd:double"&gt;-1.6293460628177048&lt;/D&gt;&lt;D xsi:type="xsd:double"&gt;0.58375012558904427&lt;/D&gt;&lt;D xsi:type="xsd:double"&gt;-1.1235982280718426&lt;/D&gt;&lt;D xsi:type="xsd:double"&gt;-2.6706170922606853&lt;/D&gt;&lt;D xsi:type="xsd:double"&gt;-1.7803466976308302&lt;/D&gt;&lt;D xsi:type="xsd:double"&gt;0.35943202208756908&lt;/D&gt;&lt;D xsi:type="xsd:double"&gt;-1.4899974878934574&lt;/D&gt;&lt;D xsi:type="xsd:double"&gt;0.87903083567124618&lt;/D&gt;&lt;D xsi:type="xsd:double"&gt;1.4493818428449101&lt;/D&gt;&lt;D xsi:type="xsd:double"&gt;-1.2860815789574098&lt;/D&gt;&lt;D xsi:type="xsd:double"&gt;1.1745951979061697&lt;/D&gt;&lt;D xsi:type="xsd:double"&gt;-1.297986773629356&lt;/D&gt;&lt;D xsi:type="xsd:double"&gt;-2.5095315916406791&lt;/D&gt;&lt;D xsi:type="xsd:double"&gt;0.72198153146469934&lt;/D&gt;&lt;D xsi:type="xsd:double"&gt;1.1397693616991056&lt;/D&gt;&lt;D xsi:type="xsd:double"&gt;-0.74446160012388018&lt;/D&gt;&lt;D xsi:type="xsd:double"&gt;0.84789758397589843&lt;/D&gt;&lt;D xsi:type="xsd:double"&gt;-0.49095880944030057&lt;/D&gt;&lt;D xsi:type="xsd:double"&gt;-0.48818677382601594&lt;/D&gt;&lt;D xsi:type="xsd:double"&gt;0.43666476514492292&lt;/D&gt;&lt;D xsi:type="xsd:double"&gt;-3.05479726875032&lt;/D&gt;&lt;D xsi:type="xsd:double"&gt;0&lt;/D&gt;&lt;D xsi:type="xsd:double"&gt;0.83371504850136&lt;/D&gt;&lt;D xsi:type="xsd:double"&gt;0.39040439480091393&lt;/D&gt;&lt;D xsi:type="xsd:double"&gt;-1.5703656799113563&lt;/D&gt;&lt;D xsi:type="xsd:double"&gt;0.80896096952098873&lt;/D&gt;&lt;D xsi:type="xsd:double"&gt;-0.23735386716837725&lt;/D&gt;&lt;D xsi:type="xsd:double"&gt;-2.1916829227560775&lt;/D&gt;&lt;D xsi:type="xsd:double"&gt;2.0712706274209403&lt;/D&gt;&lt;D xsi:type="xsd:double"&gt;0.10817451623061913&lt;/D&gt;&lt;D xsi:type="xsd:double"&gt;-0.97728653416659927&lt;/D&gt;&lt;D xsi:type="xsd:double"&gt;-0.68330485230192473&lt;/D&gt;&lt;D xsi:type="xsd:double"&gt;-2.3609752711245546&lt;/D&gt;&lt;D xsi:type="xsd:double"&gt;-0.61405004144353681&lt;/D&gt;&lt;D xsi:type="xsd:double"&gt;0.727878883614208&lt;/D&gt;&lt;D xsi:type="xsd:double"&gt;-0.42019816999553372&lt;/D&gt;&lt;D xsi:type="xsd:double"&gt;-0.750791812470486&lt;/D&gt;&lt;D xsi:type="xsd:double"&gt;-3.5918046750486488&lt;/D&gt;&lt;D xsi:type="xsd:double"&gt;0.33977027241440805&lt;/D&gt;&lt;D xsi:type="xsd:double"&gt;1.3894227113275592&lt;/D&gt;&lt;D xsi:type="xsd:double"&gt;-0.36907798854453056&lt;/D&gt;&lt;D xsi:type="xsd:double"&gt;-0.52051609636889484&lt;/D&gt;&lt;D xsi:type="xsd:double"&gt;1.4621623528338512&lt;/D&gt;&lt;D xsi:type="xsd:double"&gt;-0.53833579595634617&lt;/D&gt;&lt;D xsi:type="xsd:double"&gt;0.06711351097352658&lt;/D&gt;&lt;D xsi:type="xsd:double"&gt;-0.29750370113987845&lt;/D&gt;&lt;D xsi:type="xsd:double"&gt;0.135175232238538&lt;/D&gt;&lt;D xsi:type="xsd:double"&gt;-0.47813095942658146&lt;/D&gt;&lt;D xsi:type="xsd:double"&gt;0.52890760772728029&lt;/D&gt;&lt;D xsi:type="xsd:double"&gt;0.61717597923318657&lt;/D&gt;&lt;D xsi:type="xsd:double"&gt;-0.65601637263563717&lt;/D&gt;&lt;D xsi:type="xsd:double"&gt;1.1415487682737258&lt;/D&gt;&lt;D xsi:type="xsd:double"&gt;2.30459316135625&lt;/D&gt;&lt;D xsi:type="xsd:double"&gt;0.22894282297283297&lt;/D&gt;&lt;D xsi:type="xsd:double"&gt;-2.0556024295714237&lt;/D&gt;&lt;D xsi:type="xsd:double"&gt;-0.85453173102308932&lt;/D&gt;&lt;D xsi:type="xsd:double"&gt;-1.170220506024422&lt;/D&gt;&lt;D xsi:type="xsd:double"&gt;3.6523357445912952&lt;/D&gt;&lt;D xsi:type="xsd:double"&gt;2.078098870726075&lt;/D&gt;&lt;D xsi:type="xsd:double"&gt;1.3017135705851057&lt;/D&gt;&lt;D xsi:type="xsd:double"&gt;-0.38554894229965164&lt;/D&gt;&lt;D xsi:type="xsd:double"&gt;0.82820794642861628&lt;/D&gt;&lt;D xsi:type="xsd:double"&gt;0&lt;/D&gt;&lt;D xsi:type="xsd:double"&gt;-0.58210002551671858&lt;/D&gt;&lt;D xsi:type="xsd:double"&gt;0.87295611188544786&lt;/D&gt;&lt;D xsi:type="xsd:double"&gt;0.2350019711385265&lt;/D&gt;&lt;D xsi:type="xsd:double"&gt;-0.23867902685432707&lt;/D&gt;&lt;D xsi:type="xsd:double"&gt;0.60518617159308619&lt;/D&gt;&lt;D xsi:type="xsd:double"&gt;0.66688366546245881&lt;/D&gt;&lt;D xsi:type="xsd:double"&gt;-1.2363922943061656&lt;/D&gt;&lt;D xsi:type="xsd:double"&gt;1.4564999957218161&lt;/D&gt;&lt;D xsi:type="xsd:double"&gt;1.030718404483344&lt;/D&gt;&lt;D xsi:type="xsd:double"&gt;0.48337343729694116&lt;/D&gt;&lt;D xsi:type="xsd:double"&gt;-0.80960180737342791&lt;/D&gt;&lt;D xsi:type="xsd:double"&gt;-0.013636427011287644&lt;/D&gt;&lt;D xsi:type="xsd:double"&gt;1.0210826093379088&lt;/D&gt;&lt;D xsi:type="xsd:double"&gt;0.047888495419079469&lt;/D&gt;&lt;D xsi:type="xsd:double"&gt;-1.4485085813856102&lt;/D&gt;&lt;D xsi:type="xsd:double"&gt;-1.2522603691000667&lt;/D&gt;&lt;D xsi:type="xsd:double"&gt;-1.2287244767778649&lt;/D&gt;&lt;D xsi:type="xsd:double"&gt;-0.46588390191578677&lt;/D&gt;&lt;D xsi:type="xsd:double"&gt;-0.70153132026333775&lt;/D&gt;&lt;D xsi:type="xsd:double"&gt;0.8244271056295327&lt;/D&gt;&lt;D xsi:type="xsd:double"&gt;0.17532766342718276&lt;/D&gt;&lt;D xsi:type="xsd:double"&gt;-0.7512705197948&lt;/D&gt;&lt;D xsi:type="xsd:double"&gt;0.37352301369599772&lt;/D&gt;&lt;D xsi:type="xsd:double"&gt;1.7123535621921926&lt;/D&gt;&lt;D xsi:type="xsd:double"&gt;0.31690601576139787&lt;/D&gt;&lt;D xsi:type="xsd:double"&gt;1.1960558448870229&lt;/D&gt;&lt;D xsi:type="xsd:double"&gt;-0.12171426816034447&lt;/D&gt;&lt;D xsi:type="xsd:double"&gt;-0.75104129454890423&lt;/D&gt;&lt;D xsi:type="xsd:double"&gt;0&lt;/D&gt;&lt;D xsi:type="xsd:double"&gt;-0.29121299219450059&lt;/D&gt;&lt;D xsi:type="xsd:double"&gt;1.1671405565174542&lt;/D&gt;&lt;D xsi:type="xsd:double"&gt;-0.80291483680873244&lt;/D&gt;&lt;D xsi:type="xsd:double"&gt;-1.1102541032118496&lt;/D&gt;&lt;D xsi:type="xsd:double"&gt;0.552994045134203&lt;/D&gt;&lt;D xsi:type="xsd:double"&gt;-0.14740213755372045&lt;/D&gt;&lt;D xsi:type="xsd:double"&gt;0.50070622891666972&lt;/D&gt;&lt;D xsi:type="xsd:double"&gt;0.95679112435187452&lt;/D&gt;&lt;D xsi:type="xsd:double"&gt;-1.1189959259265914&lt;/D&gt;&lt;D xsi:type="xsd:double"&gt;0.8348321993025154&lt;/D&gt;&lt;D xsi:type="xsd:double"&gt;-1.1630069260405662&lt;/D&gt;&lt;D xsi:type="xsd:double"&gt;0.84143070730819947&lt;/D&gt;&lt;D xsi:type="xsd:double"&gt;-0.81450768800011009&lt;/D&gt;&lt;D xsi:type="xsd:double"&gt;-0.56977381578582342&lt;/D&gt;&lt;D xsi:type="xsd:double"&gt;-0.29233522135924117&lt;/D&gt;&lt;D xsi:type="xsd:double"&gt;-2.4544587911203286&lt;/D&gt;&lt;D xsi:type="xsd:double"&gt;-0.34531225095351115&lt;/D&gt;&lt;D xsi:type="xsd:double"&gt;-0.16701007707473625&lt;/D&gt;&lt;D xsi:type="xsd:double"&gt;0.30008221872330765&lt;/D&gt;&lt;D xsi:type="xsd:double"&gt;0&lt;/D&gt;&lt;D xsi:type="xsd:double"&gt;1.0320866688289465&lt;/D&gt;&lt;D xsi:type="xsd:double"&gt;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-1.2893034269416681&lt;/D&gt;&lt;D xsi:type="xsd:double"&gt;-0.17698045094118875&lt;/D&gt;&lt;D xsi:type="xsd:double"&gt;0.71569314690003161&lt;/D&gt;&lt;D xsi:type="xsd:double"&gt;0.27157064932106234&lt;/D&gt;&lt;D xsi:type="xsd:double"&gt;0.71887780405059942&lt;/D&gt;&lt;D xsi:type="xsd:double"&gt;-0.57355664307380261&lt;/D&gt;&lt;D xsi:type="xsd:double"&gt;0.48782349540366088&lt;/D&gt;&lt;D xsi:type="xsd:double"&gt;0.69788441537097512&lt;/D&gt;&lt;D xsi:type="xsd:double"&gt;0.39896719021697&lt;/D&gt;&lt;D xsi:type="xsd:double"&gt;0.0095757776581439913&lt;/D&gt;&lt;D xsi:type="xsd:double"&gt;-1.6991617504721779&lt;/D&gt;&lt;D xsi:type="xsd:double"&gt;-3.1579833114805167&lt;/D&gt;&lt;D xsi:type="xsd:double"&gt;0&lt;/D&gt;&lt;D xsi:type="xsd:double"&gt;-1.4707260822556023&lt;/D&gt;&lt;D xsi:type="xsd:double"&gt;0.03566124111020752&lt;/D&gt;&lt;D xsi:type="xsd:double"&gt;1.4946647236028676&lt;/D&gt;&lt;D xsi:type="xsd:double"&gt;0.050490136668002172&lt;/D&gt;&lt;D xsi:type="xsd:double"&gt;0&lt;/D&gt;&lt;D xsi:type="xsd:double"&gt;-0.35873872183178612&lt;/D&gt;&lt;D xsi:type="xsd:double"&gt;1.8568635560001656&lt;/D&gt;&lt;D xsi:type="xsd:double"&gt;-0.0975856577547285&lt;/D&gt;&lt;D xsi:type="xsd:double"&gt;0.970257622568016&lt;/D&gt;&lt;D xsi:type="xsd:double"&gt;-2.3036506047322547&lt;/D&gt;&lt;D xsi:type="xsd:double"&gt;-1.6433614534745011&lt;/D&gt;&lt;D xsi:type="xsd:double"&gt;0.99706579445699717&lt;/D&gt;&lt;D xsi:type="xsd:double"&gt;-0.057967752330312372&lt;/D&gt;&lt;D xsi:type="xsd:double"&gt;-1.650203707761555&lt;/D&gt;&lt;D xsi:type="xsd:double"&gt;-0.86185362879412919&lt;/D&gt;&lt;D xsi:type="xsd:double"&gt;0.32948109449466578&lt;/D&gt;&lt;D xsi:type="xsd:double"&gt;-1.2733762895245415&lt;/D&gt;&lt;D xsi:type="xsd:double"&gt;0.43753209098367218&lt;/D&gt;&lt;D xsi:type="xsd:double"&gt;-0.038617857889922114&lt;/D&gt;&lt;D xsi:type="xsd:double"&gt;0.75278782077468076&lt;/D&gt;&lt;D xsi:type="xsd:double"&gt;-0.15234320900849863&lt;/D&gt;&lt;D xsi:type="xsd:double"&gt;-0.01984177100586848&lt;/D&gt;&lt;D xsi:type="xsd:double"&gt;-0.58792143151104037&lt;/D&gt;&lt;D xsi:type="xsd:double"&gt;0.26438444823295715&lt;/D&gt;&lt;D xsi:type="xsd:double"&gt;0.183731673555676&lt;/D&gt;&lt;D xsi:type="xsd:double"&gt;0.92333766148928742&lt;/D&gt;&lt;D xsi:type="xsd:double"&gt;-0.0085254097589082534&lt;/D&gt;&lt;D xsi:type="xsd:double"&gt;0&lt;/D&gt;&lt;D xsi:type="xsd:double"&gt;-0.52410692550036719&lt;/D&gt;&lt;D xsi:type="xsd:double"&gt;-1.1639643714116965&lt;/D&gt;&lt;D xsi:type="xsd:double"&gt;-1.0882614945085467&lt;/D&gt;&lt;D xsi:type="xsd:double"&gt;0.016813062606235718&lt;/D&gt;&lt;D xsi:type="xsd:double"&gt;0.13462584230754526&lt;/D&gt;&lt;D xsi:type="xsd:double"&gt;-0.19467938614385894&lt;/D&gt;&lt;D xsi:type="xsd:double"&gt;0.84604155984133733&lt;/D&gt;&lt;D xsi:type="xsd:double"&gt;0&lt;/D&gt;&lt;D xsi:type="xsd:double"&gt;0.68792454855739482&lt;/D&gt;&lt;D xsi:type="xsd:double"&gt;1.5521590929001183&lt;/D&gt;&lt;D xsi:type="xsd:double"&gt;2.5724266484832059&lt;/D&gt;&lt;D xsi:type="xsd:double"&gt;-1.1983564744218467&lt;/D&gt;&lt;D xsi:type="xsd:double"&gt;1.2770431222900891&lt;/D&gt;&lt;D xsi:type="xsd:double"&gt;-0.66803923745958338&lt;/D&gt;&lt;D xsi:type="xsd:double"&gt;-1.2817055527752252&lt;/D&gt;&lt;D xsi:type="xsd:double"&gt;0.93517021286562141&lt;/D&gt;&lt;D xsi:type="xsd:double"&gt;0&lt;/D&gt;&lt;D xsi:type="xsd:double"&gt;0.916440038277333&lt;/D&gt;&lt;D xsi:type="xsd:double"&gt;1.7232274762419397&lt;/D&gt;&lt;D xsi:type="xsd:double"&gt;-1.3712434395251716&lt;/D&gt;&lt;D xsi:type="xsd:double"&gt;-0.48896445246783271&lt;/D&gt;&lt;D xsi:type="xsd:double"&gt;0.82872259263822023&lt;/D&gt;&lt;D xsi:type="xsd:double"&gt;-0.073319763348023148&lt;/D&gt;&lt;D xsi:type="xsd:double"&gt;2.0444968514974793&lt;/D&gt;&lt;D xsi:type="xsd:double"&gt;-0.58025169646089836&lt;/D&gt;&lt;D xsi:type="xsd:double"&gt;-1.9054462156224861&lt;/D&gt;&lt;D xsi:type="xsd:double"&gt;-1.9547416535025342&lt;/D&gt;&lt;D xsi:type="xsd:double"&gt;-0.2685734697532971&lt;/D&gt;&lt;D xsi:type="xsd:double"&gt;0.52489613088853027&lt;/D&gt;&lt;D xsi:type="xsd:double"&gt;1.2413282721089658&lt;/D&gt;&lt;D xsi:type="xsd:double"&gt;1.2292569119615626&lt;/D&gt;&lt;D xsi:type="xsd:double"&gt;0.94452517263470259&lt;/D&gt;&lt;D xsi:type="xsd:double"&gt;0&lt;/D&gt;&lt;D xsi:type="xsd:double"&gt;-2.2543000367917565&lt;/D&gt;&lt;D xsi:type="xsd:double"&gt;-1.6529434494350959&lt;/D&gt;&lt;D xsi:type="xsd:double"&gt;-0.50881006088007164&lt;/D&gt;&lt;D xsi:type="xsd:double"&gt;0.45842660427735105&lt;/D&gt;&lt;D xsi:type="xsd:double"&gt;0.35336563419454681&lt;/D&gt;&lt;D xsi:type="xsd:double"&gt;-0.31206507382124382&lt;/D&gt;&lt;D xsi:type="xsd:double"&gt;-0.98630226764953033&lt;/D&gt;&lt;D xsi:type="xsd:double"&gt;1.9647807766625114&lt;/D&gt;&lt;D xsi:type="xsd:double"&gt;1.1755826443291984&lt;/D&gt;&lt;D xsi:type="xsd:double"&gt;1.4792565288328508&lt;/D&gt;&lt;D xsi:type="xsd:double"&gt;-0.10078118456048335&lt;/D&gt;&lt;D xsi:type="xsd:double"&gt;0.62740561176786169&lt;/D&gt;&lt;D xsi:type="xsd:double"&gt;1.067172437920183&lt;/D&gt;&lt;D xsi:type="xsd:double"&gt;0.57329978869491427&lt;/D&gt;&lt;D xsi:type="xsd:double"&gt;1.732204143304461&lt;/D&gt;&lt;D xsi:type="xsd:double"&gt;-3.3111572232946029&lt;/D&gt;&lt;D xsi:type="xsd:double"&gt;-1.2070548903765577&lt;/D&gt;&lt;D xsi:type="xsd:double"&gt;-2.32209184393114&lt;/D&gt;&lt;D xsi:type="xsd:double"&gt;-0.052672374217599405&lt;/D&gt;&lt;D xsi:type="xsd:double"&gt;-0.33600140317100458&lt;/D&gt;&lt;D xsi:type="xsd:double"&gt;-0.92560582392114954&lt;/D&gt;&lt;D xsi:type="xsd:double"&gt;-2.6143917425395125&lt;/D&gt;&lt;D xsi:type="xsd:double"&gt;-0.41741190967975461&lt;/D&gt;&lt;D xsi:type="xsd:double"&gt;0.064137365790006839&lt;/D&gt;&lt;D xsi:type="xsd:double"&gt;0&lt;/D&gt;&lt;D xsi:type="xsd:double"&gt;1.5341952945422621&lt;/D&gt;&lt;D xsi:type="xsd:double"&gt;0.76808903389102845&lt;/D&gt;&lt;D xsi:type="xsd:double"&gt;-0.6530566424688411&lt;/D&gt;&lt;D xsi:type="xsd:double"&gt;0.33200263817756426&lt;/D&gt;&lt;D xsi:type="xsd:double"&gt;0.93247138379695116&lt;/D&gt;&lt;D xsi:type="xsd:double"&gt;-0.19842758491120938&lt;/D&gt;&lt;D xsi:type="xsd:double"&gt;1.1480260763014449&lt;/D&gt;&lt;D xsi:type="xsd:double"&gt;2.386119603198833&lt;/D&gt;&lt;D xsi:type="xsd:double"&gt;0.49104679661582384&lt;/D&gt;&lt;D xsi:type="xsd:double"&gt;0.25464490681548213&lt;/D&gt;&lt;D xsi:type="xsd:double"&gt;0.683796100008438&lt;/D&gt;&lt;D xsi:type="xsd:double"&gt;-1.2338061102156073&lt;/D&gt;&lt;D xsi:type="xsd:double"&gt;-2.4076550524150919&lt;/D&gt;&lt;D xsi:type="xsd:double"&gt;-2.4014562914640436&lt;/D&gt;&lt;D xsi:type="xsd:double"&gt;-0.11011118098156469&lt;/D&gt;&lt;D xsi:type="xsd:double"&gt;0.8557860218141311&lt;/D&gt;&lt;D xsi:type="xsd:double"&gt;-0.1954386535572894&lt;/D&gt;&lt;D xsi:type="xsd:double"&gt;-0.67354323999503363&lt;/D&gt;&lt;D xsi:type="xsd:double"&gt;-1.9899783198610188&lt;/D&gt;&lt;D xsi:type="xsd:double"&gt;0.44712845541690083&lt;/D&gt;&lt;D xsi:type="xsd:double"&gt;-3.1018265136509515&lt;/D&gt;&lt;D xsi:type="xsd:double"&gt;1.8554213273181963&lt;/D&gt;&lt;D xsi:type="xsd:double"&gt;-0.82136407138684309&lt;/D&gt;&lt;D xsi:type="xsd:double"&gt;-0.013911950597589318&lt;/D&gt;&lt;D xsi:type="xsd:double"&gt;1.8587131796304668&lt;/D&gt;&lt;D xsi:type="xsd:double"&gt;-4.1718458230112&lt;/D&gt;&lt;D xsi:type="xsd:double"&gt;-0.63445262871852925&lt;/D&gt;&lt;D xsi:type="xsd:double"&gt;0.12662495532167473&lt;/D&gt;&lt;D xsi:type="xsd:double"&gt;1.3071697737059074&lt;/D&gt;&lt;D xsi:type="xsd:double"&gt;0.89808903444055233&lt;/D&gt;&lt;D xsi:type="xsd:double"&gt;1.9632883724985506&lt;/D&gt;&lt;D xsi:type="xsd:double"&gt;-0.89049799593825529&lt;/D&gt;&lt;D xsi:type="xsd:double"&gt;0.3385387600606915&lt;/D&gt;&lt;D xsi:type="xsd:double"&gt;-1.3515196004035834&lt;/D&gt;&lt;D xsi:type="xsd:double"&gt;1.0147034695580093&lt;/D&gt;&lt;D xsi:type="xsd:double"&gt;-0.49718275328033412&lt;/D&gt;&lt;D xsi:type="xsd:double"&gt;0.81584969346786274&lt;/D&gt;&lt;D xsi:type="xsd:double"&gt;0.091890797747073982&lt;/D&gt;&lt;D xsi:type="xsd:double"&gt;0.76899628325004521&lt;/D&gt;&lt;D xsi:type="xsd:double"&gt;1.3035625136226914&lt;/D&gt;&lt;D xsi:type="xsd:double"&gt;1.6334114472139394&lt;/D&gt;&lt;D xsi:type="xsd:double"&gt;0.59088571586212169&lt;/D&gt;&lt;D xsi:type="xsd:double"&gt;0&lt;/D&gt;&lt;D xsi:type="xsd:double"&gt;-1.6026726407954994&lt;/D&gt;&lt;D xsi:type="xsd:double"&gt;2.4362238862621011&lt;/D&gt;&lt;D xsi:type="xsd:double"&gt;-2.8083185356389428&lt;/D&gt;&lt;D xsi:type="xsd:double"&gt;0.59474386410980351&lt;/D&gt;&lt;D xsi:type="xsd:double"&gt;0.1512399600825276&lt;/D&gt;&lt;D xsi:type="xsd:double"&gt;-0.45026926605270523&lt;/D&gt;&lt;D xsi:type="xsd:double"&gt;2.1417843998696284&lt;/D&gt;&lt;D xsi:type="xsd:double"&gt;-1.861665345364294&lt;/D&gt;&lt;D xsi:type="xsd:double"&gt;1.1795973073359223&lt;/D&gt;&lt;D xsi:type="xsd:double"&gt;0.36543946687299655&lt;/D&gt;&lt;D xsi:type="xsd:double"&gt;-1.4358708588661506&lt;/D&gt;&lt;D xsi:type="xsd:double"&gt;0.50594459988679841&lt;/D&gt;&lt;D xsi:type="xsd:double"&gt;0.386638036843312&lt;/D&gt;&lt;D xsi:type="xsd:double"&gt;0.10339082449932757&lt;/D&gt;&lt;D xsi:type="xsd:double"&gt;1.6694034413935022&lt;/D&gt;&lt;D xsi:type="xsd:double"&gt;-1.1649556124850968&lt;/D&gt;&lt;D xsi:type="xsd:double"&gt;1.0733772782218987&lt;/D&gt;&lt;D xsi:type="xsd:double"&gt;-0.12964226062691653&lt;/D&gt;&lt;D xsi:type="xsd:double"&gt;-1.2721796918483408&lt;/D&gt;&lt;D xsi:type="xsd:double"&gt;-2.6446890861711259&lt;/D&gt;&lt;D xsi:type="xsd:double"&gt;-1.5074251693384722&lt;/D&gt;&lt;D xsi:type="xsd:double"&gt;-0.74103543631013347&lt;/D&gt;&lt;D xsi:type="xsd:double"&gt;3.8492714800217209&lt;/D&gt;&lt;D xsi:type="xsd:double"&gt;1.2172687113940484&lt;/D&gt;&lt;D xsi:type="xsd:double"&gt;3.5924959942160939&lt;/D&gt;&lt;D xsi:type="xsd:double"&gt;0.136099723616101&lt;/D&gt;&lt;D xsi:type="xsd:double"&gt;1.0513691606206521E-05&lt;/D&gt;&lt;D xsi:type="xsd:double"&gt;-0.083965375969075051&lt;/D&gt;&lt;D xsi:type="xsd:double"&gt;-1.4218618048288612&lt;/D&gt;&lt;D xsi:type="xsd:double"&gt;2.83973933264694&lt;/D&gt;&lt;D xsi:type="xsd:double"&gt;-2.9012511192404333&lt;/D&gt;&lt;D xsi:type="xsd:double"&gt;-0.0093160104479905748&lt;/D&gt;&lt;D xsi:type="xsd:double"&gt;0.62122528210344363&lt;/D&gt;&lt;D xsi:type="xsd:double"&gt;3.0595300577442863&lt;/D&gt;&lt;D xsi:type="xsd:double"&gt;0.68030845975766141&lt;/D&gt;&lt;D xsi:type="xsd:double"&gt;0.530562731400197&lt;/D&gt;&lt;D xsi:type="xsd:double"&gt;1.893372929358339&lt;/D&gt;&lt;D xsi:type="xsd:double"&gt;1.3271884154882896&lt;/D&gt;&lt;D xsi:type="xsd:double"&gt;-0.31075531043529558&lt;/D&gt;&lt;D xsi:type="xsd:double"&gt;-0.53610960077805636&lt;/D&gt;&lt;D xsi:type="xsd:double"&gt;1.2565614299234751&lt;/D&gt;&lt;D xsi:type="xsd:double"&gt;0.12688677194419018&lt;/D&gt;&lt;D xsi:type="xsd:double"&gt;1.1219210216532938&lt;/D&gt;&lt;D xsi:type="xsd:double"&gt;0.08075317036559948&lt;/D&gt;&lt;D xsi:type="xsd:double"&gt;1.4156836654063421&lt;/D&gt;&lt;D xsi:type="xsd:double"&gt;-1.4921679602577509&lt;/D&gt;&lt;D xsi:type="xsd:double"&gt;0.19323264697233&lt;/D&gt;&lt;D xsi:type="xsd:double"&gt;0.59465769935835855&lt;/D&gt;&lt;D xsi:type="xsd:double"&gt;0.23548710613752188&lt;/D&gt;&lt;D xsi:type="xsd:double"&gt;-1.0274536489515707&lt;/D&gt;&lt;D xsi:type="xsd:double"&gt;-0.76323697998033069&lt;/D&gt;&lt;D xsi:type="xsd:double"&gt;1.2853601366106471&lt;/D&gt;&lt;D xsi:type="xsd:double"&gt;-0.54976700350802821&lt;/D&gt;&lt;D xsi:type="xsd:double"&gt;0.39926395921103808&lt;/D&gt;&lt;D xsi:type="xsd:double"&gt;0.82357399474579651&lt;/D&gt;&lt;D xsi:type="xsd:double"&gt;-1.1711266183866975&lt;/D&gt;&lt;D xsi:type="xsd:double"&gt;0.99309824549498327&lt;/D&gt;&lt;D xsi:type="xsd:double"&gt;1.8069782547712965&lt;/D&gt;&lt;D xsi:type="xsd:double"&gt;-0.654593079078869&lt;/D&gt;&lt;D xsi:type="xsd:double"&gt;-1.3880143188619187&lt;/D&gt;&lt;D xsi:type="xsd:double"&gt;1.2342032194273322&lt;/D&gt;&lt;D xsi:type="xsd:double"&gt;1.0163001424762674&lt;/D&gt;&lt;D xsi:type="xsd:double"&gt;2.9847171119545157&lt;/D&gt;&lt;D xsi:type="xsd:double"&gt;1.5422797637278496&lt;/D&gt;&lt;D xsi:type="xsd:double"&gt;0.83279058993011024&lt;/D&gt;&lt;D xsi:type="xsd:double"&gt;-1.7956215638798789&lt;/D&gt;&lt;D xsi:type="xsd:double"&gt;0.22838760130812208&lt;/D&gt;&lt;D xsi:type="xsd:double"&gt;-2.1344802879681546&lt;/D&gt;&lt;D xsi:type="xsd:double"&gt;0.94537682482838115&lt;/D&gt;&lt;D xsi:type="xsd:double"&gt;-0.0952538289864635&lt;/D&gt;&lt;D xsi:type="xsd:double"&gt;0.64524983781084622&lt;/D&gt;&lt;D xsi:type="xsd:double"&gt;-0.52221337538433943&lt;/D&gt;&lt;D xsi:type="xsd:double"&gt;1.5361831518430069&lt;/D&gt;&lt;D xsi:type="xsd:double"&gt;0.23297452644530647&lt;/D&gt;&lt;D xsi:type="xsd:double"&gt;2.102735543693135&lt;/D&gt;&lt;D xsi:type="xsd:double"&gt;0.80495987234148192&lt;/D&gt;&lt;D xsi:type="xsd:double"&gt;-1.8038572083822757&lt;/D&gt;&lt;D xsi:type="xsd:double"&gt;0.19171897976990593&lt;/D&gt;&lt;D xsi:type="xsd:double"&gt;-0.12903439877299805&lt;/D&gt;&lt;D xsi:type="xsd:double"&gt;-4.2803835318831807&lt;/D&gt;&lt;D xsi:type="xsd:double"&gt;-2.1233236292960367&lt;/D&gt;&lt;D xsi:type="xsd:double"&gt;0.6559860286709851&lt;/D&gt;&lt;D xsi:type="xsd:double"&gt;-0.37537623988905811&lt;/D&gt;&lt;D xsi:type="xsd:double"&gt;-1.5113466127188113&lt;/D&gt;&lt;D xsi:type="xsd:double"&gt;-1.0503154335621545&lt;/D&gt;&lt;D xsi:type="xsd:double"&gt;1.6582771774164451&lt;/D&gt;&lt;D xsi:type="xsd:double"&gt;-0.66007042689653073&lt;/D&gt;&lt;D xsi:type="xsd:double"&gt;1.0782425292427567&lt;/D&gt;&lt;D xsi:type="xsd:double"&gt;-1.8553617534672662&lt;/D&gt;&lt;D xsi:type="xsd:double"&gt;-0.54445559071613081&lt;/D&gt;&lt;D xsi:type="xsd:double"&gt;-0.66572276099141625&lt;/D&gt;&lt;D xsi:type="xsd:double"&gt;1.6336512639383516&lt;/D&gt;&lt;D xsi:type="xsd:double"&gt;0.872734157172661&lt;/D&gt;&lt;D xsi:type="xsd:double"&gt;0.65481068781634288&lt;/D&gt;&lt;D xsi:type="xsd:double"&gt;1.1106991947653411&lt;/D&gt;&lt;D xsi:type="xsd:double"&gt;-0.86674453995384537&lt;/D&gt;&lt;D xsi:type="xsd:double"&gt;0&lt;/D&gt;&lt;D xsi:type="xsd:double"&gt;-0.25889530134195482&lt;/D&gt;&lt;D xsi:type="xsd:double"&gt;-1.4692057981790629&lt;/D&gt;&lt;D xsi:type="xsd:double"&gt;-1.0606573656517071&lt;/D&gt;&lt;D xsi:type="xsd:double"&gt;2.286324524918748&lt;/D&gt;&lt;D xsi:type="xsd:double"&gt;-0.42474398311918016&lt;/D&gt;&lt;D xsi:type="xsd:double"&gt;2.1285733064792645&lt;/D&gt;&lt;D xsi:type="xsd:double"&gt;-1.3973260303573931&lt;/D&gt;&lt;D xsi:type="xsd:double"&gt;0.036502738921018185&lt;/D&gt;&lt;D xsi:type="xsd:double"&gt;-1.3215679868028296&lt;/D&gt;&lt;D xsi:type="xsd:double"&gt;1.9344083112726063&lt;/D&gt;&lt;D xsi:type="xsd:double"&gt;-3.8389496017905311&lt;/D&gt;&lt;D xsi:type="xsd:double"&gt;0.061851657092182322&lt;/D&gt;&lt;D xsi:type="xsd:double"&gt;-2.3971408723405974&lt;/D&gt;&lt;D xsi:type="xsd:double"&gt;1.427542358498668&lt;/D&gt;&lt;D xsi:type="xsd:double"&gt;2.425376653022937&lt;/D&gt;&lt;D xsi:type="xsd:double"&gt;0.86961285266708988&lt;/D&gt;&lt;D xsi:type="xsd:double"&gt;1.4951174710230664&lt;/D&gt;&lt;D xsi:type="xsd:double"&gt;-0.055626798934060862&lt;/D&gt;&lt;D xsi:type="xsd:double"&gt;-0.3573110277470315&lt;/D&gt;&lt;D xsi:type="xsd:double"&gt;-1.2664651390413617&lt;/D&gt;&lt;D xsi:type="xsd:double"&gt;-1.5803228836201555&lt;/D&gt;&lt;D xsi:type="xsd:double"&gt;-2.3549702776503922&lt;/D&gt;&lt;D xsi:type="xsd:double"&gt;-1.7319968262890062&lt;/D&gt;&lt;D xsi:type="xsd:double"&gt;0.30749129486098425&lt;/D&gt;&lt;D xsi:type="xsd:double"&gt;0&lt;/D&gt;&lt;D xsi:type="xsd:double"&gt;2.1818782035691209&lt;/D&gt;&lt;D xsi:type="xsd:double"&gt;-0.48899049813070361&lt;/D&gt;&lt;D xsi:type="xsd:double"&gt;1.8819389885294857&lt;/D&gt;&lt;D xsi:type="xsd:double"&gt;0.15872873124933573&lt;/D&gt;&lt;D xsi:type="xsd:double"&gt;-0.41158943603907261&lt;/D&gt;&lt;D xsi:type="xsd:double"&gt;1.1949059309246612&lt;/D&gt;&lt;D xsi:type="xsd:double"&gt;-0.44256790669293666&lt;/D&gt;&lt;D xsi:type="xsd:double"&gt;-1.398361868115372&lt;/D&gt;&lt;D xsi:type="xsd:double"&gt;-2.9409739245245259&lt;/D&gt;&lt;D xsi:type="xsd:double"&gt;0&lt;/D&gt;&lt;D xsi:type="xsd:double"&gt;0.61970016147958606&lt;/D&gt;&lt;D xsi:type="xsd:double"&gt;-0.4643089644818299&lt;/D&gt;&lt;D xsi:type="xsd:double"&gt;4.0549022748686436&lt;/D&gt;&lt;D xsi:type="xsd:double"&gt;1.167154171073137&lt;/D&gt;&lt;D xsi:type="xsd:double"&gt;0&lt;/D&gt;&lt;D xsi:type="xsd:double"&gt;-2.5610668341495724&lt;/D&gt;&lt;D xsi:type="xsd:double"&gt;0.67565251881869237&lt;/D&gt;&lt;D xsi:type="xsd:double"&gt;-2.2203614601313482&lt;/D&gt;&lt;D xsi:type="xsd:double"&gt;-3.5046081971231269&lt;/D&gt;&lt;D xsi:type="xsd:double"&gt;1.5038079525603543&lt;/D&gt;&lt;D xsi:type="xsd:double"&gt;2.1132306180656979&lt;/D&gt;&lt;D xsi:type="xsd:double"&gt;-0.52841555803617712&lt;/D&gt;&lt;D xsi:type="xsd:double"&gt;2.6021572086831313&lt;/D&gt;&lt;D xsi:type="xsd:double"&gt;1.4279080317241677&lt;/D&gt;&lt;D xsi:type="xsd:double"&gt;1.7211107196087649&lt;/D&gt;&lt;D xsi:type="xsd:double"&gt;-2.9941641611401226&lt;/D&gt;&lt;D xsi:type="xsd:double"&gt;1.2870784207660302&lt;/D&gt;&lt;D xsi:type="xsd:double"&gt;1.7639197900818582&lt;/D&gt;&lt;D xsi:type="xsd:double"&gt;-1.88990924804312&lt;/D&gt;&lt;D xsi:type="xsd:double"&gt;-0.20780294721186587&lt;/D&gt;&lt;D xsi:type="xsd:double"&gt;3.0604318998259439&lt;/D&gt;&lt;D xsi:type="xsd:double"&gt;-2.0860598043709211&lt;/D&gt;&lt;D xsi:type="xsd:double"&gt;-3.0326375649306181&lt;/D&gt;&lt;D xsi:type="xsd:double"&gt;-1.164955535848855&lt;/D&gt;&lt;D xsi:type="xsd:double"&gt;0.33266314405981934&lt;/D&gt;&lt;D xsi:type="xsd:double"&gt;-2.8100525705484825&lt;/D&gt;&lt;D xsi:type="xsd:double"&gt;0&lt;/D&gt;&lt;D xsi:type="xsd:double"&gt;2.5338267784706048&lt;/D&gt;&lt;D xsi:type="xsd:double"&gt;1.0220670085832273&lt;/D&gt;&lt;D xsi:type="xsd:double"&gt;1.5062519095400795&lt;/D&gt;&lt;D xsi:type="xsd:double"&gt;-0.34530483504611187&lt;/D&gt;&lt;D xsi:type="xsd:double"&gt;2.2369695424206304&lt;/D&gt;&lt;D xsi:type="xsd:double"&gt;1.3103384569738141&lt;/D&gt;&lt;D xsi:type="xsd:double"&gt;-0.21980790310891507&lt;/D&gt;&lt;D xsi:type="xsd:double"&gt;1.4476272200180107&lt;/D&gt;&lt;D xsi:type="xsd:double"&gt;0&lt;/D&gt;&lt;D xsi:type="xsd:double"&gt;-2.6261325849559425&lt;/D&gt;&lt;D xsi:type="xsd:double"&gt;3.0758131868710681&lt;/D&gt;&lt;D xsi:type="xsd:double"&gt;-2.5659826805404573&lt;/D&gt;&lt;D xsi:type="xsd:double"&gt;1.7610423519889507&lt;/D&gt;&lt;D xsi:type="xsd:double"&gt;0.60740434475914373&lt;/D&gt;&lt;D xsi:type="xsd:double"&gt;-2.3091527385895039&lt;/D&gt;&lt;D xsi:type="xsd:double"&gt;-0.99727782160700107&lt;/D&gt;&lt;D xsi:type="xsd:double"&gt;5.5647502690779449&lt;/D&gt;&lt;D xsi:type="xsd:double"&gt;4.24257174441478&lt;/D&gt;&lt;D xsi:type="xsd:double"&gt;2.8993666648002403&lt;/D&gt;&lt;D xsi:type="xsd:double"&gt;-6.0994330240446315&lt;/D&gt;&lt;D xsi:type="xsd:double"&gt;-2.1840386373958576&lt;/D&gt;&lt;D xsi:type="xsd:double"&gt;3.9305479453726644&lt;/D&gt;&lt;D xsi:type="xsd:double"&gt;-0.60117726960158269&lt;/D&gt;&lt;D xsi:type="xsd:double"&gt;-1.6021535831643563&lt;/D&gt;&lt;D xsi:type="xsd:double"&gt;-0.94799163152213817&lt;/D&gt;&lt;D xsi:type="xsd:double"&gt;-0.37325835343715585&lt;/D&gt;&lt;D xsi:type="xsd:double"&gt;-0.56687936208006384&lt;/D&gt;&lt;D xsi:type="xsd:double"&gt;2.0341704790807658&lt;/D&gt;&lt;D xsi:type="xsd:double"&gt;-1.9213315005916498&lt;/D&gt;&lt;D xsi:type="xsd:double"&gt;2.1242083532023059&lt;/D&gt;&lt;D xsi:type="xsd:double"&gt;-2.8324621706273923&lt;/D&gt;&lt;D xsi:type="xsd:double"&gt;-2.7324198909027486&lt;/D&gt;&lt;D xsi:type="xsd:double"&gt;0&lt;/D&gt;&lt;D xsi:type="xsd:double"&gt;-1.5072593079206609&lt;/D&gt;&lt;D xsi:type="xsd:double"&gt;-1.7934454761521446&lt;/D&gt;&lt;D xsi:type="xsd:double"&gt;-3.4732311199564991&lt;/D&gt;&lt;D xsi:type="xsd:double"&gt;-0.0070021621155880176&lt;/D&gt;&lt;D xsi:type="xsd:double"&gt;4.5472196921674479&lt;/D&gt;&lt;D xsi:type="xsd:double"&gt;2.7275436125564712&lt;/D&gt;&lt;D xsi:type="xsd:double"&gt;2.8342426566432044&lt;/D&gt;&lt;D xsi:type="xsd:double"&gt;0.92611079378368544&lt;/D&gt;&lt;D xsi:type="xsd:double"&gt;-3.0244703911782911&lt;/D&gt;&lt;D xsi:type="xsd:double"&gt;-3.88455459991619&lt;/D&gt;&lt;D xsi:type="xsd:double"&gt;-2.4927440652300681&lt;/D&gt;&lt;D xsi:type="xsd:double"&gt;7.8794278786960881&lt;/D&gt;&lt;D xsi:type="xsd:double"&gt;6.0510661258248&lt;/D&gt;&lt;D xsi:type="xsd:double"&gt;-0.48766548011752731&lt;/D&gt;&lt;D xsi:type="xsd:double"&gt;4.2268947485623931&lt;/D&gt;&lt;D xsi:type="xsd:double"&gt;0.377944033901656&lt;/D&gt;&lt;D xsi:type="xsd:double"&gt;-1.1615356565473967&lt;/D&gt;&lt;D xsi:type="xsd:double"&gt;0.72744721421187375&lt;/D&gt;&lt;D xsi:type="xsd:double"&gt;-2.3734285791434773&lt;/D&gt;&lt;D xsi:type="xsd:double"&gt;0.34643982831259468&lt;/D&gt;&lt;D xsi:type="xsd:double"&gt;1.7493230878575794&lt;/D&gt;&lt;D xsi:type="xsd:double"&gt;1.2433867853502978&lt;/D&gt;&lt;D xsi:type="xsd:double"&gt;-2.9961435038844519&lt;/D&gt;&lt;D xsi:type="xsd:double"&gt;1.9062126419723713&lt;/D&gt;&lt;D xsi:type="xsd:double"&gt;0&lt;/D&gt;&lt;D xsi:type="xsd:double"&gt;6.1437747105268725&lt;/D&gt;&lt;D xsi:type="xsd:double"&gt;2.3354287744336677&lt;/D&gt;&lt;D xsi:type="xsd:double"&gt;-2.4593399991417408&lt;/D&gt;&lt;D xsi:type="xsd:double"&gt;3.279062021092205&lt;/D&gt;&lt;D xsi:type="xsd:double"&gt;-2.5255427802840957&lt;/D&gt;&lt;D xsi:type="xsd:double"&gt;1.9254053023157081&lt;/D&gt;&lt;D xsi:type="xsd:double"&gt;0.54164230606728037&lt;/D&gt;&lt;D xsi:type="xsd:double"&gt;-3.8867341869640581&lt;/D&gt;&lt;D xsi:type="xsd:double"&gt;-2.3062240014923407&lt;/D&gt;&lt;D xsi:type="xsd:double"&gt;-0.3780387589375267&lt;/D&gt;&lt;D xsi:type="xsd:double"&gt;1.6534630189772859&lt;/D&gt;&lt;D xsi:type="xsd:double"&gt;3.932234238666088&lt;/D&gt;&lt;D xsi:type="xsd:double"&gt;2.5987767755691671&lt;/D&gt;&lt;D xsi:type="xsd:double"&gt;3.0993885800003396&lt;/D&gt;&lt;D xsi:type="xsd:double"&gt;-1.2989704790337231&lt;/D&gt;&lt;D xsi:type="xsd:double"&gt;3.6447308754417262&lt;/D&gt;&lt;D xsi:type="xsd:double"&gt;-7.56922210972154&lt;/D&gt;&lt;D xsi:type="xsd:double"&gt;0.77741079345514663&lt;/D&gt;&lt;D xsi:type="xsd:double"&gt;2.1601476281796206&lt;/D&gt;&lt;D xsi:type="xsd:double"&gt;4.0400937702874007&lt;/D&gt;&lt;D xsi:type="xsd:double"&gt;-2.8676739348894809&lt;/D&gt;&lt;D xsi:type="xsd:double"&gt;4.3780745792212139&lt;/D&gt;&lt;D xsi:type="xsd:double"&gt;1.397458334349766&lt;/D&gt;&lt;D xsi:type="xsd:double"&gt;4.7222319028944471&lt;/D&gt;&lt;D xsi:type="xsd:double"&gt;1.8274020872299568&lt;/D&gt;&lt;D xsi:type="xsd:double"&gt;3.2037389162088203&lt;/D&gt;&lt;D xsi:type="xsd:double"&gt;0.66421484153831312&lt;/D&gt;&lt;D xsi:type="xsd:double"&gt;0.071483852528930747&lt;/D&gt;&lt;D xsi:type="xsd:double"&gt;1.4139665725692696&lt;/D&gt;&lt;D xsi:type="xsd:double"&gt;-2.0007349970591837&lt;/D&gt;&lt;D xsi:type="xsd:double"&gt;1.6663042897054448&lt;/D&gt;&lt;D xsi:type="xsd:double"&gt;-1.1815972331609248&lt;/D&gt;&lt;D xsi:type="xsd:double"&gt;-2.085147678443422&lt;/D&gt;&lt;D xsi:type="xsd:double"&gt;3.2808649362996212&lt;/D&gt;&lt;D xsi:type="xsd:double"&gt;-1.2679395657524184&lt;/D&gt;&lt;D xsi:type="xsd:double"&gt;-0.60767044994013419&lt;/D&gt;&lt;D xsi:type="xsd:double"&gt;-1.7602571979830839&lt;/D&gt;&lt;D xsi:type="xsd:double"&gt;0.27445631805189663&lt;/D&gt;&lt;D xsi:type="xsd:double"&gt;0.32916301956309457&lt;/D&gt;&lt;D xsi:type="xsd:double"&gt;1.7584521774572703&lt;/D&gt;&lt;D xsi:type="xsd:double"&gt;2.370764897685862&lt;/D&gt;&lt;D xsi:type="xsd:double"&gt;-0.2051703889773715&lt;/D&gt;&lt;D xsi:type="xsd:double"&gt;1.058662524397791&lt;/D&gt;&lt;D xsi:type="xsd:double"&gt;-0.090792980849729865&lt;/D&gt;&lt;D xsi:type="xsd:double"&gt;0&lt;/D&gt;&lt;D xsi:type="xsd:double"&gt;-0.28298717967804032&lt;/D&gt;&lt;D xsi:type="xsd:double"&gt;0.11364557142874432&lt;/D&gt;&lt;D xsi:type="xsd:double"&gt;-0.76385748625558136&lt;/D&gt;&lt;D xsi:type="xsd:double"&gt;-0.73860757176115177&lt;/D&gt;&lt;D xsi:type="xsd:double"&gt;-3.41617068075849&lt;/D&gt;&lt;D xsi:type="xsd:double"&gt;-0.93885753282538786&lt;/D&gt;&lt;D xsi:type="xsd:double"&gt;1.4147844053453706&lt;/D&gt;&lt;D xsi:type="xsd:double"&gt;0.16198107263385442&lt;/D&gt;&lt;D xsi:type="xsd:double"&gt;-0.2895997865039579&lt;/D&gt;&lt;D xsi:type="xsd:double"&gt;0.11682656101632549&lt;/D&gt;&lt;D xsi:type="xsd:double"&gt;-1.1913110082831135&lt;/D&gt;&lt;D xsi:type="xsd:double"&gt;0.97650089520475714&lt;/D&gt;&lt;D xsi:type="xsd:double"&gt;2.6983452517769457&lt;/D&gt;&lt;D xsi:type="xsd:double"&gt;-2.5288311440287536&lt;/D&gt;&lt;D xsi:type="xsd:double"&gt;-0.5284660416003506&lt;/D&gt;&lt;D xsi:type="xsd:double"&gt;1.1880337857342438&lt;/D&gt;&lt;D xsi:type="xsd:double"&gt;0.0011849702325594791&lt;/D&gt;&lt;D xsi:type="xsd:double"&gt;1.6808690054100905&lt;/D&gt;&lt;D xsi:type="xsd:double"&gt;-0.041049742619436724&lt;/D&gt;&lt;D xsi:type="xsd:double"&gt;-1.1106234925155389&lt;/D&gt;&lt;D xsi:type="xsd:double"&gt;0.53998272015380877&lt;/D&gt;&lt;D xsi:type="xsd:double"&gt;-3.1411702279493636&lt;/D&gt;&lt;D xsi:type="xsd:double"&gt;1.7559250566209217&lt;/D&gt;&lt;D xsi:type="xsd:double"&gt;0.612233521826222&lt;/D&gt;&lt;D xsi:type="xsd:double"&gt;0&lt;/D&gt;&lt;D xsi:type="xsd:double"&gt;-0.41716641180553626&lt;/D&gt;&lt;D xsi:type="xsd:double"&gt;1.6642793373938369&lt;/D&gt;&lt;D xsi:type="xsd:double"&gt;-0.8113279197330181&lt;/D&gt;&lt;D xsi:type="xsd:double"&gt;0.44767071823277327&lt;/D&gt;&lt;D xsi:type="xsd:double"&gt;0.794489562714662&lt;/D&gt;&lt;D xsi:type="xsd:double"&gt;0.18602757219570165&lt;/D&gt;&lt;D xsi:type="xsd:double"&gt;-0.62008098798935762&lt;/D&gt;&lt;D xsi:type="xsd:double"&gt;-1.6238406358589086&lt;/D&gt;&lt;D xsi:type="xsd:double"&gt;1.5428467461134687&lt;/D&gt;&lt;D xsi:type="xsd:double"&gt;1.4179680662049776&lt;/D&gt;&lt;D xsi:type="xsd:double"&gt;1.0776289086827484&lt;/D&gt;&lt;D xsi:type="xsd:double"&gt;-1.6253528540712381&lt;/D&gt;&lt;D xsi:type="xsd:double"&gt;1.0642230588687962&lt;/D&gt;&lt;D xsi:type="xsd:double"&gt;-0.86720999627633022&lt;/D&gt;&lt;D xsi:type="xsd:double"&gt;-0.36917899305725088&lt;/D&gt;&lt;D xsi:type="xsd:double"&gt;-0.60270746987840518&lt;/D&gt;&lt;D xsi:type="xsd:double"&gt;1.2510747041216463&lt;/D&gt;&lt;D xsi:type="xsd:double"&gt;0.84525677749855976&lt;/D&gt;&lt;D xsi:type="xsd:double"&gt;1.0382768958731248&lt;/D&gt;&lt;D xsi:type="xsd:double"&gt;0.36426712922810189&lt;/D&gt;&lt;D xsi:type="xsd:double"&gt;0.591429066485416&lt;/D&gt;&lt;D xsi:type="xsd:double"&gt;0.8576184716099&lt;/D&gt;&lt;D xsi:type="xsd:double"&gt;-1.8997579434426593&lt;/D&gt;&lt;D xsi:type="xsd:double"&gt;1.9499680068719716&lt;/D&gt;&lt;D xsi:type="xsd:double"&gt;0.045319292303469538&lt;/D&gt;&lt;D xsi:type="xsd:double"&gt;0&lt;/D&gt;&lt;D xsi:type="xsd:double"&gt;-0.59289305905237955&lt;/D&gt;&lt;D xsi:type="xsd:double"&gt;-0.61835296123460282&lt;/D&gt;&lt;D xsi:type="xsd:double"&gt;0.90321355697988714&lt;/D&gt;&lt;D xsi:type="xsd:double"&gt;0.16359461248023344&lt;/D&gt;&lt;D xsi:type="xsd:double"&gt;1.9127546722633948&lt;/D&gt;&lt;D xsi:type="xsd:double"&gt;0.63128925353561627&lt;/D&gt;&lt;D xsi:type="xsd:double"&gt;0.6182784914980699&lt;/D&gt;&lt;D xsi:type="xsd:double"&gt;1.6060206633944363&lt;/D&gt;&lt;D xsi:type="xsd:double"&gt;-0.14123200955747928&lt;/D&gt;&lt;D xsi:type="xsd:double"&gt;-0.14863797344142338&lt;/D&gt;&lt;D xsi:type="xsd:double"&gt;-1.2886073025899503&lt;/D&gt;&lt;D xsi:type="xsd:double"&gt;-2.0856281028601931&lt;/D&gt;&lt;D xsi:type="xsd:double"&gt;-0.41569824300488056&lt;/D&gt;&lt;D xsi:type="xsd:double"&gt;-0.10295941878007975&lt;/D&gt;&lt;D xsi:type="xsd:double"&gt;0.78760064337957125&lt;/D&gt;&lt;D xsi:type="xsd:double"&gt;0.6709688066571573&lt;/D&gt;&lt;D xsi:type="xsd:double"&gt;0.58823138394628049&lt;/D&gt;&lt;D xsi:type="xsd:double"&gt;-1.454273386471272&lt;/D&gt;&lt;D xsi:type="xsd:double"&gt;0.47609602681109031&lt;/D&gt;&lt;D xsi:type="xsd:double"&gt;-0.82712351193627853&lt;/D&gt;&lt;D xsi:type="xsd:double"&gt;-0.43355817185048995&lt;/D&gt;&lt;D xsi:type="xsd:double"&gt;-0.043384412582769816&lt;/D&gt;&lt;D xsi:type="xsd:double"&gt;0.2437102532020452&lt;/D&gt;&lt;D xsi:type="xsd:double"&gt;-0.17237810806811638&lt;/D&gt;&lt;D xsi:type="xsd:double"&gt;0.14932064911372667&lt;/D&gt;&lt;D xsi:type="xsd:double"&gt;-1.0265039409517396&lt;/D&gt;&lt;D xsi:type="xsd:double"&gt;2.1108730742891213&lt;/D&gt;&lt;D xsi:type="xsd:double"&gt;1.7997807706337854&lt;/D&gt;&lt;D xsi:type="xsd:double"&gt;0.313531143367185&lt;/D&gt;&lt;D xsi:type="xsd:double"&gt;-0.20299643102515974&lt;/D&gt;&lt;D xsi:type="xsd:double"&gt;1.6346588116890271&lt;/D&gt;&lt;D xsi:type="xsd:double"&gt;1.6083212352865361&lt;/D&gt;&lt;D xsi:type="xsd:double"&gt;-1.4023978312454055&lt;/D&gt;&lt;D xsi:type="xsd:double"&gt;-0.25448313474039086&lt;/D&gt;&lt;D xsi:type="xsd:double"&gt;0.6669473175543672&lt;/D&gt;&lt;D xsi:type="xsd:double"&gt;-2.1170160748563926&lt;/D&gt;&lt;D xsi:type="xsd:double"&gt;-1.8385518895846942&lt;/D&gt;&lt;D xsi:type="xsd:double"&gt;-0.026715429593371365&lt;/D&gt;&lt;D xsi:type="xsd:double"&gt;0.8880375922446726&lt;/D&gt;&lt;D xsi:type="xsd:double"&gt;0.64787419442695615&lt;/D&gt;&lt;D xsi:type="xsd:double"&gt;2.1241453391742882&lt;/D&gt;&lt;D xsi:type="xsd:double"&gt;0.36202373937699317&lt;/D&gt;&lt;D xsi:type="xsd:double"&gt;2.4861117518224285&lt;/D&gt;&lt;D xsi:type="xsd:double"&gt;0&lt;/D&gt;&lt;D xsi:type="xsd:double"&gt;-1.2958475203677877&lt;/D&gt;&lt;D xsi:type="xsd:double"&gt;-0.068178668933671638&lt;/D&gt;&lt;D xsi:type="xsd:double"&gt;-0.24224093034862504&lt;/D&gt;&lt;D xsi:type="xsd:double"&gt;0.061363740440545378&lt;/D&gt;&lt;D xsi:type="xsd:double"&gt;1.3114081698041957&lt;/D&gt;&lt;D xsi:type="xsd:double"&gt;1.4299422783347504&lt;/D&gt;&lt;D xsi:type="xsd:double"&gt;-2.2910270172883718&lt;/D&gt;&lt;D xsi:type="xsd:double"&gt;1.8780103919226354&lt;/D&gt;&lt;D xsi:type="xsd:double"&gt;-1.2730344754294243&lt;/D&gt;&lt;D xsi:type="xsd:double"&gt;0.77595662510705488&lt;/D&gt;&lt;D xsi:type="xsd:double"&gt;-1.6133427461525796&lt;/D&gt;&lt;D xsi:type="xsd:double"&gt;-0.36346453251144828&lt;/D&gt;&lt;D xsi:type="xsd:double"&gt;-0.55442269719029325&lt;/D&gt;&lt;D xsi:type="xsd:double"&gt;-0.98821635403414376&lt;/D&gt;&lt;D xsi:type="xsd:double"&gt;-1.0815274879836356&lt;/D&gt;&lt;D xsi:type="xsd:double"&gt;0.79671493993835885&lt;/D&gt;&lt;D xsi:type="xsd:double"&gt;0.91673540950563126&lt;/D&gt;&lt;D xsi:type="xsd:double"&gt;-3.6545923816304615&lt;/D&gt;&lt;D xsi:type="xsd:double"&gt;2.4376439560696017&lt;/D&gt;&lt;D xsi:type="xsd:double"&gt;0.48953797414428291&lt;/D&gt;&lt;D xsi:type="xsd:double"&gt;1.4868801086574068&lt;/D&gt;&lt;D xsi:type="xsd:double"&gt;-2.3612102655127032&lt;/D&gt;&lt;D xsi:type="xsd:double"&gt;1.0186818249848351&lt;/D&gt;&lt;D xsi:type="xsd:double"&gt;-0.75969974595373468&lt;/D&gt;&lt;D xsi:type="xsd:double"&gt;0&lt;/D&gt;&lt;D xsi:type="xsd:double"&gt;-1.0392900901329161&lt;/D&gt;&lt;D xsi:type="xsd:double"&gt;0.4148577534953457&lt;/D&gt;&lt;D xsi:type="xsd:double"&gt;-1.1627934000573936&lt;/D&gt;&lt;D xsi:type="xsd:double"&gt;0.44899313697568388&lt;/D&gt;&lt;D xsi:type="xsd:double"&gt;-0.03529212400423809&lt;/D&gt;&lt;D xsi:type="xsd:double"&gt;0.81303402523689172&lt;/D&gt;&lt;D xsi:type="xsd:double"&gt;0.03124549691926326&lt;/D&gt;&lt;D xsi:type="xsd:double"&gt;-2.7640962678389891&lt;/D&gt;&lt;D xsi:type="xsd:double"&gt;-1.4713500724349848&lt;/D&gt;&lt;D xsi:type="xsd:double"&gt;-1.5925797036544176&lt;/D&gt;&lt;D xsi:type="xsd:double"&gt;2.6116422509306902&lt;/D&gt;&lt;D xsi:type="xsd:double"&gt;-0.55511038901441268&lt;/D&gt;&lt;D xsi:type="xsd:double"&gt;3.6619605920259035&lt;/D&gt;&lt;D xsi:type="xsd:double"&gt;-3.282125477841924&lt;/D&gt;&lt;D xsi:type="xsd:double"&gt;1.5151448009269819&lt;/D&gt;&lt;D xsi:type="xsd:double"&gt;0&lt;/D&gt;&lt;D xsi:type="xsd:double"&gt;-0.47167506217463684&lt;/D&gt;&lt;D xsi:type="xsd:double"&gt;-0.41660063857797969&lt;/D&gt;&lt;D xsi:type="xsd:double"&gt;0.8812006163441799&lt;/D&gt;&lt;D xsi:type="xsd:double"&gt;-1.5466916259142094&lt;/D&gt;&lt;D xsi:type="xsd:double"&gt;5.11566875775169&lt;/D&gt;&lt;D xsi:type="xsd:double"&gt;0.47324594009163778&lt;/D&gt;&lt;D xsi:type="xsd:double"&gt;-1.2521739573512214&lt;/D&gt;&lt;D xsi:type="xsd:double"&gt;-3.8562053423571108&lt;/D&gt;&lt;D xsi:type="xsd:double"&gt;0.43462881444595869&lt;/D&gt;&lt;D xsi:type="xsd:double"&gt;-0.29376620646155427&lt;/D&gt;&lt;D xsi:type="xsd:double"&gt;1.7855811725564941&lt;/D&gt;&lt;D xsi:type="xsd:double"&gt;0.11281601741068847&lt;/D&gt;&lt;D xsi:type="xsd:double"&gt;-4.4506250625847237&lt;/D&gt;&lt;D xsi:type="xsd:double"&gt;1.5946331066567732&lt;/D&gt;&lt;D xsi:type="xsd:double"&gt;-1.458186211931678&lt;/D&gt;&lt;D xsi:type="xsd:double"&gt;-0.88268103467245007&lt;/D&gt;&lt;D xsi:type="xsd:double"&gt;-3.446987508157684&lt;/D&gt;&lt;D xsi:type="xsd:double"&gt;1.6041520636519424&lt;/D&gt;&lt;D xsi:type="xsd:double"&gt;1.8548218500960445&lt;/D&gt;&lt;D xsi:type="xsd:double"&gt;2.8319158506096453&lt;/D&gt;&lt;D xsi:type="xsd:double"&gt;0&lt;/D&gt;&lt;D xsi:type="xsd:double"&gt;-3.3449695840789939&lt;/D&gt;&lt;D xsi:type="xsd:double"&gt;1.0853260405006449&lt;/D&gt;&lt;D xsi:type="xsd:double"&gt;1.1309065005125518&lt;/D&gt;&lt;D xsi:type="xsd:double"&gt;0.92870025674942625&lt;/D&gt;&lt;D xsi:type="xsd:double"&gt;0.3049432400536789&lt;/D&gt;&lt;D xsi:type="xsd:double"&gt;-0.46785568080039974&lt;/D&gt;&lt;D xsi:type="xsd:double"&gt;3.7254180302235707&lt;/D&gt;&lt;D xsi:type="xsd:double"&gt;-2.5137135046369941&lt;/D&gt;&lt;D xsi:type="xsd:double"&gt;-0.15909385733373638&lt;/D&gt;&lt;D xsi:type="xsd:double"&gt;0.012536768839299661&lt;/D&gt;&lt;D xsi:type="xsd:double"&gt;0.16210381894949943&lt;/D&gt;&lt;D xsi:type="xsd:double"&gt;-3.1038588276660395&lt;/D&gt;&lt;D xsi:type="xsd:double"&gt;-0.34222539861750167&lt;/D&gt;&lt;D xsi:type="xsd:double"&gt;-2.4774556728976882&lt;/D&gt;&lt;D xsi:type="xsd:double"&gt;0.22235353915196487&lt;/D&gt;&lt;D xsi:type="xsd:double"&gt;-4.4291498576901063&lt;/D&gt;&lt;D xsi:type="xsd:double"&gt;2.736202661481868&lt;/D&gt;&lt;D xsi:type="xsd:double"&gt;-0.60683401664467507&lt;/D&gt;&lt;D xsi:type="xsd:double"&gt;1.8192783788604672&lt;/D&gt;&lt;D xsi:type="xsd:double"&gt;-0.90516517384561235&lt;/D&gt;&lt;D xsi:type="xsd:double"&gt;-1.1568248289087091&lt;/D&gt;&lt;D xsi:type="xsd:double"&gt;-2.3341674864432504&lt;/D&gt;&lt;D xsi:type="xsd:double"&gt;0.97690531361032118&lt;/D&gt;&lt;D xsi:type="xsd:double"&gt;0.37228562961226785&lt;/D&gt;&lt;D xsi:type="xsd:double"&gt;-1.3667726153534843&lt;/D&gt;&lt;D xsi:type="xsd:double"&gt;0.275455713119066&lt;/D&gt;&lt;D xsi:type="xsd:double"&gt;0.766567499601245&lt;/D&gt;&lt;D xsi:type="xsd:double"&gt;2.0553061732882183&lt;/D&gt;&lt;D xsi:type="xsd:double"&gt;-2.7674307409990107&lt;/D&gt;&lt;D xsi:type="xsd:double"&gt;-2.0395128421828335&lt;/D&gt;&lt;D xsi:type="xsd:double"&gt;-1.0351257527323132&lt;/D&gt;&lt;D xsi:type="xsd:double"&gt;-1.4925824338207994&lt;/D&gt;&lt;D xsi:type="xsd:double"&gt;0&lt;/D&gt;&lt;D xsi:type="xsd:double"&gt;-1.2779753376045977&lt;/D&gt;&lt;D xsi:type="xsd:double"&gt;-1.6305496446623602&lt;/D&gt;&lt;D xsi:type="xsd:double"&gt;1.731546542055451&lt;/D&gt;&lt;D xsi:type="xsd:double"&gt;-0.551381357032954&lt;/D&gt;&lt;D xsi:type="xsd:double"&gt;0.0367486139076334&lt;/D&gt;&lt;D xsi:type="xsd:double"&gt;-1.1410987574686171&lt;/D&gt;&lt;D xsi:type="xsd:double"&gt;0.17709313412392902&lt;/D&gt;&lt;D xsi:type="xsd:double"&gt;-1.1077705650486935&lt;/D&gt;&lt;D xsi:type="xsd:double"&gt;1.3488605898123174&lt;/D&gt;&lt;D xsi:type="xsd:double"&gt;2.530043505032209&lt;/D&gt;&lt;D xsi:type="xsd:double"&gt;-1.6568219093611614&lt;/D&gt;&lt;D xsi:type="xsd:double"&gt;0.36683905602756806&lt;/D&gt;&lt;D xsi:type="xsd:double"&gt;1.2400192781980346&lt;/D&gt;&lt;D xsi:type="xsd:double"&gt;1.8682477814959464&lt;/D&gt;&lt;D xsi:type="xsd:double"&gt;1.3830473992057835&lt;/D&gt;&lt;D xsi:type="xsd:double"&gt;0.36943966655060834&lt;/D&gt;&lt;D xsi:type="xsd:double"&gt;-1.2607199352907106&lt;/D&gt;&lt;D xsi:type="xsd:double"&gt;-2.6500768557188636&lt;/D&gt;&lt;D xsi:type="xsd:double"&gt;1.5437939101521359&lt;/D&gt;&lt;D xsi:type="xsd:double"&gt;0.65016609317229968&lt;/D&gt;&lt;D xsi:type="xsd:double"&gt;-0.68120930883170949&lt;/D&gt;&lt;D xsi:type="xsd:double"&gt;-3.3676413287437867&lt;/D&gt;&lt;D xsi:type="xsd:double"&gt;-1.50374133622998&lt;/D&gt;&lt;D xsi:type="xsd:double"&gt;3.3102311410296403&lt;/D&gt;&lt;D xsi:type="xsd:double"&gt;0&lt;/D&gt;&lt;D xsi:type="xsd:double"&gt;-1.2548703158456576&lt;/D&gt;&lt;D xsi:type="xsd:double"&gt;-1.9378659312777713&lt;/D&gt;&lt;D xsi:type="xsd:double"&gt;-3.8248690279757525&lt;/D&gt;&lt;D xsi:type="xsd:double"&gt;2.2548211580403654&lt;/D&gt;&lt;D xsi:type="xsd:double"&gt;2.5012083202480717&lt;/D&gt;&lt;D xsi:type="xsd:double"&gt;-4.4990935585797587&lt;/D&gt;&lt;D xsi:type="xsd:double"&gt;1.0843662039293767&lt;/D&gt;&lt;D xsi:type="xsd:double"&gt;-0.037600285029881775&lt;/D&gt;&lt;D xsi:type="xsd:double"&gt;2.7792923103510558&lt;/D&gt;&lt;D xsi:type="xsd:double"&gt;-0.29979375921026508&lt;/D&gt;&lt;D xsi:type="xsd:double"&gt;0.34465871662776593&lt;/D&gt;&lt;D xsi:type="xsd:double"&gt;2.20460361311392&lt;/D&gt;&lt;D xsi:type="xsd:double"&gt;1.1747475983152622&lt;/D&gt;&lt;D xsi:type="xsd:double"&gt;-1.1355025212253622&lt;/D&gt;&lt;D xsi:type="xsd:double"&gt;4.7252052182406024&lt;/D&gt;&lt;D xsi:type="xsd:double"&gt;1.9187351961514221&lt;/D&gt;&lt;D xsi:type="xsd:double"&gt;-0.0628139215735457&lt;/D&gt;&lt;D xsi:type="xsd:double"&gt;3.3151097379972017&lt;/D&gt;&lt;D xsi:type="xsd:double"&gt;-1.2620384460314993&lt;/D&gt;&lt;D xsi:type="xsd:double"&gt;-0.21201285064700315&lt;/D&gt;&lt;D xsi:type="xsd:double"&gt;1.6420196261413667&lt;/D&gt;&lt;D xsi:type="xsd:double"&gt;-0.16664402230424091&lt;/D&gt;&lt;D xsi:type="xsd:double"&gt;-0.43753012353409115&lt;/D&gt;&lt;D xsi:type="xsd:double"&gt;0.14999789388188134&lt;/D&gt;&lt;D xsi:type="xsd:double"&gt;-2.641484279031947&lt;/D&gt;&lt;D xsi:type="xsd:double"&gt;2.8972161477961&lt;/D&gt;&lt;D xsi:type="xsd:double"&gt;-0.27385980165434143&lt;/D&gt;&lt;D xsi:type="xsd:double"&gt;0.026946419693563151&lt;/D&gt;&lt;D xsi:type="xsd:double"&gt;-1.7167048110479422&lt;/D&gt;&lt;D xsi:type="xsd:double"&gt;-0.10450021086735317&lt;/D&gt;&lt;D xsi:type="xsd:double"&gt;-1.9516048433956712&lt;/D&gt;&lt;D xsi:type="xsd:double"&gt;-1.341854041151791&lt;/D&gt;&lt;D xsi:type="xsd:double"&gt;1.797669478209496&lt;/D&gt;&lt;D xsi:type="xsd:double"&gt;0.75316642563756364&lt;/D&gt;&lt;D xsi:type="xsd:double"&gt;-1.1368070268741426&lt;/D&gt;&lt;D xsi:type="xsd:double"&gt;0.4510258527050226&lt;/D&gt;&lt;D xsi:type="xsd:double"&gt;1.7237317700516064&lt;/D&gt;&lt;D xsi:type="xsd:double"&gt;1.8022403617766081&lt;/D&gt;&lt;D xsi:type="xsd:double"&gt;-1.596798488641582&lt;/D&gt;&lt;D xsi:type="xsd:double"&gt;-0.12680553886593726&lt;/D&gt;&lt;D xsi:type="xsd:double"&gt;-1.0170036459009713&lt;/D&gt;&lt;D xsi:type="xsd:double"&gt;-1.3384594902553282&lt;/D&gt;&lt;D xsi:type="xsd:double"&gt;-1.8539878551978806&lt;/D&gt;&lt;D xsi:type="xsd:double"&gt;1.1244136344652267&lt;/D&gt;&lt;D xsi:type="xsd:double"&gt;0&lt;/D&gt;&lt;D xsi:type="xsd:double"&gt;-1.8721348543395355&lt;/D&gt;&lt;D xsi:type="xsd:double"&gt;1.4069341899807908&lt;/D&gt;&lt;D xsi:type="xsd:double"&gt;1.2631020308147667&lt;/D&gt;&lt;D xsi:type="xsd:double"&gt;1.7058557164611576&lt;/D&gt;&lt;D xsi:type="xsd:double"&gt;1.24248789156014&lt;/D&gt;&lt;D xsi:type="xsd:double"&gt;0.60839707768653994&lt;/D&gt;&lt;D xsi:type="xsd:double"&gt;-0.89368989153298939&lt;/D&gt;&lt;D xsi:type="xsd:double"&gt;0.97032218681898375&lt;/D&gt;&lt;D xsi:type="xsd:double"&gt;1.7133951509636924&lt;/D&gt;&lt;D xsi:type="xsd:double"&gt;-0.40488188661076396&lt;/D&gt;&lt;D xsi:type="xsd:double"&gt;-0.63962999102502582&lt;/D&gt;&lt;D xsi:type="xsd:double"&gt;2.0236001843296547&lt;/D&gt;&lt;D xsi:type="xsd:double"&gt;0.8530861349384411&lt;/D&gt;&lt;D xsi:type="xsd:double"&gt;-0.56045355494761528&lt;/D&gt;&lt;D xsi:type="xsd:double"&gt;-1.8927699872637871&lt;/D&gt;&lt;D xsi:type="xsd:double"&gt;2.9645122445522754&lt;/D&gt;&lt;D xsi:type="xsd:double"&gt;-3.1204956036111509&lt;/D&gt;&lt;D xsi:type="xsd:double"&gt;-0.53048162040266744&lt;/D&gt;&lt;D xsi:type="xsd:double"&gt;0.77657358978739932&lt;/D&gt;&lt;D xsi:type="xsd:double"&gt;-0.10669824995904742&lt;/D&gt;&lt;D xsi:type="xsd:double"&gt;4.5128219849786655&lt;/D&gt;&lt;D xsi:type="xsd:double"&gt;-1.2287057501120136&lt;/D&gt;&lt;D xsi:type="xsd:double"&gt;-1.0051667653549479&lt;/D&gt;&lt;D xsi:type="xsd:double"&gt;0.57075797539625217&lt;/D&gt;&lt;D xsi:type="xsd:double"&gt;0&lt;/D&gt;&lt;D xsi:type="xsd:double"&gt;0.97371484029034061&lt;/D&gt;&lt;D xsi:type="xsd:double"&gt;-3.5789750593365643&lt;/D&gt;&lt;D xsi:type="xsd:double"&gt;-1.5859844359167097&lt;/D&gt;&lt;D xsi:type="xsd:double"&gt;1.4875351651136626&lt;/D&gt;&lt;D xsi:type="xsd:double"&gt;-1.3614411926257675&lt;/D&gt;&lt;D xsi:type="xsd:double"&gt;1.8956328692856239&lt;/D&gt;&lt;D xsi:type="xsd:double"&gt;2.5310901135501718&lt;/D&gt;&lt;D xsi:type="xsd:do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 xml:space="preserve">uble"&gt;0.53114665518279036&lt;/D&gt;&lt;D xsi:type="xsd:double"&gt;2.466822001213842&lt;/D&gt;&lt;D xsi:type="xsd:double"&gt;-0.82379750903093241&lt;/D&gt;&lt;D xsi:type="xsd:double"&gt;4.190468270015435&lt;/D&gt;&lt;D xsi:type="xsd:double"&gt;0.25505441334519041&lt;/D&gt;&lt;D xsi:type="xsd:double"&gt;-1.5036520069578341&lt;/D&gt;&lt;D xsi:type="xsd:double"&gt;-0.30902198089547417&lt;/D&gt;&lt;D xsi:type="xsd:double"&gt;-3.2968979224956674&lt;/D&gt;&lt;D xsi:type="xsd:double"&gt;-3.6844175936215251&lt;/D&gt;&lt;D xsi:type="xsd:double"&gt;6.6333172754834857&lt;/D&gt;&lt;D xsi:type="xsd:double"&gt;1.2698009316582049&lt;/D&gt;&lt;D xsi:type="xsd:double"&gt;2.770287966231666&lt;/D&gt;&lt;D xsi:type="xsd:double"&gt;-0.20145349387485911&lt;/D&gt;&lt;D xsi:type="xsd:double"&gt;1.7857854141435814&lt;/D&gt;&lt;D xsi:type="xsd:double"&gt;1.2814987095133956&lt;/D&gt;&lt;D xsi:type="xsd:double"&gt;-2.1092652792375266&lt;/D&gt;&lt;D xsi:type="xsd:double"&gt;2.8588475660421997&lt;/D&gt;&lt;D xsi:type="xsd:double"&gt;-0.1549108357224438&lt;/D&gt;&lt;D xsi:type="xsd:double"&gt;-0.68953811793018849&lt;/D&gt;&lt;D xsi:type="xsd:double"&gt;-0.64568233211004245&lt;/D&gt;&lt;D xsi:type="xsd:double"&gt;1.6181781282101015&lt;/D&gt;&lt;D xsi:type="xsd:double"&gt;1.1296289211935706&lt;/D&gt;&lt;D xsi:type="xsd:double"&gt;-0.74942913835773783&lt;/D&gt;&lt;D xsi:type="xsd:double"&gt;1.3147219857506887&lt;/D&gt;&lt;D xsi:type="xsd:double"&gt;-0.2750571501240362&lt;/D&gt;&lt;D xsi:type="xsd:double"&gt;-1.4675554023426685&lt;/D&gt;&lt;D xsi:type="xsd:double"&gt;0.9844005211150586&lt;/D&gt;&lt;D xsi:type="xsd:double"&gt;1.0437552587441834&lt;/D&gt;&lt;D xsi:type="xsd:double"&gt;0.37524007815679106&lt;/D&gt;&lt;D xsi:type="xsd:double"&gt;-0.20663651503082248&lt;/D&gt;&lt;D xsi:type="xsd:double"&gt;2.6749067506462776&lt;/D&gt;&lt;D xsi:type="xsd:double"&gt;-0.17542060356567912&lt;/D&gt;&lt;D xsi:type="xsd:double"&gt;-0.92742288247269489&lt;/D&gt;&lt;D xsi:type="xsd:double"&gt;-1.7832947151569911&lt;/D&gt;&lt;D xsi:type="xsd:double"&gt;-0.10659918015434311&lt;/D&gt;&lt;D xsi:type="xsd:double"&gt;0.9600345076155703&lt;/D&gt;&lt;D xsi:type="xsd:double"&gt;0.37946385907099422&lt;/D&gt;&lt;D xsi:type="xsd:double"&gt;-0.42384451680288482&lt;/D&gt;&lt;D xsi:type="xsd:double"&gt;0.75016842052948451&lt;/D&gt;&lt;D xsi:type="xsd:double"&gt;-1.2616827124449115&lt;/D&gt;&lt;D xsi:type="xsd:double"&gt;-2.9325449952263605&lt;/D&gt;&lt;D xsi:type="xsd:double"&gt;-0.70083355151941973&lt;/D&gt;&lt;D xsi:type="xsd:double"&gt;-0.041937446752182694&lt;/D&gt;&lt;D xsi:type="xsd:double"&gt;0.27694145535654968&lt;/D&gt;&lt;D xsi:type="xsd:double"&gt;-0.41483209217054728&lt;/D&gt;&lt;D xsi:type="xsd:double"&gt;0.65183303719584806&lt;/D&gt;&lt;D xsi:type="xsd:double"&gt;1.0895120610229681&lt;/D&gt;&lt;D xsi:type="xsd:double"&gt;-0.097704446223068064&lt;/D&gt;&lt;D xsi:type="xsd:double"&gt;0.92660007757581209&lt;/D&gt;&lt;D xsi:type="xsd:double"&gt;0.74391279456234027&lt;/D&gt;&lt;D xsi:type="xsd:double"&gt;-0.028175522557993826&lt;/D&gt;&lt;D xsi:type="xsd:double"&gt;-0.21017273607681908&lt;/D&gt;&lt;D xsi:type="xsd:double"&gt;-0.94417568164308907&lt;/D&gt;&lt;D xsi:type="xsd:double"&gt;-2.2704894262576603&lt;/D&gt;&lt;D xsi:type="xsd:double"&gt;0.78050059293437446&lt;/D&gt;&lt;D xsi:type="xsd:double"&gt;-0.47459002359735436&lt;/D&gt;&lt;D xsi:type="xsd:double"&gt;-0.30048194000565909&lt;/D&gt;&lt;D xsi:type="xsd:double"&gt;-0.887268744469405&lt;/D&gt;&lt;D xsi:type="xsd:double"&gt;1.5140325790301112&lt;/D&gt;&lt;D xsi:type="xsd:double"&gt;1.3430629978879338&lt;/D&gt;&lt;D xsi:type="xsd:double"&gt;-0.023831644186733669&lt;/D&gt;&lt;D xsi:type="xsd:double"&gt;2.664853281220525&lt;/D&gt;&lt;D xsi:type="xsd:double"&gt;-0.83480240044444542&lt;/D&gt;&lt;D xsi:type="xsd:double"&gt;1.5207969644662089&lt;/D&gt;&lt;D xsi:type="xsd:double"&gt;-0.85375230232472843&lt;/D&gt;&lt;D xsi:type="xsd:double"&gt;-1.918437009065499&lt;/D&gt;&lt;D xsi:type="xsd:double"&gt;0.4794398614323292&lt;/D&gt;&lt;D xsi:type="xsd:double"&gt;0.039631567824049974&lt;/D&gt;&lt;D xsi:type="xsd:double"&gt;0.43608266416914621&lt;/D&gt;&lt;D xsi:type="xsd:double"&gt;-1.2650926374041527&lt;/D&gt;&lt;D xsi:type="xsd:double"&gt;-1.8890830442847229&lt;/D&gt;&lt;D xsi:type="xsd:double"&gt;-1.1068830497639515&lt;/D&gt;&lt;D xsi:type="xsd:double"&gt;-0.57562799478735327&lt;/D&gt;&lt;D xsi:type="xsd:double"&gt;1.21527594686488&lt;/D&gt;&lt;D xsi:type="xsd:double"&gt;2.1855790089430283&lt;/D&gt;&lt;D xsi:type="xsd:double"&gt;-2.0827806594469478&lt;/D&gt;&lt;D xsi:type="xsd:double"&gt;0.45470623087568995&lt;/D&gt;&lt;D xsi:type="xsd:double"&gt;-1.3847679378054645&lt;/D&gt;&lt;D xsi:type="xsd:double"&gt;1.6514740770263936&lt;/D&gt;&lt;D xsi:type="xsd:double"&gt;-0.37204672128254845&lt;/D&gt;&lt;D xsi:type="xsd:double"&gt;0.55250682346394964&lt;/D&gt;&lt;D xsi:type="xsd:double"&gt;-0.31508244269409236&lt;/D&gt;&lt;D xsi:type="xsd:double"&gt;-1.2022855343538419&lt;/D&gt;&lt;D xsi:type="xsd:double"&gt;-0.017837610804660731&lt;/D&gt;&lt;D xsi:type="xsd:double"&gt;0.80793568844526042&lt;/D&gt;&lt;D xsi:type="xsd:double"&gt;1.4806442625457938&lt;/D&gt;&lt;D xsi:type="xsd:double"&gt;-0.49076401076399989&lt;/D&gt;&lt;D xsi:type="xsd:double"&gt;0.038877867874798078&lt;/D&gt;&lt;D xsi:type="xsd:double"&gt;1.3407467955476093&lt;/D&gt;&lt;D xsi:type="xsd:double"&gt;2.272443627082299&lt;/D&gt;&lt;D xsi:type="xsd:double"&gt;-2.1746271411330675&lt;/D&gt;&lt;D xsi:type="xsd:double"&gt;2.7901615373115085&lt;/D&gt;&lt;D xsi:type="xsd:double"&gt;-0.9874689477452625&lt;/D&gt;&lt;D xsi:type="xsd:double"&gt;-0.12292723147955265&lt;/D&gt;&lt;D xsi:type="xsd:double"&gt;-0.5230823226821113&lt;/D&gt;&lt;D xsi:type="xsd:double"&gt;-2.1067222760502213&lt;/D&gt;&lt;D xsi:type="xsd:double"&gt;1.3283569781306959&lt;/D&gt;&lt;D xsi:type="xsd:double"&gt;-0.72990699721550145&lt;/D&gt;&lt;D xsi:type="xsd:double"&gt;0&lt;/D&gt;&lt;D xsi:type="xsd:double"&gt;-0.5979005543758853&lt;/D&gt;&lt;D xsi:type="xsd:double"&gt;1.2253298500372933&lt;/D&gt;&lt;D xsi:type="xsd:double"&gt;1.8360176313795495&lt;/D&gt;&lt;D xsi:type="xsd:double"&gt;-0.47862267720991669&lt;/D&gt;&lt;D xsi:type="xsd:double"&gt;0&lt;/D&gt;&lt;D xsi:type="xsd:double"&gt;-1.9886999244142167&lt;/D&gt;&lt;D xsi:type="xsd:double"&gt;0.0046865385981753604&lt;/D&gt;&lt;D xsi:type="xsd:double"&gt;-0.86730189250791012&lt;/D&gt;&lt;D xsi:type="xsd:double"&gt;-2.2783865134427317&lt;/D&gt;&lt;D xsi:type="xsd:double"&gt;-0.84169650640040228&lt;/D&gt;&lt;D xsi:type="xsd:double"&gt;3.0269944754274247&lt;/D&gt;&lt;D xsi:type="xsd:double"&gt;0.29078027885871549&lt;/D&gt;&lt;D xsi:type="xsd:double"&gt;-1.6481877516550503&lt;/D&gt;&lt;D xsi:type="xsd:double"&gt;0.74751302911437723&lt;/D&gt;&lt;D xsi:type="xsd:double"&gt;0.20660956937157415&lt;/D&gt;&lt;D xsi:type="xsd:double"&gt;-2.2988095827280342&lt;/D&gt;&lt;D xsi:type="xsd:double"&gt;-0.59808759556052582&lt;/D&gt;&lt;D xsi:type="xsd:double"&gt;0.576925770581993&lt;/D&gt;&lt;D xsi:type="xsd:double"&gt;0.029878453649923031&lt;/D&gt;&lt;D xsi:type="xsd:double"&gt;-1.9883932663823822&lt;/D&gt;&lt;D xsi:type="xsd:double"&gt;-1.3454248201566821&lt;/D&gt;&lt;D xsi:type="xsd:double"&gt;0.28685612428209772&lt;/D&gt;&lt;D xsi:type="xsd:double"&gt;-2.1179196214391016&lt;/D&gt;&lt;D xsi:type="xsd:double"&gt;0.039307822930600977&lt;/D&gt;&lt;D xsi:type="xsd:double"&gt;0.72164401250569554&lt;/D&gt;&lt;D xsi:type="xsd:double"&gt;0.012079037283330152&lt;/D&gt;&lt;D xsi:type="xsd:double"&gt;0.2875186833906529&lt;/D&gt;&lt;D xsi:type="xsd:double"&gt;0.73039403405164016&lt;/D&gt;&lt;D xsi:type="xsd:double"&gt;0.079342329687159818&lt;/D&gt;&lt;D xsi:type="xsd:double"&gt;0.095305058970773793&lt;/D&gt;&lt;D xsi:type="xsd:double"&gt;0.097637173352715934&lt;/D&gt;&lt;D xsi:type="xsd:double"&gt;-1.3265718846088626&lt;/D&gt;&lt;D xsi:type="xsd:double"&gt;0.3293710829259&lt;/D&gt;&lt;D xsi:type="xsd:double"&gt;2.4701817416341587&lt;/D&gt;&lt;D xsi:type="xsd:double"&gt;0.95963574793933581&lt;/D&gt;&lt;D xsi:type="xsd:double"&gt;0.32324336054985192&lt;/D&gt;&lt;D xsi:type="xsd:double"&gt;0.012392168656694125&lt;/D&gt;&lt;D xsi:type="xsd:double"&gt;-0.21377796740089661&lt;/D&gt;&lt;D xsi:type="xsd:double"&gt;-0.18980652870221881&lt;/D&gt;&lt;D xsi:type="xsd:double"&gt;0.34656214516537442&lt;/D&gt;&lt;D xsi:type="xsd:double"&gt;0.29213333788533635&lt;/D&gt;&lt;D xsi:type="xsd:double"&gt;-2.28719770460446&lt;/D&gt;&lt;D xsi:type="xsd:double"&gt;-1.6673675100633667&lt;/D&gt;&lt;D xsi:type="xsd:double"&gt;-0.97297607378382667&lt;/D&gt;&lt;D xsi:type="xsd:double"&gt;3.0684748539677953&lt;/D&gt;&lt;D xsi:type="xsd:double"&gt;-2.4319215396406912&lt;/D&gt;&lt;D xsi:type="xsd:double"&gt;0.99606889722223535&lt;/D&gt;&lt;D xsi:type="xsd:double"&gt;1.7475128697618247&lt;/D&gt;&lt;D xsi:type="xsd:double"&gt;-1.8054856424301713&lt;/D&gt;&lt;D xsi:type="xsd:double"&gt;-0.97144574566665476&lt;/D&gt;&lt;D xsi:type="xsd:double"&gt;-0.504400417713613&lt;/D&gt;&lt;D xsi:type="xsd:double"&gt;-1.5291701284058545&lt;/D&gt;&lt;D xsi:type="xsd:double"&gt;1.4903429149148773&lt;/D&gt;&lt;D xsi:type="xsd:double"&gt;0.92925554483920259&lt;/D&gt;&lt;D xsi:type="xsd:double"&gt;1.6597466271782491&lt;/D&gt;&lt;D xsi:type="xsd:double"&gt;-1.0240363727789026&lt;/D&gt;&lt;D xsi:type="xsd:double"&gt;-3.038946220297678&lt;/D&gt;&lt;D xsi:type="xsd:double"&gt;1.8042030633152351&lt;/D&gt;&lt;D xsi:type="xsd:double"&gt;0.035612498619319588&lt;/D&gt;&lt;D xsi:type="xsd:double"&gt;-3.4972837182819405&lt;/D&gt;&lt;D xsi:type="xsd:double"&gt;-2.6569751717378964&lt;/D&gt;&lt;D xsi:type="xsd:double"&gt;1.563820389674131&lt;/D&gt;&lt;D xsi:type="xsd:double"&gt;-0.95798183502320278&lt;/D&gt;&lt;D xsi:type="xsd:double"&gt;-0.23129480204471253&lt;/D&gt;&lt;D xsi:type="xsd:double"&gt;-1.4327675988180078&lt;/D&gt;&lt;D xsi:type="xsd:double"&gt;2.176271176410749&lt;/D&gt;&lt;D xsi:type="xsd:double"&gt;-0.711805861573489&lt;/D&gt;&lt;D xsi:type="xsd:double"&gt;0.39814550515715474&lt;/D&gt;&lt;D xsi:type="xsd:double"&gt;1.3420343518415923&lt;/D&gt;&lt;D xsi:type="xsd:double"&gt;2.3712933613441844&lt;/D&gt;&lt;D xsi:type="xsd:double"&gt;0.0029070187502755473&lt;/D&gt;&lt;D xsi:type="xsd:double"&gt;0.33613021096920992&lt;/D&gt;&lt;D xsi:type="xsd:double"&gt;1.3998365525561329&lt;/D&gt;&lt;D xsi:type="xsd:double"&gt;-0.36190205379416085&lt;/D&gt;&lt;D xsi:type="xsd:double"&gt;-1.0760521082056274&lt;/D&gt;&lt;D xsi:type="xsd:double"&gt;2.0158667548771492&lt;/D&gt;&lt;D xsi:type="xsd:double"&gt;0.19893811379620985&lt;/D&gt;&lt;D xsi:type="xsd:double"&gt;-1.0992461716137991&lt;/D&gt;&lt;D xsi:type="xsd:double"&gt;-1.1675592773311316&lt;/D&gt;&lt;D xsi:type="xsd:double"&gt;-0.019908163590265371&lt;/D&gt;&lt;D xsi:type="xsd:double"&gt;4.2492118677965207&lt;/D&gt;&lt;D xsi:type="xsd:double"&gt;-0.43829189186513906&lt;/D&gt;&lt;D xsi:type="xsd:double"&gt;-1.1394079740734142&lt;/D&gt;&lt;D xsi:type="xsd:double"&gt;0.035800609484404333&lt;/D&gt;&lt;D xsi:type="xsd:double"&gt;-2.8674494222720281&lt;/D&gt;&lt;D xsi:type="xsd:double"&gt;-1.3813757494417489&lt;/D&gt;&lt;D xsi:type="xsd:double"&gt;2.3396618167410788&lt;/D&gt;&lt;D xsi:type="xsd:double"&gt;-1.0228269020284064&lt;/D&gt;&lt;D xsi:type="xsd:double"&gt;0.47242696272680185&lt;/D&gt;&lt;D xsi:type="xsd:double"&gt;0.64746816945007168&lt;/D&gt;&lt;D xsi:type="xsd:double"&gt;-0.69304110962885579&lt;/D&gt;&lt;D xsi:type="xsd:double"&gt;0.73730697811209556&lt;/D&gt;&lt;D xsi:type="xsd:double"&gt;1.518483596255793&lt;/D&gt;&lt;D xsi:type="xsd:double"&gt;1.8329347497153758&lt;/D&gt;&lt;D xsi:type="xsd:double"&gt;-2.6566832184516054&lt;/D&gt;&lt;D xsi:type="xsd:double"&gt;1.3883539541906131&lt;/D&gt;&lt;D xsi:type="xsd:double"&gt;1.8648418549193302&lt;/D&gt;&lt;D xsi:type="xsd:double"&gt;-0.37845005674442822&lt;/D&gt;&lt;D xsi:type="xsd:double"&gt;1.312167399888331&lt;/D&gt;&lt;D xsi:type="xsd:double"&gt;0.56638035708209689&lt;/D&gt;&lt;D xsi:type="xsd:double"&gt;2.5859112320081756&lt;/D&gt;&lt;D xsi:type="xsd:double"&gt;-2.0219302307260767&lt;/D&gt;&lt;D xsi:type="xsd:double"&gt;1.6769460978704576&lt;/D&gt;&lt;D xsi:type="xsd:double"&gt;2.024974681446734&lt;/D&gt;&lt;D xsi:type="xsd:double"&gt;-1.9010165032975257&lt;/D&gt;&lt;D xsi:type="xsd:double"&gt;1.3241338323660479&lt;/D&gt;&lt;D xsi:type="xsd:double"&gt;-2.5077834415476841&lt;/D&gt;&lt;D xsi:type="xsd:double"&gt;-0.84962508273569437&lt;/D&gt;&lt;D xsi:type="xsd:double"&gt;-2.9083735904719465&lt;/D&gt;&lt;D xsi:type="xsd:double"&gt;3.7069646456143968&lt;/D&gt;&lt;D xsi:type="xsd:double"&gt;1.3436074926703956&lt;/D&gt;&lt;D xsi:type="xsd:double"&gt;1.7225476960792907&lt;/D&gt;&lt;D xsi:type="xsd:double"&gt;1.7181975305852637&lt;/D&gt;&lt;D xsi:type="xsd:double"&gt;-1.5116666518952049&lt;/D&gt;&lt;D xsi:type="xsd:double"&gt;1.0494004419631331&lt;/D&gt;&lt;D xsi:type="xsd:double"&gt;-3.0814417440486852&lt;/D&gt;&lt;D xsi:type="xsd:double"&gt;-2.1533196710424862&lt;/D&gt;&lt;D xsi:type="xsd:double"&gt;2.3166521436797538&lt;/D&gt;&lt;D xsi:type="xsd:double"&gt;1.2894269350955057&lt;/D&gt;&lt;D xsi:type="xsd:double"&gt;-2.0615119147971428&lt;/D&gt;&lt;D xsi:type="xsd:double"&gt;1.0887570014962211&lt;/D&gt;&lt;D xsi:type="xsd:double"&gt;-3.1697056612120078&lt;/D&gt;&lt;D xsi:type="xsd:double"&gt;-2.9756793129408488&lt;/D&gt;&lt;D xsi:type="xsd:double"&gt;-0.74705000826406076&lt;/D&gt;&lt;D xsi:type="xsd:double"&gt;2.8886310781056412&lt;/D&gt;&lt;D xsi:type="xsd:double"&gt;-3.7788621359482577&lt;/D&gt;&lt;D xsi:type="xsd:double"&gt;3.3971404740486655&lt;/D&gt;&lt;D xsi:type="xsd:double"&gt;1.1222468631706617&lt;/D&gt;&lt;D xsi:type="xsd:double"&gt;-0.84531035259859388&lt;/D&gt;&lt;D xsi:type="xsd:double"&gt;0.012156684579278654&lt;/D&gt;&lt;D xsi:type="xsd:double"&gt;0.58522207164044548&lt;/D&gt;&lt;D xsi:type="xsd:double"&gt;-1.1560661004436534&lt;/D&gt;&lt;D xsi:type="xsd:double"&gt;0.2533976064053256&lt;/D&gt;&lt;D xsi:type="xsd:double"&gt;-0.255537829232344&lt;/D&gt;&lt;D xsi:type="xsd:double"&gt;0.58716104334493036&lt;/D&gt;&lt;D xsi:type="xsd:double"&gt;2.1797038394029356&lt;/D&gt;&lt;D xsi:type="xsd:double"&gt;-1.5766307251119827&lt;/D&gt;&lt;D xsi:type="xsd:double"&gt;1.4269488642411732&lt;/D&gt;&lt;D xsi:type="xsd:double"&gt;2.2735608591381684&lt;/D&gt;&lt;D xsi:type="xsd:double"&gt;2.9310384585405691&lt;/D&gt;&lt;D xsi:type="xsd:double"&gt;-3.6413214538475125&lt;/D&gt;&lt;D xsi:type="xsd:double"&gt;1.2119424478349128&lt;/D&gt;&lt;D xsi:type="xsd:double"&gt;1.4179437440659193&lt;/D&gt;&lt;D xsi:type="xsd:double"&gt;1.8305574958169979&lt;/D&gt;&lt;D xsi:type="xsd:double"&gt;1.3401391667269724&lt;/D&gt;&lt;D xsi:type="xsd:double"&gt;1.4375411032572893&lt;/D&gt;&lt;D xsi:type="xsd:double"&gt;-2.278321240634007&lt;/D&gt;&lt;D xsi:type="xsd:double"&gt;-0.98172714786105564&lt;/D&gt;&lt;D xsi:type="xsd:double"&gt;0.65844182924637007&lt;/D&gt;&lt;D xsi:type="xsd:double"&gt;-0.96497079868937963&lt;/D&gt;&lt;D xsi:type="xsd:double"&gt;-2.834942873945423&lt;/D&gt;&lt;D xsi:type="xsd:double"&gt;0.57626370862953191&lt;/D&gt;&lt;D xsi:type="xsd:double"&gt;2.2986941992168664&lt;/D&gt;&lt;D xsi:type="xsd:double"&gt;-5.3774899729521319&lt;/D&gt;&lt;D xsi:type="xsd:double"&gt;5.1500598899206773&lt;/D&gt;&lt;D xsi:type="xsd:double"&gt;1.6302972780727121&lt;/D&gt;&lt;D xsi:type="xsd:double"&gt;-3.4234375185814847&lt;/D&gt;&lt;D xsi:type="xsd:double"&gt;-1.4502031720104447&lt;/D&gt;&lt;D xsi:type="xsd:double"&gt;0.037443811384330061&lt;/D&gt;&lt;D xsi:type="xsd:double"&gt;-1.7719692225749095&lt;/D&gt;&lt;D xsi:type="xsd:double"&gt;-3.7722166543264879&lt;/D&gt;&lt;D xsi:type="xsd:double"&gt;1.0493421052631513&lt;/D&gt;&lt;D xsi:type="xsd:double"&gt;-0.91711308749847786&lt;/D&gt;&lt;D xsi:type="xsd:double"&gt;-2.2374324822024727&lt;/D&gt;&lt;D xsi:type="xsd:double"&gt;-0.38570267954041171&lt;/D&gt;&lt;D xsi:type="xsd:double"&gt;0.65900442525625991&lt;/D&gt;&lt;D xsi:type="xsd:double"&gt;1.9555675073817724&lt;/D&gt;&lt;D xsi:type="xsd:double"&gt;0.5096259979442852&lt;/D&gt;&lt;D xsi:type="xsd:double"&gt;2.3025336475427594&lt;/D&gt;&lt;D xsi:type="xsd:double"&gt;0.25447569647250035&lt;/D&gt;&lt;D xsi:type="xsd:double"&gt;-4.1441697492473057&lt;/D&gt;&lt;D xsi:type="xsd:double"&gt;-0.68023474407531426&lt;/D&gt;&lt;D xsi:type="xsd:double"&gt;0.31849486186072973&lt;/D&gt;&lt;D xsi:type="xsd:double"&gt;0.6913445714043398&lt;/D&gt;&lt;D xsi:type="xsd:double"&gt;-0.963520641378568&lt;/D&gt;&lt;D xsi:type="xsd:double"&gt;-0.826142601714841&lt;/D&gt;&lt;D xsi:type="xsd:double"&gt;-1.5173061896010531&lt;/D&gt;&lt;D xsi:type="xsd:double"&gt;-2.7999515503876027&lt;/D&gt;&lt;D xsi:type="xsd:double"&gt;0.900428777936435&lt;/D&gt;&lt;D xsi:type="xsd:double"&gt;-2.20694558959873&lt;/D&gt;&lt;D xsi:type="xsd:double"&gt;0.75294564938512831&lt;/D&gt;&lt;D xsi:type="xsd:double"&gt;-2.1398902543030673&lt;/D&gt;&lt;D xsi:type="xsd:double"&gt;-1.1981900474966611&lt;/D&gt;&lt;D xsi:type="xsd:double"&gt;2.198588131368262&lt;/D&gt;&lt;D xsi:type="xsd:double"&gt;-1.3240112653830516&lt;/D&gt;&lt;D xsi:type="xsd:double"&gt;-1.8154966712128573&lt;/D&gt;&lt;D xsi:type="xsd:double"&gt;0.2846459659920253&lt;/D&gt;&lt;D xsi:type="xsd:double"&gt;0.660768138888379&lt;/D&gt;&lt;D xsi:type="xsd:double"&gt;2.0278212561311904&lt;/D&gt;&lt;D xsi:type="xsd:double"&gt;0.010861313221433022&lt;/D&gt;&lt;D xsi:type="xsd:double"&gt;-2.7614028356866438&lt;/D&gt;&lt;D xsi:type="xsd:double"&gt;1.4825636941804499&lt;/D&gt;&lt;D xsi:type="xsd:double"&gt;1.1552349309057242&lt;/D&gt;&lt;D xsi:type="xsd:double"&gt;-0.96642462487381842&lt;/D&gt;&lt;D xsi:type="xsd:double"&gt;-3.4255854782794581&lt;/D&gt;&lt;D xsi:type="xsd:double"&gt;-1.9947416433816256&lt;/D&gt;&lt;D xsi:type="xsd:double"&gt;2.0551794183016225&lt;/D&gt;&lt;D xsi:type="xsd:double"&gt;0.97544302305665465&lt;/D&gt;&lt;D xsi:type="xsd:double"&gt;0.51563935197986854&lt;/D&gt;&lt;D xsi:type="xsd:double"&gt;1.0500308641065992&lt;/D&gt;&lt;D xsi:type="xsd:double"&gt;1.64407012597787&lt;/D&gt;&lt;D xsi:type="xsd:double"&gt;-3.1223824025997993&lt;/D&gt;&lt;D xsi:type="xsd:double"&gt;3.2804285869501681&lt;/D&gt;&lt;D xsi:type="xsd:double"&gt;-1.0441135232753362&lt;/D&gt;&lt;D xsi:type="xsd:double"&gt;-0.96537137597449973&lt;/D&gt;&lt;D xsi:type="xsd:double"&gt;0.94504145349711965&lt;/D&gt;&lt;D xsi:type="xsd:double"&gt;3.7741057000200362&lt;/D&gt;&lt;D xsi:type="xsd:double"&gt;-1.0121904180119157&lt;/D&gt;&lt;D xsi:type="xsd:double"&gt;-2.3378582320138785&lt;/D&gt;&lt;D xsi:type="xsd:double"&gt;-1.1058405604778665&lt;/D&gt;&lt;D xsi:type="xsd:double"&gt;0.44710297204777483&lt;/D&gt;&lt;D xsi:type="xsd:double"&gt;1.0867260848363092&lt;/D&gt;&lt;D xsi:type="xsd:double"&gt;-2.7717426431500991&lt;/D&gt;&lt;D xsi:type="xsd:double"&gt;-2.3331968340931319&lt;/D&gt;&lt;D xsi:type="xsd:double"&gt;0.25987791169417296&lt;/D&gt;&lt;D xsi:type="xsd:double"&gt;5.0956802183831584&lt;/D&gt;&lt;D xsi:type="xsd:double"&gt;-0.1595697331822632&lt;/D&gt;&lt;D xsi:type="xsd:double"&gt;-0.88872360736266254&lt;/D&gt;&lt;D xsi:type="xsd:double"&gt;1.7149147171985124&lt;/D&gt;&lt;D xsi:type="xsd:double"&gt;-1.6013631060903255&lt;/D&gt;&lt;D xsi:type="xsd:double"&gt;-1.4723259524723087&lt;/D&gt;&lt;D xsi:type="xsd:double"&gt;-2.1723708520042129&lt;/D&gt;&lt;D xsi:type="xsd:double"&gt;0.92445389774378217&lt;/D&gt;&lt;D xsi:type="xsd:double"&gt;1.2255417267997615&lt;/D&gt;&lt;D xsi:type="xsd:double"&gt;3.0395870170132566&lt;/D&gt;&lt;D xsi:type="xsd:double"&gt;-4.1595104715811964&lt;/D&gt;&lt;D xsi:type="xsd:double"&gt;-0.84109895628105&lt;/D&gt;&lt;D xsi:type="xsd:double"&gt;4.7437819201059384&lt;/D&gt;&lt;D xsi:type="xsd:double"&gt;0.032066047876910808&lt;/D&gt;&lt;D xsi:type="xsd:double"&gt;-5.7225959650020091&lt;/D&gt;&lt;D xsi:type="xsd:double"&gt;-0.532540790429048&lt;/D&gt;&lt;D xsi:type="xsd:double"&gt;2.1638354521529291&lt;/D&gt;&lt;D xsi:type="xsd:double"&gt;4.1382236620890911&lt;/D&gt;&lt;D xsi:type="xsd:double"&gt;-0.33352837916910127&lt;/D&gt;&lt;D xsi:type="xsd:double"&gt;-0.74682977020550378&lt;/D&gt;&lt;D xsi:type="xsd:double"&gt;0.78969551897565271&lt;/D&gt;&lt;D xsi:type="xsd:double"&gt;-1.0730801888457653&lt;/D&gt;&lt;D xsi:type="xsd:double"&gt;-3.5801731722067576&lt;/D&gt;&lt;D xsi:type="xsd:double"&gt;3.3855810985072621&lt;/D&gt;&lt;D xsi:type="xsd:double"&gt;-1.6407715330389761&lt;/D&gt;&lt;D xsi:type="xsd:double"&gt;-2.9276820519047564&lt;/D&gt;&lt;D xsi:type="xsd:double"&gt;-4.726850096195423&lt;/D&gt;&lt;D xsi:type="xsd:double"&gt;3.4574564664096918&lt;/D&gt;&lt;D xsi:type="xsd:double"&gt;-1.3446564544197681&lt;/D&gt;&lt;D xsi:type="xsd:double"&gt;-1.5970708780667642&lt;/D&gt;&lt;D xsi:type="xsd:double"&gt;-3.144919084215525&lt;/D&gt;&lt;D xsi:type="xsd:double"&gt;-4.940681160148463&lt;/D&gt;&lt;D xsi:type="xsd:double"&gt;-1.5813713029408261&lt;/D&gt;&lt;D xsi:type="xsd:double"&gt;0.024884422274973339&lt;/D&gt;&lt;D xsi:type="xsd:double"&gt;-0.31074486138287227&lt;/D&gt;&lt;D xsi:type="xsd:double"&gt;0.5590957708236477&lt;/D&gt;&lt;D xsi:type="xsd:double"&gt;3.3923896631508077&lt;/D&gt;&lt;D xsi:type="xsd:double"&gt;-0.79060375253237058&lt;/D&gt;&lt;D xsi:type="xsd:double"&gt;1.6427558683401511&lt;/D&gt;&lt;D xsi:type="xsd:double"&gt;0.11398202205417096&lt;/D&gt;&lt;D xsi:type="xsd:double"&gt;0.59535268666790486&lt;/D&gt;&lt;D xsi:type="xsd:double"&gt;-0.38081358883336192&lt;/D&gt;&lt;D xsi:type="xsd:double"&gt;-1.3545665673865059&lt;/D&gt;&lt;D xsi:type="xsd:double"&gt;-6.1216336519199448&lt;/D&gt;&lt;D xsi:type="xsd:double"&gt;-2.9887921348449975&lt;/D&gt;&lt;D xsi:type="xsd:double"&gt;0&lt;/D&gt;&lt;D xsi:type="xsd:double"&gt;-2.3548830811554344&lt;/D&gt;&lt;D xsi:type="xsd:double"&gt;1.2044494310901044&lt;/D&gt;&lt;D xsi:type="xsd:double"&gt;-0.47160901865652693&lt;/D&gt;&lt;D xsi:type="xsd:double"&gt;0.33946353615752489&lt;/D&gt;&lt;D xsi:type="xsd:double"&gt;0&lt;/D&gt;&lt;D xsi:type="xsd:double"&gt;0.068559932272393986&lt;/D&gt;&lt;D xsi:type="xsd:double"&gt;-0.52494860159191248&lt;/D&gt;&lt;D xsi:type="xsd:double"&gt;-0.75369065427109971&lt;/D&gt;&lt;D xsi:type="xsd:double"&gt;-0.25402666513045791&lt;/D&gt;&lt;D xsi:type="xsd:double"&gt;3.3176683304305676&lt;/D&gt;&lt;D xsi:type="xsd:double"&gt;5.7561390129141854&lt;/D&gt;&lt;D xsi:type="xsd:double"&gt;3.4185098452443219&lt;/D&gt;&lt;D xsi:type="xsd:double"&gt;1.8543554895385839&lt;/D&gt;&lt;D xsi:type="xsd:double"&gt;0.2707601350597999&lt;/D&gt;&lt;D xsi:type="xsd:double"&gt;0.4147108015317702&lt;/D&gt;&lt;D xsi:type="xsd:double"&gt;-0.509527088716144&lt;/D&gt;&lt;D xsi:type="xsd:double"&gt;2.0567147921578766&lt;/D&gt;&lt;D xsi:type="xsd:double"&gt;-1.207315707068457&lt;/D&gt;&lt;D xsi:type="xsd:double"&gt;-0.9239966313325243&lt;/D&gt;&lt;D xsi:type="xsd:double"&gt;2.5168587355609562&lt;/D&gt;&lt;D xsi:type="xsd:double"&gt;0.25947305347389094&lt;/D&gt;&lt;D xsi:type="xsd:double"&gt;0.62536045362586723&lt;/D&gt;&lt;D xsi:type="xsd:double"&gt;6.8015087319927225&lt;/D&gt;&lt;D xsi:type="xsd:double"&gt;1.6239241455229925&lt;/D&gt;&lt;D xsi:type="xsd:double"&gt;0.010098035727668098&lt;/D&gt;&lt;D xsi:type="xsd:double"&gt;2.7996096716759844&lt;/D&gt;&lt;D xsi:type="xsd:double"&gt;2.1255872488288308&lt;/D&gt;&lt;D xsi:type="xsd:double"&gt;-1.6936970382762651&lt;/D&gt;&lt;D xsi:type="xsd:double"&gt;0.69113200654362661&lt;/D&gt;&lt;D xsi:type="xsd:double"&gt;6.9820762227604805&lt;/D&gt;&lt;D xsi:type="xsd:double"&gt;4.46420439380284&lt;/D&gt;&lt;D xsi:type="xsd:double"&gt;1.1353730737619028&lt;/D&gt;&lt;D xsi:type="xsd:double"&gt;0.19386581549341031&lt;/D&gt;&lt;D xsi:type="xsd:double"&gt;3.27874161623698&lt;/D&gt;&lt;D xsi:type="xsd:double"&gt;-3.5581251479602005&lt;/D&gt;&lt;D xsi:type="xsd:double"&gt;0.082570897923450737&lt;/D&gt;&lt;D xsi:type="xsd:double"&gt;0.011776931070306418&lt;/D&gt;&lt;D xsi:type="xsd:double"&gt;1.0895001163589102&lt;/D&gt;&lt;D xsi:type="xsd:double"&gt;-1.1154523352763568&lt;/D&gt;&lt;D xsi:type="xsd:double"&gt;-1.1153024696083591&lt;/D&gt;&lt;D xsi:type="xsd:double"&gt;0.741964527352712&lt;/D&gt;&lt;D xsi:type="xsd:double"&gt;2.0598382097279933&lt;/D&gt;&lt;D xsi:type="xsd:double"&gt;1.3881203954072108&lt;/D&gt;&lt;D xsi:type="xsd:double"&gt;-2.2563879437228596&lt;/D&gt;&lt;D xsi:type="xsd:double"&gt;-0.30604389881271343&lt;/D&gt;&lt;D xsi:type="xsd:double"&gt;-2.4055899212363729&lt;/D&gt;&lt;D xsi:type="xsd:double"&gt;-1.9795489829175783&lt;/D&gt;&lt;D xsi:type="xsd:double"&gt;-0.12164137810921627&lt;/D&gt;&lt;D xsi:type="xsd:double"&gt;-3.1948459615172564&lt;/D&gt;&lt;D xsi:type="xsd:double"&gt;3.0802144748228732&lt;/D&gt;&lt;D xsi:type="xsd:double"&gt;2.7174029807730093&lt;/D&gt;&lt;D xsi:type="xsd:double"&gt;1.5566031460235719&lt;/D&gt;&lt;D xsi:type="xsd:double"&gt;1.0019977245648404&lt;/D&gt;&lt;D xsi:type="xsd:double"&gt;-1.6191197710782923&lt;/D&gt;&lt;D xsi:type="xsd:double"&gt;0.24775652324495745&lt;/D&gt;&lt;D xsi:type="xsd:double"&gt;0.31243136870500177&lt;/D&gt;&lt;D xsi:type="xsd:double"&gt;-2.6551578422817745&lt;/D&gt;&lt;D xsi:type="xsd:double"&gt;0.034314619840425387&lt;/D&gt;&lt;D xsi:type="xsd:double"&gt;-0.51013582842978078&lt;/D&gt;&lt;D xsi:type="xsd:double"&gt;-0.69814694339023209&lt;/D&gt;&lt;D xsi:type="xsd:double"&gt;-0.75097326446491586&lt;/D&gt;&lt;D xsi:type="xsd:double"&gt;-1.7216647050252387&lt;/D&gt;&lt;D xsi:type="xsd:double"&gt;4.2047289269133481&lt;/D&gt;&lt;D xsi:type="xsd:double"&gt;1.375889505721406&lt;/D&gt;&lt;D xsi:type="xsd:double"&gt;1.7428872180881294&lt;/D&gt;&lt;D xsi:type="xsd:double"&gt;1.5409426460587961&lt;/D&gt;&lt;D xsi:type="xsd:double"&gt;-3.5112803592675768&lt;/D&gt;&lt;D xsi:type="xsd:double"&gt;4.9395278579541069&lt;/D&gt;&lt;D xsi:type="xsd:double"&gt;1.4236380780727309&lt;/D&gt;&lt;D xsi:type="xsd:double"&gt;-0.18214088861976396&lt;/D&gt;&lt;D xsi:type="xsd:double"&gt;1.7549487046455425&lt;/D&gt;&lt;D xsi:type="xsd:double"&gt;-0.44368067960658397&lt;/D&gt;&lt;D xsi:type="xsd:double"&gt;-0.583189057230793&lt;/D&gt;&lt;D xsi:type="xsd:double"&gt;-6.0461930444551388&lt;/D&gt;&lt;D xsi:type="xsd:double"&gt;-0.78502539942201244&lt;/D&gt;&lt;D xsi:type="xsd:double"&gt;0.17148066086989378&lt;/D&gt;&lt;D xsi:type="xsd:double"&gt;1.2410039790578198&lt;/D&gt;&lt;D xsi:type="xsd:double"&gt;4.1071050785658647&lt;/D&gt;&lt;D xsi:type="xsd:double"&gt;-2.953619503110716&lt;/D&gt;&lt;D xsi:type="xsd:double"&gt;0.38458400850709396&lt;/D&gt;&lt;D xsi:type="xsd:double"&gt;-0.81928911538801108&lt;/D&gt;&lt;D xsi:type="xsd:double"&gt;1.9784659047126008&lt;/D&gt;&lt;D xsi:type="xsd:double"&gt;0.26507904720236564&lt;/D&gt;&lt;D xsi:type="xsd:double"&gt;0.22291657649378127&lt;/D&gt;&lt;D xsi:type="xsd:double"&gt;0.841210376444268&lt;/D&gt;&lt;D xsi:type="xsd:double"&gt;0.91507072437169157&lt;/D&gt;&lt;D xsi:type="xsd:double"&gt;1.384324865352915&lt;/D&gt;&lt;D xsi:type="xsd:double"&gt;0&lt;/D&gt;&lt;D xsi:type="xsd:double"&gt;-0.76091535725886228&lt;/D&gt;&lt;D xsi:type="xsd:double"&gt;0.10557327693276886&lt;/D&gt;&lt;D xsi:type="xsd:double"&gt;0.28172117975249211&lt;/D&gt;&lt;D xsi:type="xsd:double"&gt;0.25575577525331905&lt;/D&gt;&lt;D xsi:type="xsd:double"&gt;1.3484934660979775&lt;/D&gt;&lt;D xsi:type="xsd:double"&gt;0.22354044946655272&lt;/D&gt;&lt;D xsi:type="xsd:double"&gt;-0.50316458284317411&lt;/D&gt;&lt;D xsi:type="xsd:double"&gt;0.54105333488607688&lt;/D&gt;&lt;D xsi:type="xsd:double"&gt;-0.64979846615417225&lt;/D&gt;&lt;D xsi:type="xsd:double"&gt;0.7609090785532624&lt;/D&gt;&lt;D xsi:type="xsd:double"&gt;1.1121032001419895&lt;/D&gt;&lt;D xsi:type="xsd:double"&gt;1.408730754592491&lt;/D&gt;&lt;D xsi:type="xsd:double"&gt;-0.56988319541314558&lt;/D&gt;&lt;D xsi:type="xsd:double"&gt;1.4846003120283058&lt;/D&gt;&lt;D xsi:type="xsd:double"&gt;-1.3325930689917276&lt;/D&gt;&lt;D xsi:type="xsd:double"&gt;0.34432571459499517&lt;/D&gt;&lt;D xsi:type="xsd:double"&gt;3.1369452644471663&lt;/D&gt;&lt;D xsi:type="xsd:double"&gt;-1.5615792105858395&lt;/D&gt;&lt;D xsi:type="xsd:double"&gt;-1.081983258514263&lt;/D&gt;&lt;D xsi:type="xsd:double"&gt;-0.34908596506824097&lt;/D&gt;&lt;D xsi:type="xsd:double"&gt;0.99800980765836211&lt;/D&gt;&lt;D xsi:type="xsd:double"&gt;0.46178353461234778&lt;/D&gt;&lt;D xsi:type="xsd:double"&gt;-0.32757407629767643&lt;/D&gt;&lt;D xsi:type="xsd:double"&gt;-0.032875601264392706&lt;/D&gt;&lt;D xsi:type="xsd:double"&gt;1.8013640001082631&lt;/D&gt;&lt;D xsi:type="xsd:double"&gt;-1.9859082964305941&lt;/D&gt;&lt;D xsi:type="xsd:double"&gt;1.8800655489726426&lt;/D&gt;&lt;D xsi:type="xsd:double"&gt;-0.862720523898719&lt;/D&gt;&lt;D xsi:type="xsd:double"&gt;-0.21376755641375755&lt;/D&gt;&lt;D xsi:type="xsd:double"&gt;0.33608277389605146&lt;/D&gt;&lt;D xsi:type="xsd:double"&gt;-0.28426342436018714&lt;/D&gt;&lt;D xsi:type="xsd:double"&gt;-1.1842648763954577&lt;/D&gt;&lt;D xsi:type="xsd:double"&gt;-2.6223992488661141&lt;/D&gt;&lt;D xsi:type="xsd:double"&gt;-0.34582284819744125&lt;/D&gt;&lt;D xsi:type="xsd:double"&gt;0.95773430651517888&lt;/D&gt;&lt;D xsi:type="xsd:double"&gt;-2.2389520371387861&lt;/D&gt;&lt;D xsi:type="xsd:double"&gt;0.15627977315118002&lt;/D&gt;&lt;D xsi:type="xsd:double"&gt;0.5894799994594413&lt;/D&gt;&lt;D xsi:type="xsd:double"&gt;1.3122737542163643&lt;/D&gt;&lt;D xsi:type="xsd:double"&gt;0.45252462482838762&lt;/D&gt;&lt;D xsi:type="xsd:double"&gt;0.012650826720883579&lt;/D&gt;&lt;D xsi:type="xsd:double"&gt;-0.65530279847091366&lt;/D&gt;&lt;D xsi:type="xsd:double"&gt;0.90114058768047123&lt;/D&gt;&lt;D xsi:type="xsd:double"&gt;-0.25361959501446485&lt;/D&gt;&lt;D xsi:type="xsd:double"&gt;0.10605029642307695&lt;/D&gt;&lt;D xsi:type="xsd:double"&gt;1.6269216444014578&lt;/D&gt;&lt;D xsi:type="xsd:double"&gt;1.2002804011371548&lt;/D&gt;&lt;D xsi:type="xsd:double"&gt;0.06583587210877706&lt;/D&gt;&lt;D xsi:type="xsd:double"&gt;1.0648734164450113&lt;/D&gt;&lt;D xsi:type="xsd:double"&gt;-0.077851500127668061&lt;/D&gt;&lt;D xsi:type="xsd:double"&gt;1.0993562825510894&lt;/D&gt;&lt;D xsi:type="xsd:double"&gt;-0.33487357715280552&lt;/D&gt;&lt;D xsi:type="xsd:double"&gt;1.3019688545319541&lt;/D&gt;&lt;D xsi:type="xsd:double"&gt;-0.32363912760966507&lt;/D&gt;&lt;D xsi:type="xsd:double"&gt;0.4561171585037993&lt;/D&gt;&lt;D xsi:type="xsd:double"&gt;-0.80366129394106034&lt;/D&gt;&lt;D xsi:type="xsd:double"&gt;-1.0884617156863174&lt;/D&gt;&lt;D xsi:type="xsd:double"&gt;-0.2131828086446852&lt;/D&gt;&lt;D xsi:type="xsd:double"&gt;-1.8355009618177043&lt;/D&gt;&lt;D xsi:type="xsd:double"&gt;1.4015709558846456&lt;/D&gt;&lt;D xsi:type="xsd:double"&gt;1.8176344263598487&lt;/D&gt;&lt;D xsi:type="xsd:double"&gt;-0.96855079087553309&lt;/D&gt;&lt;D xsi:type="xsd:double"&gt;-1.6861593960209032&lt;/D&gt;&lt;D xsi:type="xsd:double"&gt;1.5137962171760222&lt;/D&gt;&lt;D xsi:type="xsd:double"&gt;0.4072865345960297&lt;/D&gt;&lt;D xsi:type="xsd:double"&gt;1.5975129557596057&lt;/D&gt;&lt;D xsi:type="xsd:double"&gt;-1.5189603684615971&lt;/D&gt;&lt;D xsi:type="xsd:double"&gt;-1.0576309684756868&lt;/D&gt;&lt;D xsi:type="xsd:double"&gt;-2.0630682291936986&lt;/D&gt;&lt;D xsi:type="xsd:double"&gt;0.038283347924017441&lt;/D&gt;&lt;D xsi:type="xsd:double"&gt;1.4033870484784883&lt;/D&gt;&lt;D xsi:type="xsd:double"&gt;-1.3416338497637015&lt;/D&gt;&lt;D xsi:type="xsd:double"&gt;-0.42965815084538006&lt;/D&gt;&lt;D xsi:type="xsd:double"&gt;0.803003569168137&lt;/D&gt;&lt;D xsi:type="xsd:double"&gt;0.20818623017435645&lt;/D&gt;&lt;D xsi:type="xsd:double"&gt;-0.1301422807222119&lt;/D&gt;&lt;D xsi:type="xsd:double"&gt;1.5067551635737919&lt;/D&gt;&lt;D xsi:type="xsd:double"&gt;-0.4170186285506694&lt;/D&gt;&lt;D xsi:type="xsd:double"&gt;-2.1858820728467121&lt;/D&gt;&lt;D xsi:type="xsd:double"&gt;0.27625397725168366&lt;/D&gt;&lt;D xsi:type="xsd:double"&gt;0.97161259626967755&lt;/D&gt;&lt;D xsi:type="xsd:double"&gt;1.4072934407521887&lt;/D&gt;&lt;D xsi:type="xsd:double"&gt;0.38401927006721515&lt;/D&gt;&lt;D xsi:type="xsd:double"&gt;-1.5813634945014199&lt;/D&gt;&lt;D xsi:type="xsd:double"&gt;-0.65207524690686913&lt;/D&gt;&lt;D xsi:type="xsd:double"&gt;-1.8042312475373357&lt;/D&gt;&lt;D xsi:type="xsd:double"&gt;0.35259516759822418&lt;/D&gt;&lt;D xsi:type="xsd:double"&gt;1.5756747617371669&lt;/D&gt;&lt;D xsi:type="xsd:double"&gt;0.23457745621511261&lt;/D&gt;&lt;D xsi:type="xsd:double"&gt;0.57519690212231023&lt;/D&gt;&lt;D xsi:type="xsd:double"&gt;-1.2328230322243949&lt;/D&gt;&lt;D xsi:type="xsd:double"&gt;-1.1678797559230403&lt;/D&gt;&lt;D xsi:type="xsd:double"&gt;-0.21584020854484853&lt;/D&gt;&lt;D xsi:type="xsd:double"&gt;0.057206741832938057&lt;/D&gt;&lt;D xsi:type="xsd:double"&gt;1.1135067391975895&lt;/D&gt;&lt;D xsi:type="xsd:double"&gt;0.39117123455900682&lt;/D&gt;&lt;D xsi:type="xsd:double"&gt;0.3881689315612169&lt;/D&gt;&lt;D xsi:type="xsd:double"&gt;-2.9253969543707625&lt;/D&gt;&lt;D xsi:type="xsd:double"&gt;-1.5224094496540053&lt;/D&gt;&lt;D xsi:type="xsd:double"&gt;-0.9047585474716735&lt;/D&gt;&lt;D xsi:type="xsd:double"&gt;0.87816140179832747&lt;/D&gt;&lt;D xsi:type="xsd:double"&gt;-0.52272759687932435&lt;/D&gt;&lt;D xsi:type="xsd:double"&gt;1.5985127985127967&lt;/D&gt;&lt;D xsi:type="xsd:double"&gt;-0.37341330687133967&lt;/D&gt;&lt;D xsi:type="xsd:double"&gt;-1.0295401294675544&lt;/D&gt;&lt;D xsi:type="xsd:double"&gt;1.4627215169591423&lt;/D&gt;&lt;D xsi:type="xsd:double"&gt;-0.043014492223070189&lt;/D&gt;&lt;D xsi:type="xsd:double"&gt;0.12785299559165964&lt;/D&gt;&lt;D xsi:type="xsd:double"&gt;-1.4965692416676557&lt;/D&gt;&lt;D xsi:type="xsd:double"&gt;0.71772541614305574&lt;/D&gt;&lt;D xsi:type="xsd:double"&gt;0.77353294620101654&lt;/D&gt;&lt;D xsi:type="xsd:double"&gt;-1.1275428593858772&lt;/D&gt;&lt;D xsi:type="xsd:double"&gt;-1.1691567620516485&lt;/D&gt;&lt;D xsi:type="xsd:double"&gt;0.30004098695695092&lt;/D&gt;&lt;D xsi:type="xsd:double"&gt;-3.068914488864527&lt;/D&gt;&lt;D xsi:type="xsd:double"&gt;0.011805887275007088&lt;/D&gt;&lt;D xsi:type="xsd:double"&gt;1.3397166118390924&lt;/D&gt;&lt;D xsi:type="xsd:double"&gt;3.4371519453799904&lt;/D&gt;&lt;D xsi:type="xsd:double"&gt;-0.544270984484263&lt;/D&gt;&lt;D xsi:type="xsd:double"&gt;1.4579914172837327&lt;/D&gt;&lt;D xsi:type="xsd:double"&gt;2.5350200162143954&lt;/D&gt;&lt;D xsi:type="xsd:double"&gt;-1.1231720377516519&lt;/D&gt;&lt;D xsi:type="xsd:double"&gt;3.07699524098084&lt;/D&gt;&lt;D xsi:type="xsd:double"&gt;-1.2755566497159809&lt;/D&gt;&lt;D xsi:type="xsd:double"&gt;2.2985287529170062&lt;/D&gt;&lt;D xsi:type="xsd:double"&gt;0.80475629459459963&lt;/D&gt;&lt;D xsi:type="xsd:double"&gt;0.40153508232729784&lt;/D&gt;&lt;D xsi:type="xsd:double"&gt;-2.3399691723333782&lt;/D&gt;&lt;D xsi:type="xsd:double"&gt;-2.2974319312011882&lt;/D&gt;&lt;D xsi:type="xsd:double"&gt;-0.34813079150511905&lt;/D&gt;&lt;D xsi:type="xsd:double"&gt;3.3083236120268866&lt;/D&gt;&lt;D xsi:type="xsd:double"&gt;2.1652552410280634&lt;/D&gt;&lt;D xsi:type="xsd:double"&gt;0.14818866336132608&lt;/D&gt;&lt;D xsi:type="xsd:double"&gt;-0.18753997865612604&lt;/D&gt;&lt;D xsi:type="xsd:double"&gt;-1.4316142387074571&lt;/D&gt;&lt;D xsi:type="xsd:double"&gt;-1.1151142050443874&lt;/D&gt;&lt;D xsi:type="xsd:double"&gt;1.851996579234183&lt;/D&gt;&lt;D xsi:type="xsd:double"&gt;0.78797402815884432&lt;/D&gt;&lt;D xsi:type="xsd:double"&gt;-1.5631367602952029&lt;/D&gt;&lt;D xsi:type="xsd:double"&gt;0.039067357470967679&lt;/D&gt;&lt;D xsi:type="xsd:double"&gt;1.9348232469464266&lt;/D&gt;&lt;D xsi:type="xsd:double"&gt;-3.4824509562079942&lt;/D&gt;&lt;D xsi:type="xsd:double"&gt;-1.1670285917180223&lt;/D&gt;&lt;D xsi:type="xsd:double"&gt;-1.4492261400625539&lt;/D&gt;&lt;D xsi:type="xsd:double"&gt;0.97682296683347936&lt;/D&gt;&lt;D xsi:type="xsd:double"&gt;1.559829591423445&lt;/D&gt;&lt;D xsi:type="xsd:double"&gt;-3.2748439842318011&lt;/D&gt;&lt;D xsi:type="xsd:double"&gt;-0.8274013454006357&lt;/D&gt;&lt;D xsi:type="xsd:double"&gt;0.638723191513968&lt;/D&gt;&lt;D xsi:type="xsd:double"&gt;-1.3552980046469876&lt;/D&gt;&lt;D xsi:type="xsd:double"&gt;0.90848271662362645&lt;/D&gt;&lt;D xsi:type="xsd:double"&gt;1.9919672134345312&lt;/D&gt;&lt;D xsi:type="xsd:double"&gt;-2.6957680880597024&lt;/D&gt;&lt;D xsi:type="xsd:double"&gt;-1.1663032677389218&lt;/D&gt;&lt;D xsi:type="xsd:double"&gt;-0.02756857025457693&lt;/D&gt;&lt;D xsi:type="xsd:double"&gt;2.0192005430657689&lt;/D&gt;&lt;D xsi:type="xsd:double"&gt;-3.8215076656677671&lt;/D&gt;&lt;D xsi:type="xsd:double"&gt;0.86674989485109322&lt;/D&gt;&lt;D xsi:type="xsd:double"&gt;1.0944648902260878&lt;/D&gt;&lt;D xsi:type="xsd:double"&gt;0.036153093144886128&lt;/D&gt;&lt;D xsi:type="xsd:double"&gt;-1.2108536038550222&lt;/D&gt;&lt;D xsi:type="xsd:double"&gt;1.5768149137396659&lt;/D&gt;&lt;D xsi:type="xsd:double"&gt;-0.85937326387235391&lt;/D&gt;&lt;D xsi:type="xsd:double"&gt;1.7417672456787825&lt;/D&gt;&lt;D xsi:type="xsd:double"&gt;0.85052617540866127&lt;/D&gt;&lt;D xsi:type="xsd:double"&gt;0.92003784728391658&lt;/D&gt;&lt;D xsi:type="xsd:double"&gt;-2.9925325033447026&lt;/D&gt;&lt;D xsi:type="xsd:double"&gt;0.59621745831150985&lt;/D&gt;&lt;D xsi:type="xsd:double"&gt;-0.5004044392939333&lt;/D&gt;&lt;D xsi:type="xsd:double"&gt;0.83339754666573729&lt;/D&gt;&lt;D xsi:type="xsd:double"&gt;-0.26654133911530042&lt;/D&gt;&lt;D xsi:type="xsd:double"&gt;-0.42522428343523266&lt;/D&gt;&lt;D xsi:type="xsd:double"&gt;2.334079105750364&lt;/D&gt;&lt;D xsi:type="xsd:double"&gt;0&lt;/D&gt;&lt;D xsi:type="xsd:double"&gt;1.3184884306217448&lt;/D&gt;&lt;D xsi:type="xsd:double"&gt;2.3706044095301415&lt;/D&gt;&lt;D xsi:type="xsd:double"&gt;1.8006428777780581&lt;/D&gt;&lt;D xsi:type="xsd:double"&gt;-1.6420690677717231&lt;/D&gt;&lt;D xsi:type="xsd:double"&gt;0&lt;/D&gt;&lt;D xsi:type="xsd:double"&gt;-1.0467524928045369&lt;/D&gt;&lt;D xsi:type="xsd:double"&gt;-2.4850204435394985&lt;/D&gt;&lt;D xsi:type="xsd:double"&gt;1.0590256566444189&lt;/D&gt;&lt;D xsi:type="xsd:double"&gt;1.0561506092744866&lt;/D&gt;&lt;D xsi:type="xsd:double"&gt;1.9732999088551306&lt;/D&gt;&lt;D xsi:type="xsd:double"&gt;0.96165288981415742&lt;/D&gt;&lt;D xsi:type="xsd:double"&gt;-1.4208250710182613&lt;/D&gt;&lt;D xsi:type="xsd:double"&gt;-1.6121116212196363&lt;/D&gt;&lt;D xsi:type="xsd:double"&gt;-0.90845110489508052&lt;/D&gt;&lt;D xsi:type="xsd:double"&gt;2.9764387752665655&lt;/D&gt;&lt;D xsi:type="xsd:double"&gt;-0.52816437581879594&lt;/D&gt;&lt;D xsi:type="xsd:double"&gt;-2.2408785414563481&lt;/D&gt;&lt;D xsi:type="xsd:double"&gt;-2.1924357284239249&lt;/D&gt;&lt;D xsi:type="xsd:double"&gt;-1.1534997919361745&lt;/D&gt;&lt;D xsi:type="xsd:double"&gt;0.11028402290433892&lt;/D&gt;&lt;D xsi:type="xsd:double"&gt;0.84877686469808644&lt;/D&gt;&lt;D xsi:type="xsd:double"&gt;-1.2848006397965239&lt;/D&gt;&lt;D xsi:type="xsd:double"&gt;1.3690717468680891&lt;/D&gt;&lt;D xsi:type="xsd:double"&gt;-1.0765477176170379&lt;/D&gt;&lt;D xsi:type="xsd:double"&gt;-2.0696892235332998&lt;/D&gt;&lt;D xsi:type="xsd:double"&gt;4.0003732565520478&lt;/D&gt;&lt;D xsi:type="xsd:double"&gt;0.77743266494274543&lt;/D&gt;&lt;D xsi:type="xsd:double"&gt;0.012404702949919688&lt;/D&gt;&lt;D xsi:type="xsd:double"&gt;0.30012036259012831&lt;/D&gt;&lt;D xsi:type="xsd:double"&gt;-0.38379421251706347&lt;/D&gt;&lt;D xsi:type="xsd:double"&gt;0.93631551695836368&lt;/D&gt;&lt;D xsi:type="xsd:double"&gt;0.27476791016107782&lt;/D&gt;&lt;D xsi:type="xsd:double"&gt;1.4623959441784518&lt;/D&gt;&lt;D xsi:type="xsd:double"&gt;0.25261629058557222&lt;/D&gt;&lt;D xsi:type="xsd:double"&gt;0.060573007504594045&lt;/D&gt;&lt;D xsi:type="xsd:double"&gt;0.037999546077793767&lt;/D&gt;&lt;D xsi:type="xsd:double"&gt;1.3995145897855332&lt;/D&gt;&lt;D xsi:type="xsd:double"&gt;0.0037785189781702755&lt;/D&gt;&lt;D xsi:type="xsd:double"&gt;-0.56845818525340652&lt;/D&gt;&lt;D xsi:type="xsd:double"&gt;-0.74853520366766624&lt;/D&gt;&lt;D xsi:type="xsd:double"&gt;-0.035760880507029746&lt;/D&gt;&lt;D xsi:type="xsd:double"&gt;0.60162585974483651&lt;/D&gt;&lt;D xsi:type="xsd:double"&gt;2.450055471093382&lt;/D&gt;&lt;D xsi:type="xsd:double"&gt;-1.7237612699468996&lt;/D&gt;&lt;D xsi:type="xsd:double"&gt;-0.36720774857835758&lt;/D&gt;&lt;D xsi:type="xsd:double"&gt;0.673848743001626&lt;/D&gt;&lt;D xsi:type="xsd:double"&gt;-0.51992903483425446&lt;/D&gt;&lt;D xsi:type="xsd:double"&gt;-0.2682786963970063&lt;/D&gt;&lt;D xsi:type="xsd:double"&gt;1.1482362466913365&lt;/D&gt;&lt;D xsi:type="xsd:double"&gt;-0.44901387101426993&lt;/D&gt;&lt;D xsi:type="xsd:double"&gt;0.45800114835647943&lt;/D&gt;&lt;D xsi:type="xsd:double"&gt;1.9125715319028069&lt;/D&gt;&lt;D xsi:type="xsd:double"&gt;0.72142356131505991&lt;/D&gt;&lt;D xsi:type="xsd:double"&gt;2.4799830837842318&lt;/D&gt;&lt;D xsi:type="xsd:double"&gt;-0.38812512605441718&lt;/D&gt;&lt;D xsi:type="xsd:double"&gt;-0.078717335178790648&lt;/D&gt;&lt;D xsi:type="xsd:double"&gt;-0.34385891392838541&lt;/D&gt;&lt;D xsi:type="xsd:double"&gt;-0.69810075066522037&lt;/D&gt;&lt;D xsi:type="xsd:double"&gt;0.036193283933783071&lt;/D&gt;&lt;D xsi:type="xsd:double"&gt;0.42146773250062441&lt;/D&gt;&lt;D xsi:type="xsd:double"&gt;0.040000634930725809&lt;/D&gt;&lt;D xsi:type="xsd:double"&gt;-2.3343595450713961&lt;/D&gt;&lt;D xsi:type="xsd:double"&gt;0.48597340387637189&lt;/D&gt;&lt;D xsi:type="xsd:double"&gt;-0.25495326374775917&lt;/D&gt;&lt;D xsi:type="xsd:double"&gt;0.3397830793223644&lt;/D&gt;&lt;D xsi:type="xsd:double"&gt;1.0158658694183087&lt;/D&gt;&lt;D 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xsi:type="xsd:double"&gt;0.07693786862559282&lt;/D&gt;&lt;D xsi:type="xsd:double"&gt;1.5971756647692681&lt;/D&gt;&lt;D xsi:type="xsd:double"&gt;-0.32039099023247752&lt;/D&gt;&lt;D xsi:type="xsd:double"&gt;-0.29536007340393855&lt;/D&gt;&lt;D xsi:type="xsd:double"&gt;0.45046062812539311&lt;/D&gt;&lt;D xsi:type="xsd:double"&gt;1.191389040773827&lt;/D&gt;&lt;D xsi:type="xsd:double"&gt;-2.5406118885198281&lt;/D&gt;&lt;D xsi:type="xsd:double"&gt;-1.655509205680572&lt;/D&gt;&lt;D xsi:type="xsd:double"&gt;-1.239104571409555&lt;/D&gt;&lt;D xsi:type="xsd:double"&gt;0.3251783718590362&lt;/D&gt;&lt;D xsi:type="xsd:double"&gt;0.65743652127296937&lt;/D&gt;&lt;D xsi:type="xsd:double"&gt;-1.4102658703950666&lt;/D&gt;&lt;D xsi:type="xsd:double"&gt;-0.84357279645027594&lt;/D&gt;&lt;D xsi:type="xsd:double"&gt;0.24827277958825444&lt;/D&gt;&lt;D xsi:type="xsd:double"&gt;1.1749933609553009&lt;/D&gt;&lt;D xsi:type="xsd:double"&gt;2.1597048353963588&lt;/D&gt;&lt;D xsi:type="xsd:double"&gt;-0.39698851221253717&lt;/D&gt;&lt;D xsi:type="xsd:double"&gt;1.1527416937388901&lt;/D&gt;&lt;D xsi:type="xsd:double"&gt;0.13276141208755643&lt;/D&gt;&lt;D xsi:type="xsd:double"&gt;0&lt;/D&gt;&lt;D xsi:type="xsd:double"&gt;-0.13907831266235515&lt;/D&gt;&lt;D xsi:type="xsd:double"&gt;1.5279658531343721&lt;/D&gt;&lt;D xsi:type="xsd:double"&gt;-0.42480986615649474&lt;/D&gt;&lt;D xsi:type="xsd:double"&gt;-0.062094992796679627&lt;/D&gt;&lt;D xsi:type="xsd:double"&gt;0.71052763977781375&lt;/D&gt;&lt;D xsi:type="xsd:double"&gt;0.94417668026882673&lt;/D&gt;&lt;D xsi:type="xsd:double"&gt;0.86583370499659917&lt;/D&gt;&lt;D xsi:type="xsd:double"&gt;-0.061564442678407882&lt;/D&gt;&lt;D xsi:type="xsd:double"&gt;0.43415675721683034&lt;/D&gt;&lt;D xsi:type="xsd:double"&gt;0.68908770066906655&lt;/D&gt;&lt;D xsi:type="xsd:double"&gt;-1.7025173626713408&lt;/D&gt;&lt;D xsi:type="xsd:double"&gt;1.8087565325210608&lt;/D&gt;&lt;D xsi:type="xsd:double"&gt;-0.66754995893786306&lt;/D&gt;&lt;D xsi:type="xsd:double"&gt;0.39050339365520603&lt;/D&gt;&lt;D xsi:type="xsd:double"&gt;0.12150646889874661&lt;/D&gt;&lt;D xsi:type="xsd:double"&gt;0.28168690746361857&lt;/D&gt;&lt;D xsi:type="xsd:double"&gt;-0.45030444773430656&lt;/D&gt;&lt;D xsi:type="xsd:double"&gt;-2.6126614482204658&lt;/D&gt;&lt;D xsi:type="xsd:double"&gt;0.2362192394263829&lt;/D&gt;&lt;D xsi:type="xsd:double"&gt;-0.87591551287325986&lt;/D&gt;&lt;D xsi:type="xsd:double"&gt;0.44269437877664242&lt;/D&gt;&lt;D xsi:type="xsd:double"&gt;0.17187956962929629&lt;/D&gt;&lt;D xsi:type="xsd:double"&gt;0.25308837524340433&lt;/D&gt;&lt;D xsi:type="xsd:double"&gt;1.1393572066951796&lt;/D&gt;&lt;D xsi:type="xsd:double"&gt;-0.15778080272201844&lt;/D&gt;&lt;D xsi:type="xsd:double"&gt;-0.15129231010770905&lt;/D&gt;&lt;D xsi:type="xsd:double"&gt;1.4737317486953394&lt;/D&gt;&lt;D xsi:type="xsd:double"&gt;0.9033020622611021&lt;/D&gt;&lt;D xsi:type="xsd:double"&gt;-0.097177344339838267&lt;/D&gt;&lt;D xsi:type="xsd:double"&gt;0.057326110981126277&lt;/D&gt;&lt;D xsi:type="xsd:double"&gt;1.0010886987702472&lt;/D&gt;&lt;D xsi:type="xsd:double"&gt;-0.32536868581534151&lt;/D&gt;&lt;D xsi:type="xsd:double"&gt;1.1452286197622064&lt;/D&gt;&lt;D xsi:type="xsd:double"&gt;-0.52673313585231973&lt;/D&gt;&lt;D xsi:type="xsd:double"&gt;1.5583312652120762&lt;/D&gt;&lt;D xsi:type="xsd:double"&gt;0.41610747461628961&lt;/D&gt;&lt;D xsi:type="xsd:double"&gt;-0.58213684750542116&lt;/D&gt;&lt;D xsi:type="xsd:double"&gt;-1.1155037489511854&lt;/D&gt;&lt;D xsi:type="xsd:double"&gt;2.5639660212605664&lt;/D&gt;&lt;D xsi:type="xsd:double"&gt;0.860381061107196&lt;/D&gt;&lt;D xsi:type="xsd:double"&gt;-1.0835106564035413&lt;/D&gt;&lt;D xsi:type="xsd:double"&gt;-1.6965499933868866&lt;/D&gt;&lt;D xsi:type="xsd:double"&gt;0.014109950432006357&lt;/D&gt;&lt;D xsi:type="xsd:double"&gt;-1.1327099594507284&lt;/D&gt;&lt;D xsi:type="xsd:double"&gt;0.51555739320265914&lt;/D&gt;&lt;D xsi:type="xsd:double"&gt;2.2566085062509122&lt;/D&gt;&lt;D xsi:type="xsd:double"&gt;-0.46274599677367245&lt;/D&gt;&lt;D xsi:type="xsd:double"&gt;0.88897636995814988&lt;/D&gt;&lt;D xsi:type="xsd:double"&gt;-0.67482161106869887&lt;/D&gt;&lt;D xsi:type="xsd:double"&gt;1.5016056644454379&lt;/D&gt;&lt;D xsi:type="xsd:double"&gt;0.50270853776837043&lt;/D&gt;&lt;D xsi:type="xsd:double"&gt;-1.0839291112026417&lt;/D&gt;&lt;D xsi:type="xsd:double"&gt;-0.9589613733217428&lt;/D&gt;&lt;D xsi:type="xsd:double"&gt;1.1978661538661228&lt;/D&gt;&lt;D xsi:type="xsd:double"&gt;0.13236978589423742&lt;/D&gt;&lt;D xsi:type="xsd:double"&gt;0.73140645231279944&lt;/D&gt;&lt;D xsi:type="xsd:double"&gt;-0.39881440855027428&lt;/D&gt;&lt;D xsi:type="xsd:double"&gt;2.0858012465978071&lt;/D&gt;&lt;D xsi:type="xsd:double"&gt;-2.6432772305023944&lt;/D&gt;&lt;D xsi:type="xsd:double"&gt;-0.29581060736824094&lt;/D&gt;&lt;D xsi:type="xsd:double"&gt;-0.35981619460286884&lt;/D&gt;&lt;D xsi:type="xsd:double"&gt;-2.6124577430459262&lt;/D&gt;&lt;D xsi:type="xsd:double"&gt;-0.56302226683372369&lt;/D&gt;&lt;D xsi:type="xsd:double"&gt;-0.99389269089309451&lt;/D&gt;&lt;D xsi:type="xsd:double"&gt;1.1186528105864957&lt;/D&gt;&lt;D xsi:type="xsd:double"&gt;-1.0987118861992218&lt;/D&gt;&lt;D xsi:type="xsd:double"&gt;0.16126560487077501&lt;/D&gt;&lt;D xsi:type="xsd:double"&gt;0.1640294987677704&lt;/D&gt;&lt;D xsi:type="xsd:double"&gt;-0.10918940893664964&lt;/D&gt;&lt;D xsi:type="xsd:double"&gt;0.041288958165530687&lt;/D&gt;&lt;D xsi:type="xsd:double"&gt;0.067881064589192519&lt;/D&gt;&lt;D xsi:type="xsd:double"&gt;0.10240189455683613&lt;/D&gt;&lt;D xsi:type="xsd:double"&gt;-0.64579426403057472&lt;/D&gt;&lt;D xsi:type="xsd:double"&gt;-0.84964982343948&lt;/D&gt;&lt;D xsi:type="xsd:double"&gt;0.35788708717121587&lt;/D&gt;&lt;D xsi:type="xsd:double"&gt;-1.0355515388567937&lt;/D&gt;&lt;D xsi:type="xsd:double"&gt;-0.79937973341688284&lt;/D&gt;&lt;D xsi:type="xsd:double"&gt;0.17880911749972306&lt;/D&gt;&lt;D xsi:type="xsd:double"&gt;-0.42853752993728955&lt;/D&gt;&lt;D xsi:type="xsd:double"&gt;-0.23623801808984046&lt;/D&gt;&lt;D xsi:type="xsd:double"&gt;-0.35825476467331585&lt;/D&gt;&lt;D xsi:type="xsd:double"&gt;0.21362260504695918&lt;/D&gt;&lt;D xsi:type="xsd:double"&gt;-0.85741051439338634&lt;/D&gt;&lt;D xsi:type="xsd:double"&gt;-0.19046858356581708&lt;/D&gt;&lt;D xsi:type="xsd:double"&gt;0.39762009217199079&lt;/D&gt;&lt;D xsi:type="xsd:double"&gt;0.68891801508219608&lt;/D&gt;&lt;D xsi:type="xsd:double"&gt;-0.34669190952164586&lt;/D&gt;&lt;D xsi:type="xsd:double"&gt;-0.025175494263274256&lt;/D&gt;&lt;D xsi:type="xsd:double"&gt;0.16306558177963115&lt;/D&gt;&lt;D xsi:type="xsd:double"&gt;1.6412124762653413&lt;/D&gt;&lt;D xsi:type="xsd:double"&gt;-0.45957210408111848&lt;/D&gt;&lt;D xsi:type="xsd:double"&gt;-0.79623220447658793&lt;/D&gt;&lt;D xsi:type="xsd:double"&gt;-0.48989280734060836&lt;/D&gt;&lt;D xsi:type="xsd:double"&gt;0.52536038806643148&lt;/D&gt;&lt;D xsi:type="xsd:double"&gt;0.3130945393512885&lt;/D&gt;&lt;D xsi:type="xsd:double"&gt;-0.2079172221659209&lt;/D&gt;&lt;D xsi:type="xsd:double"&gt;-0.37630027528335885&lt;/D&gt;&lt;D xsi:type="xsd:double"&gt;0.61638718469561038&lt;/D&gt;&lt;D xsi:type="xsd:double"&gt;0.928932210208&lt;/D&gt;&lt;D xsi:type="xsd:double"&gt;0.92448281526815723&lt;/D&gt;&lt;D xsi:type="xsd:double"&gt;-0.27523119900632054&lt;/D&gt;&lt;D xsi:type="xsd:double"&gt;0.10097123673606934&lt;/D&gt;&lt;D xsi:type="xsd:double"&gt;-0.1758439999747119&lt;/D&gt;&lt;D xsi:type="xsd:double"&gt;0.23404605367371989&lt;/D&gt;&lt;D xsi:type="xsd:double"&gt;0.11674402936427963&lt;/D&gt;&lt;D xsi:type="xsd:double"&gt;-1.0183234125179741&lt;/D&gt;&lt;D xsi:type="xsd:double"&gt;-0.51648339813249455&lt;/D&gt;&lt;D xsi:type="xsd:double"&gt;0.024065843458265235&lt;/D&gt;&lt;D xsi:type="xsd:double"&gt;-0.15851395692911829&lt;/D&gt;&lt;D xsi:type="xsd:double"&gt;0.277419406329793&lt;/D&gt;&lt;D xsi:type="xsd:double"&gt;-0.54665710449361971&lt;/D&gt;&lt;D xsi:type="xsd:double"&gt;0.086271217555689&lt;/D&gt;&lt;D xsi:type="xsd:double"&gt;-0.39031964505507055&lt;/D&gt;&lt;D xsi:type="xsd:double"&gt;-0.5955142223108556&lt;/D&gt;&lt;D xsi:type="xsd:double"&gt;0.26143576300554638&lt;/D&gt;&lt;D xsi:type="xsd:double"&gt;-0.34014436379387059&lt;/D&gt;&lt;D xsi:type="xsd:double"&gt;-1.8338792089176215&lt;/D&gt;&lt;D xsi:type="xsd:double"&gt;0.2455468759145818&lt;/D&gt;&lt;D xsi:type="xsd:double"&gt;0.19630365989447007&lt;/D&gt;&lt;D xsi:type="xsd:double"&gt;-0.51148406230665522&lt;/D&gt;&lt;D xsi:type="xsd:double"&gt;0.10519974182985337&lt;/D&gt;&lt;D xsi:type="xsd:double"&gt;0.12519466370799481&lt;/D&gt;&lt;D xsi:type="xsd:double"&gt;-0.89454288475641075&lt;/D&gt;&lt;D xsi:type="xsd:double"&gt;0.66001525644558967&lt;/D&gt;&lt;D xsi:type="xsd:double"&gt;0.72934745126120859&lt;/D&gt;&lt;D xsi:type="xsd:double"&gt;-1.5057759655912384&lt;/D&gt;&lt;D xsi:type="xsd:double"&gt;-0.18558231351443189&lt;/D&gt;&lt;D xsi:type="xsd:double"&gt;0.33944296157411014&lt;/D&gt;&lt;D xsi:type="xsd:double"&gt;-0.10521071200991772&lt;/D&gt;&lt;D xsi:type="xsd:double"&gt;0.2891444911440777&lt;/D&gt;&lt;D xsi:type="xsd:double"&gt;0.46496982791135455&lt;/D&gt;&lt;D xsi:type="xsd:double"&gt;-0.26366041967854636&lt;/D&gt;&lt;D xsi:type="xsd:double"&gt;-0.87967248109006579&lt;/D&gt;&lt;D xsi:type="xsd:double"&gt;2.3627478518173595&lt;/D&gt;&lt;D xsi:type="xsd:double"&gt;1.1699895057012411&lt;/D&gt;&lt;D xsi:type="xsd:double"&gt;0.91897643382974348&lt;/D&gt;&lt;D xsi:type="xsd:double"&gt;-0.75750906609209911&lt;/D&gt;&lt;D xsi:type="xsd:double"&gt;-0.20596046471708096&lt;/D&gt;&lt;D xsi:type="xsd:double"&gt;0.1356712170118124&lt;/D&gt;&lt;D xsi:type="xsd:double"&gt;0.040029845090483462&lt;/D&gt;&lt;D xsi:type="xsd:double"&gt;0.50144381384107373&lt;/D&gt;&lt;D xsi:type="xsd:double"&gt;0.44417849942319787&lt;/D&gt;&lt;D xsi:type="xsd:double"&gt;1.5567413021284171&lt;/D&gt;&lt;D xsi:type="xsd:double"&gt;-0.25621468038037332&lt;/D&gt;&lt;D xsi:type="xsd:double"&gt;-0.34334175380090759&lt;/D&gt;&lt;D xsi:type="xsd:double"&gt;-1.2112360280249201&lt;/D&gt;&lt;D xsi:type="xsd:double"&gt;0.44777463781124904&lt;/D&gt;&lt;D xsi:type="xsd:double"&gt;0.34201883444402448&lt;/D&gt;&lt;D xsi:type="xsd:double"&gt;0.8819389143328582&lt;/D&gt;&lt;D xsi:type="xsd:double"&gt;0.450390297258485&lt;/D&gt;&lt;D xsi:type="xsd:double"&gt;-0.011573598754532899&lt;/D&gt;&lt;D xsi:type="xsd:double"&gt;-0.11249080034528847&lt;/D&gt;&lt;D xsi:type="xsd:double"&gt;1.3893961156782542&lt;/D&gt;&lt;D xsi:type="xsd:double"&gt;0.18773532372142743&lt;/D&gt;&lt;D xsi:type="xsd:double"&gt;-0.26282762610380095&lt;/D&gt;&lt;D xsi:type="xsd:double"&gt;-0.39930794591600538&lt;/D&gt;&lt;D xsi:type="xsd:double"&gt;-1.1548359795954255&lt;/D&gt;&lt;D xsi:type="xsd:double"&gt;-0.261156319963296&lt;/D&gt;&lt;D xsi:type="xsd:double"&gt;-1.1613289808751093&lt;/D&gt;&lt;D xsi:type="xsd:double"&gt;0.29156272254426963&lt;/D&gt;&lt;D xsi:type="xsd:double"&gt;-0.16784553028129645&lt;/D&gt;&lt;D xsi:type="xsd:double"&gt;0.73536226196231347&lt;/D&gt;&lt;D xsi:type="xsd:double"&gt;-0.72381947924046175&lt;/D&gt;&lt;D xsi:type="xsd:double"&gt;0.22138853991791052&lt;/D&gt;&lt;D xsi:type="xsd:double"&gt;0.040016595627112572&lt;/D&gt;&lt;D xsi:type="xsd:double"&gt;-0.73320244168665338&lt;/D&gt;&lt;D xsi:type="xsd:double"&gt;-1.1738619588979371&lt;/D&gt;&lt;D xsi:type="xsd:double"&gt;-0.6066486000863569&lt;/D&gt;&lt;D xsi:type="xsd:double"&gt;-0.049319175894935174&lt;/D&gt;&lt;D xsi:type="xsd:double"&gt;0.097044146003066878&lt;/D&gt;&lt;D xsi:type="xsd:double"&gt;-0.22486630582112532&lt;/D&gt;&lt;D xsi:type="xsd:double"&gt;0.81305356273209117&lt;/D&gt;&lt;D xsi:type="xsd:double"&gt;0.45508964653444561&lt;/D&gt;&lt;D xsi:type="xsd:double"&gt;0.612089442971131&lt;/D&gt;&lt;D xsi:type="xsd:double"&gt;0&lt;/D&gt;&lt;D xsi:type="xsd:double"&gt;0.10587791169631711&lt;/D&gt;&lt;D xsi:type="xsd:double"&gt;-0.694029772679583&lt;/D&gt;&lt;D xsi:type="xsd:double"&gt;-0.79542109220295254&lt;/D&gt;&lt;D xsi:type="xsd:double"&gt;0.70552413517892543&lt;/D&gt;&lt;D xsi:type="xsd:double"&gt;0&lt;/D&gt;&lt;D xsi:type="xsd:double"&gt;-1.4922071084214394&lt;/D&gt;&lt;D xsi:type="xsd:double"&gt;0.7719450686768603&lt;/D&gt;&lt;D xsi:type="xsd:double"&gt;-0.0028158475902428926&lt;/D&gt;&lt;D xsi:type="xsd:double"&gt;-0.31581406647333&lt;/D&gt;&lt;D xsi:type="xsd:double"&gt;0.142449811275136&lt;/D&gt;&lt;D xsi:type="xsd:double"&gt;-0.029305636021048631&lt;/D&gt;&lt;D xsi:type="xsd:double"&gt;-0.50614311045615867&lt;/D&gt;&lt;D xsi:type="xsd:double"&gt;-1.6917161932655356&lt;/D&gt;&lt;D xsi:type="xsd:double"&gt;0.32260378574298088&lt;/D&gt;&lt;D xsi:type="xsd:double"&gt;0.79431686242121824&lt;/D&gt;&lt;D xsi:type="xsd:double"&gt;-1.1164897875177049&lt;/D&gt;&lt;D xsi:type="xsd:double"&gt;-0.191170832144838&lt;/D&gt;&lt;D xsi:type="xsd:double"&gt;-0.587000007381322&lt;/D&gt;&lt;D xsi:type="xsd:double"&gt;-0.44143490738645097&lt;/D&gt;&lt;D xsi:type="xsd:double"&gt;-0.013736179627588108&lt;/D&gt;&lt;D xsi:type="xsd:double"&gt;0.3393064206490326&lt;/D&gt;&lt;D xsi:type="xsd:double"&gt;1.0307077029650058&lt;/D&gt;&lt;D xsi:type="xsd:double"&gt;-0.26605557596193208&lt;/D&gt;&lt;D xsi:type="xsd:double"&gt;0.406871206625814&lt;/D&gt;&lt;D xsi:type="xsd:double"&gt;0.31468221149679731&lt;/D&gt;&lt;D xsi:type="xsd:double"&gt;0.44892155063540606&lt;/D&gt;&lt;D xsi:type="xsd:double"&gt;0.012883465815183293&lt;/D&gt;&lt;D xsi:type="xsd:double"&gt;0.14217053145095804&lt;/D&gt;&lt;D xsi:type="xsd:double"&gt;0.34819714496807652&lt;/D&gt;&lt;D xsi:type="xsd:double"&gt;0.39422984354042789&lt;/D&gt;&lt;D xsi:type="xsd:double"&gt;0.81251414928649179&lt;/D&gt;&lt;D xsi:type="xsd:double"&gt;-0.88130198701843465&lt;/D&gt;&lt;D xsi:type="xsd:double"&gt;-0.73030512373332135&lt;/D&gt;&lt;D xsi:type="xsd:double"&gt;0.95313596964952119&lt;/D&gt;&lt;D xsi:type="xsd:double"&gt;-0.22307117523864273&lt;/D&gt;&lt;D xsi:type="xsd:double"&gt;0.84514683725829265&lt;/D&gt;&lt;D xsi:type="xsd:double"&gt;-0.094473882265821985&lt;/D&gt;&lt;D xsi:type="xsd:double"&gt;0.69566353783920842&lt;/D&gt;&lt;D xsi:type="xsd:double"&gt;0.74778647973474666&lt;/D&gt;&lt;D xsi:type="xsd:double"&gt;0.29577882958926605&lt;/D&gt;&lt;D xsi:type="xsd:double"&gt;-1.8760768757487&lt;/D&gt;&lt;D xsi:type="xsd:double"&gt;-0.7529126483903581&lt;/D&gt;&lt;D xsi:type="xsd:double"&gt;0.98721199508622348&lt;/D&gt;&lt;D xsi:type="xsd:double"&gt;1.3713909081463749&lt;/D&gt;&lt;D xsi:type="xsd:double"&gt;0.28547217784229417&lt;/D&gt;&lt;D xsi:type="xsd:double"&gt;0.83349267080270462&lt;/D&gt;&lt;D xsi:type="xsd:double"&gt;1.1635491252091068&lt;/D&gt;&lt;D xsi:type="xsd:double"&gt;1.0303154130677061&lt;/D&gt;&lt;D xsi:type="xsd:double"&gt;0.10504708980614286&lt;/D&gt;&lt;D xsi:type="xsd:double"&gt;-0.95855807402280835&lt;/D&gt;&lt;D xsi:type="xsd:double"&gt;0.13594372958167789&lt;/D&gt;&lt;D xsi:type="xsd:double"&gt;-0.32595827795643961&lt;/D&gt;&lt;D xsi:type="xsd:double"&gt;0.44332923416210424&lt;/D&gt;&lt;D xsi:type="xsd:double"&gt;0.23665330932540751&lt;/D&gt;&lt;D xsi:type="xsd:double"&gt;0.41658029151945275&lt;/D&gt;&lt;D xsi:type="xsd:double"&gt;-0.5348812153088689&lt;/D&gt;&lt;D xsi:type="xsd:double"&gt;0.020645539324326556&lt;/D&gt;&lt;D xsi:type="xsd:double"&gt;-0.68324093863489921&lt;/D&gt;&lt;D xsi:type="xsd:double"&gt;-0.78550013627691762&lt;/D&gt;&lt;D xsi:type="xsd:double"&gt;0.039786878444525442&lt;/D&gt;&lt;D xsi:type="xsd:double"&gt;-1.6607788025738257&lt;/D&gt;&lt;D xsi:type="xsd:double"&gt;-0.795111862348008&lt;/D&gt;&lt;D xsi:type="xsd:double"&gt;0.6661789608867652&lt;/D&gt;&lt;D xsi:type="xsd:double"&gt;0.11117470964079335&lt;/D&gt;&lt;D xsi:type="xsd:double"&gt;0.031256207800356428&lt;/D&gt;&lt;D xsi:type="xsd:double"&gt;0.19443610948950418&lt;/D&gt;&lt;D xsi:type="xsd:double"&gt;-0.8449145707909&lt;/D&gt;&lt;D xsi:type="xsd:double"&gt;-0.36409442077219856&lt;/D&gt;&lt;D xsi:type="xsd:double"&gt;-0.24339569403573069&lt;/D&gt;&lt;D xsi:type="xsd:double"&gt;0.94534394212422157&lt;/D&gt;&lt;D xsi:type="xsd:double"&gt;0.88284643929750217&lt;/D&gt;&lt;D xsi:type="xsd:double"&gt;1.2883108097625939&lt;/D&gt;&lt;D xsi:type="xsd:double"&gt;0.30961184108579953&lt;/D&gt;&lt;D xsi:type="xsd:double"&gt;1.3472953467408955&lt;/D&gt;&lt;D xsi:type="xsd:double"&gt;-0.13799742904644363&lt;/D&gt;&lt;D xsi:type="xsd:double"&gt;0.033151664872610453&lt;/D&gt;&lt;D xsi:type="xsd:double"&gt;-0.3693127930128326&lt;/D&gt;&lt;D xsi:type="xsd:double"&gt;0.1025753153997222&lt;/D&gt;&lt;D xsi:type="xsd:double"&gt;0.79462271760388781&lt;/D&gt;&lt;D xsi:type="xsd:double"&gt;-0.36336303165096506&lt;/D&gt;&lt;D xsi:type="xsd:double"&gt;0.35459229135361703&lt;/D&gt;&lt;D xsi:type="xsd:double"&gt;0.32226037841986965&lt;/D&gt;&lt;D xsi:type="xsd:double"&gt;-0.3666478430624065&lt;/D&gt;&lt;D xsi:type="xsd:double"&gt;-1.1991992856302702&lt;/D&gt;&lt;D xsi:type="xsd:double"&gt;0.039994438238988295&lt;/D&gt;&lt;D xsi:type="xsd:double"&gt;0.035974878424971379&lt;/D&gt;&lt;D xsi:type="xsd:double"&gt;0.73392670103589186&lt;/D&gt;&lt;D xsi:type="xsd:double"&gt;0.29312170608324362&lt;/D&gt;&lt;D xsi:type="xsd:double"&gt;0.18131890932895356&lt;/D&gt;&lt;D xsi:type="xsd:double"&gt;0.02916856641741461&lt;/D&gt;&lt;D xsi:type="xsd:double"&gt;0.27979014172796468&lt;/D&gt;&lt;D xsi:type="xsd:double"&gt;0.26682625529064197&lt;/D&gt;&lt;D xsi:type="xsd:double"&gt;0.00899898722122039&lt;/D&gt;&lt;D xsi:type="xsd:double"&gt;0.31200777453139761&lt;/D&gt;&lt;D xsi:type="xsd:double"&gt;0.25192765390651406&lt;/D&gt;&lt;D xsi:type="xsd:double"&gt;0.62874885200989716&lt;/D&gt;&lt;D xsi:type="xsd:double"&gt;-0.0099005764133797136&lt;/D&gt;&lt;D xsi:type="xsd:double"&gt;0.9959273986218653&lt;/D&gt;&lt;D xsi:type="xsd:double"&gt;1.5733018326651971&lt;/D&gt;&lt;D xsi:type="xsd:double"&gt;-0.44852231828133027&lt;/D&gt;&lt;D xsi:type="xsd:double"&gt;-0.57368606845080716&lt;/D&gt;&lt;D xsi:type="xsd:double"&gt;-0.36355357596582483&lt;/D&gt;&lt;D xsi:type="xsd:double"&gt;-0.5310202865379865&lt;/D&gt;&lt;D xsi:type="xsd:double"&gt;-0.38327398433076754&lt;/D&gt;&lt;D xsi:type="xsd:double"&gt;-0.21578937684797461&lt;/D&gt;&lt;D xsi:type="xsd:double"&gt;0.94125976839030123&lt;/D&gt;&lt;D xsi:type="xsd:double"&gt;0.4493214920725519&lt;/D&gt;&lt;D xsi:type="xsd:double"&gt;0.48115185778399017&lt;/D&gt;&lt;D xsi:type="xsd:double"&gt;0.010554009100061101&lt;/D&gt;&lt;D xsi:type="xsd:double"&gt;0.0526125536980393&lt;/D&gt;&lt;D xsi:type="xsd:double"&gt;0.97397366712286271&lt;/D&gt;&lt;D xsi:type="xsd:double"&gt;-0.17000506537130367&lt;/D&gt;&lt;D xsi:type="xsd:double"&gt;0.37413115490032567&lt;/D&gt;&lt;D xsi:type="xsd:double"&gt;-0.53767174524723682&lt;/D&gt;&lt;D xsi:type="xsd:double"&gt;-0.031310877408141646&lt;/D&gt;&lt;D xsi:type="xsd:double"&gt;-0.4893191099200167&lt;/D&gt;&lt;D xsi:type="xsd:double"&gt;0.56299301813123037&lt;/D&gt;&lt;D xsi:type="xsd:double"&gt;1.1925415549420837&lt;/D&gt;&lt;D xsi:type="xsd:double"&gt;-1.1920554500773339&lt;/D&gt;&lt;D xsi:type="xsd:double"&gt;0.27488035341758366&lt;/D&gt;&lt;D xsi:type="xsd:double"&gt;0.035634943850415546&lt;/D&gt;&lt;D xsi:type="xsd:double"&gt;0.38155638671546477&lt;/D&gt;&lt;D xsi:type="xsd:double"&gt;0.22814813490428243&lt;/D&gt;&lt;D xsi:type="xsd:double"&gt;0.51972571686937918&lt;/D&gt;&lt;D xsi:type="xsd:double"&gt;0.21401802671161541&lt;/D&gt;&lt;D xsi:type="xsd:double"&gt;1.2133888202631171&lt;/D&gt;&lt;D xsi:type="xsd:double"&gt;0.90161998269076&lt;/D&gt;&lt;D xsi:type="xsd:double"&gt;-1.2335834347435681&lt;/D&gt;&lt;D xsi:type="xsd:double"&gt;0.014344105039021393&lt;/D&gt;&lt;D xsi:type="xsd:double"&gt;-0.39099168865831535&lt;/D&gt;&lt;D xsi:type="xsd:double"&gt;1.5836054358906448&lt;/D&gt;&lt;D xsi:type="xsd:double"&gt;0.52623669270452922&lt;/D&gt;&lt;D xsi:type="xsd:double"&gt;-0.81669934412730294&lt;/D&gt;&lt;D xsi:type="xsd:double"&gt;0.84471037493767387&lt;/D&gt;&lt;D xsi:type="xsd:double"&gt;-0.44243769585635695&lt;/D&gt;&lt;D xsi:type="xsd:double"&gt;-0.55714780394137131&lt;/D&gt;&lt;D xsi:type="xsd:double"&gt;-0.72012584630685161&lt;/D&gt;&lt;D xsi:type="xsd:double"&gt;0.11193807481351126&lt;/D&gt;&lt;D xsi:type="xsd:double"&gt;-0.16818621241018184&lt;/D&gt;&lt;D xsi:type="xsd:double"&gt;-0.19730460072169276&lt;/D&gt;&lt;D xsi:type="xsd:double"&gt;-0.71609148432131287&lt;/D&gt;&lt;D xsi:type="xsd:double"&gt;-1.0790346699579789&lt;/D&gt;&lt;D xsi:type="xsd:double"&gt;-1.434631668683839&lt;/D&gt;&lt;D xsi:type="xsd:double"&gt;0.43072710091611732&lt;/D&gt;&lt;D xsi:type="xsd:double"&gt;0.1808567738375233&lt;/D&gt;&lt;D xsi:type="xsd:double"&gt;0.73961056676101755&lt;/D&gt;&lt;D xsi:type="xsd:double"&gt;0.819005842021503&lt;/D&gt;&lt;D xsi:type="xsd:double"&gt;-0.25070936278879241&lt;/D&gt;&lt;D xsi:type="xsd:double"&gt;0.65697946237532889&lt;/D&gt;&lt;D xsi:type="xsd:double"&gt;-0.035774210984518273&lt;/D&gt;&lt;D xsi:type="xsd:double"&gt;2.400961431926496&lt;/D&gt;&lt;D xsi:type="xsd:double"&gt;0.038417723376382718&lt;/D&gt;&lt;D xsi:type="xsd:double"&gt;-0.33420974961341221&lt;/D&gt;&lt;D xsi:type="xsd:double"&gt;-0.50549057814914811&lt;/D&gt;&lt;D xsi:type="xsd:double"&gt;0.043092766141739069&lt;/D&gt;&lt;D xsi:type="xsd:double"&gt;0.1867224117998223&lt;/D&gt;&lt;D xsi:type="xsd:double"&gt;-0.72413113955349662&lt;/D&gt;&lt;D xsi:type="xsd:double"&gt;0.3079816209627273&lt;/D&gt;&lt;D xsi:type="xsd:double"&gt;-0.2932205288357026&lt;/D&gt;&lt;D xsi:type="xsd:double"&gt;0.12281453040876578&lt;/D&gt;&lt;D xsi:type="xsd:double"&gt;1.0920617847418157&lt;/D&gt;&lt;D xsi:type="xsd:double"&gt;2.1634633232899381&lt;/D&gt;&lt;D xsi:type="xsd:double"&gt;-1.1415609464163423&lt;/D&gt;&lt;D xsi:type="xsd:double"&gt;1.1718701652712937&lt;/D&gt;&lt;D xsi:type="xsd:double"&gt;0.62791220189239993&lt;/D&gt;&lt;D xsi:type="xsd:double"&gt;-1.6139475496455003&lt;/D&gt;&lt;D xsi:type="xsd:double"&gt;-0.80883330663394926&lt;/D&gt;&lt;D xsi:type="xsd:double"&gt;0.26696727804520481&lt;/D&gt;&lt;D xsi:type="xsd:double"&gt;-0.18863866815359565&lt;/D&gt;&lt;D xsi:type="xsd:double"&gt;0.38130450390609916&lt;/D&gt;&lt;D xsi:type="xsd:double"&gt;0.80863250339791026&lt;/D&gt;&lt;D xsi:type="xsd:double"&gt;0.1810984783091163&lt;/D&gt;&lt;D xsi:type="xsd:double"&gt;-0.86184448754739185&lt;/D&gt;&lt;D xsi:type="xsd:double"&gt;0.75984711904542035&lt;/D&gt;&lt;D xsi:type="xsd:double"&gt;-1.2705340494660988&lt;/D&gt;&lt;D xsi:type="xsd:double"&gt;0.26827030525746753&lt;/D&gt;&lt;D xsi:type="xsd:double"&gt;-0.21466658781849057&lt;/D&gt;&lt;D xsi:type="xsd:double"&gt;-0.50086589143233384&lt;/D&gt;&lt;D xsi:type="xsd:double"&gt;-1.7950060565938286&lt;/D&gt;&lt;D xsi:type="xsd:double"&gt;0.88362720403021289&lt;/D&gt;&lt;D xsi:type="xsd:double"&gt;0.90024757292364033&lt;/D&gt;&lt;D xsi:type="xsd:double"&gt;0.031428495330532158&lt;/D&gt;&lt;D xsi:type="xsd:double"&gt;-1.4896259047786242&lt;/D&gt;&lt;D xsi:type="xsd:double"&gt;0.33841336306774661&lt;/D&gt;&lt;D xsi:type="xsd:double"&gt;0.68291878926673988&lt;/D&gt;&lt;D xsi:type="xsd:double"&gt;0.014459988128345813&lt;/D&gt;&lt;D xsi:type="xsd:double"&gt;-1.2003448741402245&lt;/D&gt;&lt;D xsi:type="xsd:double"&gt;-0.95596355848802661&lt;/D&gt;&lt;D xsi:type="xsd:double"&gt;0.66177608670674459&lt;/D&gt;&lt;D xsi:type="xsd:double"&gt;-0.038157975918706732&lt;/D&gt;&lt;D xsi:type="xsd:double"&gt;-1.6392677341478423&lt;/D&gt;&lt;D xsi:type="xsd:double"&gt;-1.418202108872102&lt;/D&gt;&lt;D xsi:type="xsd:double"&gt;0.35802523588353008&lt;/D&gt;&lt;D xsi:type="xsd:double"&gt;-0.2764583668207532&lt;/D&gt;&lt;D xsi:type="xsd:double"&gt;-0.0376145817507223&lt;/D&gt;&lt;D xsi:type="xsd:double"&gt;0.0088864864168147761&lt;/D&gt;&lt;D xsi:type="xsd:double"&gt;-1.1558173393536375&lt;/D&gt;&lt;D xsi:type="xsd:double"&gt;-1.0925258501730983&lt;/D&gt;&lt;D xsi:type="xsd:double"&gt;-1.403975878963426&lt;/D&gt;&lt;D xsi:type="xsd:double"&gt;-0.56844208651475325&lt;/D&gt;&lt;D xsi:type="xsd:double"&gt;1.1833129234310569&lt;/D&gt;&lt;D xsi:type="xsd:double"&gt;-0.59895375612735169&lt;/D&gt;&lt;D xsi:type="xsd:double"&gt;0.32553302386804095&lt;/D&gt;&lt;D xsi:type="xsd:double"&gt;-0.80974914472371484&lt;/D&gt;&lt;D xsi:type="xsd:double"&gt;0.53157926754268114&lt;/D&gt;&lt;D xsi:type="xsd:double"&gt;-0.56829457982118248&lt;/D&gt;&lt;D xsi:type="xsd:double"&gt;1.272357413675107&lt;/D&gt;&lt;D xsi:type="xsd:double"&gt;-1.0232125257623181&lt;/D&gt;&lt;D xsi:type="xsd:double"&gt;1.2131156058903914&lt;/D&gt;&lt;D xsi:type="xsd:double"&gt;-0.61772375041316829&lt;/D&gt;&lt;D xsi:type="xsd:double"&gt;-0.52622000145242653&lt;/D&gt;&lt;D xsi:type="xsd:double"&gt;0.15766917503317046&lt;/D&gt;&lt;D xsi:type="xsd:double"&gt;-0.22358435480369643&lt;/D&gt;&lt;D xsi:type="xsd:double"&gt;0.12193060633229891&lt;/D&gt;&lt;D xsi:type="xsd:double"&gt;-1.3609825873419079&lt;/D&gt;&lt;D xsi:type="xsd:double"&gt;-0.93314502735400984&lt;/D&gt;&lt;D xsi:type="xsd:double"&gt;-1.2739154343445414&lt;/D&gt;&lt;D xsi:type="xsd:double"&gt;-1.1717982696443419&lt;/D&gt;&lt;D xsi:type="xsd:double"&gt;0.94361506611573276&lt;/D&gt;&lt;D xsi:type="xsd:double"&gt;-0.60751085839835239&lt;/D&gt;&lt;D xsi:type="xsd:double"&gt;0.10691811090972614&lt;/D&gt;&lt;D xsi:type="xsd:double"&gt;-0.30651083320062389&lt;/D&gt;&lt;D xsi:type="xsd:double"&gt;0.98917849744568631&lt;/D&gt;&lt;D xsi:type="xsd:double"&gt;-0.22854198524033809&lt;/D&gt;&lt;D xsi:type="xsd:double"&gt;0.038456717433521526&lt;/D&gt;&lt;D xsi:type="xsd:double"&gt;1.3252670352055906&lt;/D&gt;&lt;D xsi:type="xsd:double"&gt;0.2658446670152026&lt;/D&gt;&lt;D xsi:type="xsd:double"&gt;0.439991812284668&lt;/D&gt;&lt;D xsi:type="xsd:double"&gt;-0.59004194474676641&lt;/D&gt;&lt;D xsi:type="xsd:double"&gt;-0.25484056880673567&lt;/D&gt;&lt;D xsi:type="xsd:double"&gt;-0.74382741422777121&lt;/D&gt;&lt;D xsi:type="xsd:double"&gt;0.89854384356951034&lt;/D&gt;&lt;D xsi:type="xsd:double"&gt;-0.53704310460588323&lt;/D&gt;&lt;D xsi:type="xsd:double"&gt;-0.79775284730564389&lt;/D&gt;&lt;D xsi:type="xsd:double"&gt;0.48516314850388653&lt;/D&gt;&lt;D xsi:type="xsd:double"&gt;1.3194099056755393&lt;/D&gt;&lt;D xsi:type="xsd:double"&gt;0.408073088419747&lt;/D&gt;&lt;D xsi:type="xsd:double"&gt;-0.38270109442701816&lt;/D&gt;&lt;D xsi:type="xsd:double"&gt;0.40633255502871&lt;/D&gt;&lt;D xsi:type="xsd:double"&gt;-0.45151036421517965&lt;/D&gt;&lt;D xsi:type="xsd:double"&gt;0.5025105906173&lt;/D&gt;&lt;D xsi:type="xsd:double"&gt;-0.887124623602531&lt;/D&gt;&lt;D xsi:type="xsd:double"&gt;-1.8615340992115481&lt;/D&gt;&lt;D xsi:type="xsd:double"&gt;-0.79150970708734558&lt;/D&gt;&lt;D xsi:type="xsd:double"&gt;0.019571176581267835&lt;/D&gt;&lt;D xsi:type="xsd:double"&gt;0.3794951373290667&lt;/D&gt;&lt;D xsi:type="xsd:double"&gt;-0.46197432574162089&lt;/D&gt;&lt;D xsi:type="xsd:double"&gt;-0.2160845001805467&lt;/D&gt;&lt;D xsi:type="xsd:double"&gt;0.44420438459527034&lt;/D&gt;&lt;D xsi:type="xsd:double"&gt;0.037631806191762429&lt;/D&gt;&lt;D xsi:type="xsd:double"&gt;1.4298416195833497&lt;/D&gt;&lt;D xsi:type="xsd:double"&gt;1.035358882066495&lt;/D&gt;&lt;D xsi:type="xsd:double"&gt;-0.55173596257502844&lt;/D&gt;&lt;D xsi:type="xsd:double"&gt;-0.95596195134387552&lt;/D&gt;&lt;D xsi:type="xsd:double"&gt;0.16207907984100434&lt;/D&gt;&lt;D xsi:type="xsd:double"&gt;-0.41062383023472426&lt;/D&gt;&lt;D xsi:type="xsd:double"&gt;-0.0608644921771373&lt;/D&gt;&lt;D xsi:type="xsd:double"&gt;0.10065810011021803&lt;/D&gt;&lt;D xsi:type="xsd:double"&gt;-0.10367218460649585&lt;/D&gt;&lt;D xsi:type="xsd:double"&gt;0&lt;/D&gt;&lt;D xsi:type="xsd:double"&gt;-0.40165589562609627&lt;/D&gt;&lt;D xsi:type="xsd:double"&gt;0.38383307068579064&lt;/D&gt;&lt;D xsi:type="xsd:double"&gt;-0.64175578887829543&lt;/D&gt;&lt;D xsi:type="xsd:double"&gt;1.0117431084859296&lt;/D&gt;&lt;D xsi:type="xsd:double"&gt;0&lt;/D&gt;&lt;D xsi:type="xsd:double"&gt;1.5604617306380852&lt;/D&gt;&lt;D xsi:type="xsd:double"&gt;1.2440916100041166&lt;/D&gt;&lt;D xsi:type="xsd:double"&gt;-0.28580408179299521&lt;/D&gt;&lt;D xsi:type="xsd:double"&gt;-0.26569345862095251&lt;/D&gt;&lt;D xsi:type="xsd:double"&gt;0.24526618800482236&lt;/D&gt;&lt;D xsi:type="xsd:double"&gt;0.65993356515023915&lt;/D&gt;&lt;D xsi:type="xsd:double"&gt;-0.44133793929601595&lt;/D&gt;&lt;D xsi:type="xsd:double"&gt;1.8378371396496451&lt;/D&gt;&lt;D xsi:type="xsd:double"&gt;0.10805833857239211&lt;/D&gt;&lt;D xsi:type="xsd:double"&gt;0.018551932478105826&lt;/D&gt;&lt;D xsi:type="xsd:double"&gt;-1.3436614289975668&lt;/D&gt;&lt;D xsi:type="xsd:double"&gt;1.0391110277352622&lt;/D&gt;&lt;D xsi:type="xsd:double"&gt;-0.57203195988793087&lt;/D&gt;&lt;D xsi:type="xsd:double"&gt;1.5824916807556377&lt;/D&gt;&lt;D xsi:type="xsd:double"&gt;-0.82030195002619211&lt;/D&gt;&lt;D xsi:type="xsd:double"&gt;0.29320189194494972&lt;/D&gt;&lt;D xsi:type="xsd:double"&gt;-0.43980279795683419&lt;/D&gt;&lt;D xsi:type="xsd:double"&gt;-0.26734031310988726&lt;/D&gt;&lt;D xsi:type="xsd:double"&gt;-1.3659233870421006&lt;/D&gt;&lt;D xsi:type="xsd:double"&gt;0.98718102470969349&lt;/D&gt;&lt;D xsi:type="xsd:double"&gt;0.93220503338999894&lt;/D&gt;&lt;D xsi:type="xsd:double"&gt;0.013153984330704915&lt;/D&gt;&lt;D xsi:type="xsd:double"&gt;-1.1028691929534817&lt;/D&gt;&lt;D xsi:type="xsd:double"&gt;-0.073061083119552173&lt;/D&gt;&lt;D xsi:type="xsd:double"&gt;0.62159831331765059&lt;/D&gt;&lt;D xsi:type="xsd:double"&gt;-1.0291530463623522&lt;/D&gt;&lt;D xsi:type="xsd:double"&gt;0.60079694220005475&lt;/D&gt;&lt;D xsi:type="xsd:double"&gt;1.4121269251010649&lt;/D&gt;&lt;D xsi:type="xsd:double"&gt;1.2459606849826166&lt;/D&gt;&lt;D xsi:type="xsd:double"&gt;-1.0444670562607339&lt;/D&gt;&lt;D xsi:type="xsd:double"&gt;0.013076891674446145&lt;/D&gt;&lt;D xsi:type="xsd:double"&gt;1.7374046435610469&lt;/D&gt;&lt;D xsi:type="xsd:double"&gt;-1.2570368352397554&lt;/D&gt;&lt;D xsi:type="xsd:double"&gt;1.394353222441258&lt;/D&gt;&lt;D xsi:type="xsd:double"&gt;0.65757110578332778&lt;/D&gt;&lt;D xsi:type="xsd:double"&gt;-0.44841170540912412&lt;/D&gt;&lt;D xsi:type="xsd:double"&gt;-1.0017545096291824&lt;/D&gt;&lt;D xsi:type="xsd:double"&gt;-0.81857302494586781&lt;/D&gt;&lt;D xsi:type="xsd:double"&gt;-0.28608663608021834&lt;/D&gt;&lt;D xsi:type="xsd:double"&gt;0.40418366894523494&lt;/D&gt;&lt;D xsi:type="xsd:double"&gt;0.098131955941527238&lt;/D&gt;&lt;D xsi:type="xsd:double"&gt;0.69085271177156127&lt;/D&gt;&lt;D xsi:type="xsd:double"&gt;-1.8293926712949826&lt;/D&gt;&lt;D xsi:type="xsd:double"&gt;-1.0512250778040522&lt;/D&gt;&lt;D xsi:type="xsd:double"&gt;-0.91488895312635821&lt;/D&gt;&lt;D xsi:type="xsd:double"&gt;1.6594073329628145&lt;/D&gt;&lt;D xsi:type="xsd:double"&gt;0.095997838771166855&lt;/D&gt;&lt;D xsi:type="xsd:double"&gt;0.14370309458908714&lt;/D&gt;&lt;D xsi:type="xsd:double"&gt;-0.013725443524259529&lt;/D&gt;&lt;D xsi:type="xsd:double"&gt;0.023162878872162729&lt;/D&gt;&lt;D xsi:type="xsd:double"&gt;-0.14426474858763028&lt;/D&gt;&lt;D xsi:type="xsd:double"&gt;-1.0015427977914215&lt;/D&gt;&lt;D xsi:type="xsd:double"&gt;-1.5430520643364587&lt;/D&gt;&lt;D xsi:type="xsd:double"&gt;-0.36967033251558146&lt;/D&gt;&lt;D xsi:type="xsd:double"&gt;0.037686782688428622&lt;/D&gt;&lt;D xsi:type="xsd:double"&gt;0.41231929604022&lt;/D&gt;&lt;D xsi:type="xsd:double"&gt;-0.10732092376967151&lt;/D&gt;&lt;D xsi:type="xsd:double"&gt;0.51672287493256253&lt;/D&gt;&lt;D xsi:type="xsd:double"&gt;0.39694599782169604&lt;/D&gt;&lt;D xsi:type="xsd:double"&gt;-1.1351984307589214&lt;/D&gt;&lt;D xsi:type="xsd:double"&gt;-0.484518723940186&lt;/D&gt;&lt;D xsi:type="xsd:double"&gt;-0.71250770741511094&lt;/D&gt;&lt;D xsi:type="xsd:double"&gt;1.4099142454755409&lt;/D&gt;&lt;D xsi:type="xsd:double"&gt;-0.12926205417290726&lt;/D&gt;&lt;D xsi:type="xsd:double"&gt;-0.954495590090354&lt;/D&gt;&lt;D xsi:type="xsd:double"&gt;-0.7960791160170344&lt;/D&gt;&lt;D xsi:type="xsd:double"&gt;0.12591429279273925&lt;/D&gt;&lt;D xsi:type="xsd:double"&gt;1.0950519072576714&lt;/D&gt;&lt;D xsi:type="xsd:double"&gt;0.80571424732422958&lt;/D&gt;&lt;D xsi:type="xsd:double"&gt;0.19466591507311115&lt;/D&gt;&lt;D xsi:type="xsd:double"&gt;-1.0151409246874188&lt;/D&gt;&lt;D xsi:type="xsd:double"&gt;-1.3553537054426745&lt;/D&gt;&lt;D xsi:type="xsd:double"&gt;-0.576810704567865&lt;/D&gt;&lt;D xsi:type="xsd:double"&gt;0.33188442334342039&lt;/D&gt;&lt;D xsi:type="xsd:double"&gt;-0.89813418648744259&lt;/D&gt;&lt;D xsi:type="xsd:double"&gt;0.50750898847691239&lt;/D&gt;&lt;D xsi:type="xsd:double"&gt;0.11899767762597602&lt;/D&gt;&lt;D xsi:type="xsd:double"&gt;-1.6295863822074486&lt;/D&gt;&lt;D xsi:type="xsd:double"&gt;-1.061353385681163&lt;/D&gt;&lt;D xsi:type="xsd:double"&gt;0.035710054074322706&lt;/D&gt;&lt;D xsi:type="xsd:double"&gt;-0.18625237350332613&lt;/D&gt;&lt;D xsi:type="xsd:double"&gt;-0.91339317012461008&lt;/D&gt;&lt;D xsi:type="xsd:double"&gt;0.86024906172712523&lt;/D&gt;&lt;D xsi:type="xsd:double"&gt;1.1552208931039365&lt;/D&gt;&lt;D xsi:type="xsd:double"&gt;0.42341016226006278&lt;/D&gt;&lt;D xsi:type="xsd:double"&gt;-0.24278465026431606&lt;/D&gt;&lt;D xsi:type="xsd:double"&gt;0.95867441597772274&lt;/D&gt;&lt;D xsi:type="xsd:double"&gt;0.15038215747709138&lt;/D&gt;&lt;D xsi:type="xsd:double"&gt;0.46289199432798522&lt;/D&gt;&lt;D xsi:type="xsd:double"&gt;-0.12576478657576606&lt;/D&gt;&lt;D xsi:type="xsd:double"&gt;0.16478457454380813&lt;/D&gt;&lt;D xsi:type="xsd:double"&gt;1.0747871575609747&lt;/D&gt;&lt;D xsi:type="xsd:double"&gt;-1.0432986889248319&lt;/D&gt;&lt;D xsi:type="xsd:double"&gt;0.79592169612323627&lt;/D&gt;&lt;D xsi:type="xsd:double"&gt;-0.46316562198098765&lt;/D&gt;&lt;D xsi:type="xsd:double"&gt;1.9159225588549989&lt;/D&gt;&lt;D xsi:type="xsd:double"&gt;1.1357383510183006&lt;/D&gt;&lt;D xsi:type="xsd:double"&gt;-0.051333314143298114&lt;/D&gt;&lt;D xsi:type="xsd:double"&gt;0.36996480267412757&lt;/D&gt;&lt;D xsi:type="xsd:double"&gt;-0.35678050899725644&lt;/D&gt;&lt;D xsi:type="xsd:double"&gt;-1.0817816951422588&lt;/D&gt;&lt;D xsi:type="xsd:double"&gt;-0.40822324913047936&lt;/D&gt;&lt;D xsi:type="xsd:double"&gt;1.0042447548198386&lt;/D&gt;&lt;D xsi:type="xsd:double"&gt;-0.77576400168215542&lt;/D&gt;&lt;D xsi:type="xsd:double"&gt;-0.65820476735338751&lt;/D&gt;&lt;D xsi:type="xsd:double"&gt;-1.5657798293985947&lt;/D&gt;&lt;D xsi:type="xsd:double"&gt;1.5997058031987699&lt;/D&gt;&lt;D xsi:type="xsd:double"&gt;-0.22256853956231781&lt;/D&gt;&lt;D xsi:type="xsd:double"&gt;0.13397224500335536&lt;/D&gt;&lt;D xsi:type="xsd:double"&gt;-0.35493347952376686&lt;/D&gt;&lt;D xsi:type="xsd:double"&gt;1.2417692813418535&lt;/D&gt;&lt;D xsi:type="xsd:double"&gt;-2.3407523771719951&lt;/D&gt;&lt;D xsi:type="xsd:double"&gt;1.072422520894234&lt;/D&gt;&lt;D xsi:type="xsd:double"&gt;0.69750998899886785&lt;/D&gt;&lt;D xsi:type="xsd:double"&gt;-1.3619829064020927&lt;/D&gt;&lt;D xsi:type="xsd:double"&gt;0.31173067996095316&lt;/D&gt;&lt;D xsi:type="xsd:double"&gt;-0.31282720493184257&lt;/D&gt;&lt;D xsi:type="xsd:double"&gt;-0.33571123524415158&lt;/D&gt;&lt;D xsi:type="xsd:double"&gt;-0.86311403640689788&lt;/D&gt;&lt;D xsi:type="xsd:double"&gt;0.57369683010968231&lt;/D&gt;&lt;D xsi:type="xsd:double"&gt;-1.2144120775077205&lt;/D&gt;&lt;D xsi:type="xsd:double"&gt;0.56425124644263747&lt;/D&gt;&lt;D xsi:type="xsd:double"&gt;0.703583042721867&lt;/D&gt;&lt;D xsi:type="xsd:double"&gt;-1.2978010024634279&lt;/D&gt;&lt;D xsi:type="xsd:double"&gt;0.036084939673419747&lt;/D&gt;&lt;D xsi:type="xsd:double"&gt;-1.5982975668412669&lt;/D&gt;&lt;D xsi:type="xsd:double"&gt;1.000068468177151&lt;/D&gt;&lt;D xsi:type="xsd:double"&gt;-0.47764477940331895&lt;/D&gt;&lt;D xsi:type="xsd:double"&gt;-1.0894043183554358&lt;/D&gt;&lt;D xsi:type="xsd:double"&gt;0.65140682828830343&lt;/D&gt;&lt;D xsi:type="xsd:double"&gt;0.89882826786760184&lt;/D&gt;&lt;D xsi:type="xsd:double"&gt;-0.036231107476547564&lt;/D&gt;&lt;D xsi:type="xsd:double"&gt;1.8035668502222491&lt;/D&gt;&lt;D xsi:type="xsd:double"&gt;1.2450479117853908&lt;/D&gt;&lt;D xsi:type="xsd:double"&gt;-0.41493688157429043&lt;/D&gt;&lt;D xsi:type="xsd:double"&gt;0.16075385442697598&lt;/D&gt;&lt;D xsi:type="xsd:double"&gt;1.1330339965912151&lt;/D&gt;&lt;D xsi:type="xsd:double"&gt;0.16754826617808583&lt;/D&gt;&lt;D xsi:type="xsd:double"&gt;-1.3454958256193694&lt;/D&gt;&lt;D xsi:type="xsd:double"&gt;-1.2059678536880947&lt;/D&gt;&lt;D xsi:type="xsd:double"&gt;-1.5404743999556603&lt;/D&gt;&lt;D xsi:type="xsd:double"&gt;-0.46796079921127554&lt;/D&gt;&lt;D xsi:type="xsd:double"&gt;-0.66119169691816193&lt;/D&gt;&lt;D xsi:type="xsd:double"&gt;1.3314884005526606&lt;/D&gt;&lt;D xsi:type="xsd:double"&gt;0.9301721062093371&lt;/D&gt;&lt;D xsi:type="xsd:double"&gt;-1.220748171953645&lt;/D&gt;&lt;D xsi:type="xsd:double"&gt;1.0958894421919219&lt;/D&gt;&lt;D xsi:type="xsd:double"&gt;1.7348292637508367&lt;/D&gt;&lt;D xsi:type="xsd:double"&gt;2.1151184162931047&lt;/D&gt;&lt;D xsi:type="xsd:double"&gt;0.037439792619875512&lt;/D&gt;&lt;D xsi:type="xsd:double"&gt;-0.037512181735288586&lt;/D&gt;&lt;D xsi:type="xsd:double"&gt;-0.34831996341089244&lt;/D&gt;&lt;D xsi:type="xsd:double"&gt;-1.1341878132928862&lt;/D&gt;&lt;D xsi:type="xsd:double"&gt;0.48137034927213662&lt;/D&gt;&lt;D xsi:type="xsd:double"&gt;1.2408711068066847&lt;/D&gt;&lt;D xsi:type="xsd:double"&gt;0.26889758504649031&lt;/D&gt;&lt;D xsi:type="xsd:double"&gt;-0.20439780337373481&lt;/D&gt;&lt;D xsi:type="xsd:double"&gt;0.93000651135790591&lt;/D&gt;&lt;D xsi:type="xsd:double"&gt;0.35904833861395424&lt;/D&gt;&lt;D xsi:type="xsd:double"&gt;-0.060744691749758939&lt;/D&gt;&lt;D xsi:type="xsd:double"&gt;0.9739157940624521&lt;/D&gt;&lt;D xsi:type="xsd:double"&gt;0.48132235554820824&lt;/D&gt;&lt;D xsi:type="xsd:double"&gt;0.82064313557934643&lt;/D&gt;&lt;D xsi:type="xsd:double"&gt;0.77729206289618435&lt;/D&gt;&lt;D xsi:type="xsd:double"&gt;0.50346168261343749&lt;/D&gt;&lt;D xsi:type="xsd:double"&gt;-0.87965513085224156&lt;/D&gt;&lt;D xsi:type="xsd:double"&gt;-0.14572816051604542&lt;/D&gt;&lt;D xsi:type="xsd:double"&gt;-1.2161582581294739&lt;/D&gt;&lt;D xsi:type="xsd:double"&gt;0.12410967218849933&lt;/D&gt;&lt;D xsi:type="xsd:double"&gt;0.062895364155246547&lt;/D&gt;&lt;D xsi:type="xsd:double"&gt;-0.13611374146259569&lt;/D&gt;&lt;D xsi:type="xsd:double"&gt;0.89055470515082558&lt;/D&gt;&lt;D xsi:type="xsd:double"&gt;0.32830567445796266&lt;/D&gt;&lt;D xsi:type="xsd:double"&gt;-0.11989874018658586&lt;/D&gt;&lt;D xsi:type="xsd:double"&gt;0.70597684200375266&lt;/D&gt;&lt;D xsi:type="xsd:double"&gt;1.2912808733090753&lt;/D&gt;&lt;D xsi:type="xsd:double"&gt;-1.3095141114067954&lt;/D&gt;&lt;D xsi:type="xsd:double"&gt;-0.45715482783205141&lt;/D&gt;&lt;D xsi:type="xsd:double"&gt;1.0480335032028831&lt;/D&gt;&lt;D xsi:type="xsd:double"&gt;0.8058509722939311&lt;/D&gt;&lt;D xsi:type="xsd:double"&gt;2.0779326633457718&lt;/D&gt;&lt;D xsi:type="xsd:double"&gt;-0.76380731285884407&lt;/D&gt;&lt;D xsi:type="xsd:double"&gt;-0.70465085256475879&lt;/D&gt;&lt;D xsi:type="xsd:double"&gt;1.7305763007613884&lt;/D&gt;&lt;D xsi:type="xsd:double"&gt;0.98684179328698551&lt;/D&gt;&lt;D xsi:type="xsd:double"&gt;0.22032524111736951&lt;/D&gt;&lt;D xsi:type="xsd:double"&gt;-0.97157105166306712&lt;/D&gt;&lt;D xsi:type="xsd:double"&gt;0.13414487882543735&lt;/D&gt;&lt;D xsi:type="xsd:double"&gt;-0.38899263277574203&lt;/D&gt;&lt;D xsi:type="xsd:double"&gt;-0.0015490928652939218&lt;/D&gt;&lt;D xsi:type="xsd:double"&gt;0.60059662980191941&lt;/D&gt;&lt;D xsi:type="xsd:double"&gt;0.96930121004705772&lt;/D&gt;&lt;D xsi:type="xsd:double"&gt;1.030376326539062&lt;/D&gt;&lt;D xsi:type="xsd:double"&gt;0.3781631055360668&lt;/D&gt;&lt;D xsi:type="xsd:double"&gt;-0.6933143045656176&lt;/D&gt;&lt;D xsi:type="xsd:double"&gt;0.013783670336886544&lt;/D&gt;&lt;D xsi:type="xsd:double"&gt;0.50666669884669169&lt;/D&gt;&lt;D xsi:type="xsd:double"&gt;0.62098934766856573&lt;/D&gt;&lt;D xsi:type="xsd:double"&gt;-1.3076818911187949&lt;/D&gt;&lt;D xsi:type="xsd:double"&gt;-0.42696879125662113&lt;/D&gt;&lt;D xsi:type="xsd:double"&gt;-1.0110946375131324&lt;/D&gt;&lt;D xsi:type="xsd:double"&gt;0.615620697785868&lt;/D&gt;&lt;D xsi:type="xsd:double"&gt;0.23706359451307613&lt;/D&gt;&lt;D xsi:type="xsd:double"&gt;-0.53830633981548637&lt;/D&gt;&lt;D xsi:type="xsd:double"&gt;0.88959433551543121&lt;/D&gt;&lt;D xsi:type="xsd:double"&gt;-1.20385198622468&lt;/D&gt;&lt;D xsi:type="xsd:double"&gt;1.6044911159728059&lt;/D&gt;&lt;D xsi:type="xsd:double"&gt;-3.045519093857596&lt;/D&gt;&lt;D xsi:type="xsd:double"&gt;-1.5937103372730022&lt;/D&gt;&lt;D xsi:type="xsd:double"&gt;0.78885585898906818&lt;/D&gt;&lt;D xsi:type="xsd:double"&gt;2.1356240543622063&lt;/D&gt;&lt;D xsi:type="xsd:double"&gt;-0.13123569648608724&lt;/D&gt;&lt;D xsi:type="xsd:double"&gt;-0.38669756620416385&lt;/D&gt;&lt;D xsi:type="xsd:double"&gt;-0.20144243831470288&lt;/D&gt;&lt;D xsi:type="xsd:double"&gt;-1.3404022915393332&lt;/D&gt;&lt;D xsi:type="xsd:double"&gt;0.639096486491253&lt;/D&gt;&lt;D xsi:type="xsd:double"&gt;0.082717563820078333&lt;/D&gt;&lt;D xsi:type="xsd:double"&gt;0.38684715020340654&lt;/D&gt;&lt;D xsi:type="xsd:double"&gt;-0.8222512096219603&lt;/D&gt;&lt;D xsi:type="xsd:double"&gt;0.039908324348369995&lt;/D&gt;&lt;D xsi:type="xsd:double"&gt;-1.5157701779534127&lt;/D&gt;&lt;D xsi:type="xsd:double"&gt;-1.2458913877901323&lt;/D&gt;&lt;D xsi:type="xsd:double"&gt;-0.78901229311726384&lt;/D&gt;&lt;D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 xml:space="preserve"> xsi:type="xsd:double"&gt;-0.821541480818333&lt;/D&gt;&lt;D xsi:type="xsd:double"&gt;0.952821453329622&lt;/D&gt;&lt;D xsi:type="xsd:double"&gt;-0.28916320719480915&lt;/D&gt;&lt;D xsi:type="xsd:double"&gt;-2.33218273580712&lt;/D&gt;&lt;D xsi:type="xsd:double"&gt;0.33261859581297237&lt;/D&gt;&lt;D xsi:type="xsd:double"&gt;0.92323980381596726&lt;/D&gt;&lt;D xsi:type="xsd:double"&gt;1.4515928277976542&lt;/D&gt;&lt;D xsi:type="xsd:double"&gt;2.3026327843022276&lt;/D&gt;&lt;D xsi:type="xsd:double"&gt;0.24779099140963545&lt;/D&gt;&lt;D xsi:type="xsd:double"&gt;0.36607677773168312&lt;/D&gt;&lt;D xsi:type="xsd:double"&gt;-0.079433603868062086&lt;/D&gt;&lt;D xsi:type="xsd:double"&gt;0.58550688657257322&lt;/D&gt;&lt;D xsi:type="xsd:double"&gt;1.2593966977654247&lt;/D&gt;&lt;D xsi:type="xsd:double"&gt;-0.013880890702988591&lt;/D&gt;&lt;D xsi:type="xsd:double"&gt;0.24402546589776808&lt;/D&gt;&lt;D xsi:type="xsd:double"&gt;-1.4428648900714602&lt;/D&gt;&lt;D xsi:type="xsd:double"&gt;0.97766905171599028&lt;/D&gt;&lt;D xsi:type="xsd:double"&gt;0.087750186363777516&lt;/D&gt;&lt;D xsi:type="xsd:double"&gt;0.31582267614800319&lt;/D&gt;&lt;D xsi:type="xsd:double"&gt;0.39566242685373787&lt;/D&gt;&lt;D xsi:type="xsd:double"&gt;1.2932900962802307&lt;/D&gt;&lt;D xsi:type="xsd:double"&gt;0.0405720903682516&lt;/D&gt;&lt;D xsi:type="xsd:double"&gt;-0.17771813822183846&lt;/D&gt;&lt;D xsi:type="xsd:double"&gt;1.3796757228867751&lt;/D&gt;&lt;D xsi:type="xsd:double"&gt;0.10585394334381437&lt;/D&gt;&lt;D xsi:type="xsd:double"&gt;1.2689369193844335&lt;/D&gt;&lt;D xsi:type="xsd:double"&gt;0.80156463122935673&lt;/D&gt;&lt;D xsi:type="xsd:double"&gt;0.30361537756122825&lt;/D&gt;&lt;D xsi:type="xsd:double"&gt;-0.155209798014444&lt;/D&gt;&lt;D xsi:type="xsd:double"&gt;0.74267200373356879&lt;/D&gt;&lt;D xsi:type="xsd:double"&gt;-1.2436402939159819&lt;/D&gt;&lt;D xsi:type="xsd:double"&gt;0.20765857249718245&lt;/D&gt;&lt;D xsi:type="xsd:double"&gt;1.508189824107542&lt;/D&gt;&lt;D xsi:type="xsd:double"&gt;1.1621423122710306&lt;/D&gt;&lt;D xsi:type="xsd:double"&gt;-0.38586916335034971&lt;/D&gt;&lt;D xsi:type="xsd:double"&gt;0.095789239422816586&lt;/D&gt;&lt;D xsi:type="xsd:double"&gt;-1.5228702938300365&lt;/D&gt;&lt;D xsi:type="xsd:double"&gt;0&lt;/D&gt;&lt;D xsi:type="xsd:double"&gt;-0.44382750140545824&lt;/D&gt;&lt;D xsi:type="xsd:double"&gt;-0.74112968626436349&lt;/D&gt;&lt;D xsi:type="xsd:double"&gt;0.58907223163500166&lt;/D&gt;&lt;D xsi:type="xsd:double"&gt;0.3240809190164784&lt;/D&gt;&lt;D xsi:type="xsd:double"&gt;-0.24476717669933423&lt;/D&gt;&lt;D xsi:type="xsd:double"&gt;-2.67363231913742&lt;/D&gt;&lt;D xsi:type="xsd:double"&gt;1.7341391711984011&lt;/D&gt;&lt;D xsi:type="xsd:double"&gt;0.83472660325694115&lt;/D&gt;&lt;D xsi:type="xsd:double"&gt;0.45316980601979306&lt;/D&gt;&lt;D xsi:type="xsd:double"&gt;0.21026084880320095&lt;/D&gt;&lt;D xsi:type="xsd:double"&gt;-1.0558793905050878&lt;/D&gt;&lt;D xsi:type="xsd:double"&gt;2.7753926448655264&lt;/D&gt;&lt;D xsi:type="xsd:double"&gt;0.3533785045969795&lt;/D&gt;&lt;D xsi:type="xsd:double"&gt;0.77224392708019618&lt;/D&gt;&lt;D xsi:type="xsd:double"&gt;2.4413358594916668&lt;/D&gt;&lt;D xsi:type="xsd:double"&gt;-0.61387859349044671&lt;/D&gt;&lt;D xsi:type="xsd:double"&gt;-0.37665784970628557&lt;/D&gt;&lt;D xsi:type="xsd:double"&gt;-1.0161357874391208&lt;/D&gt;&lt;D xsi:type="xsd:double"&gt;-2.0686413733807196&lt;/D&gt;&lt;D xsi:type="xsd:double"&gt;-1.0438303742047017&lt;/D&gt;&lt;D xsi:type="xsd:double"&gt;0.013937597889834841&lt;/D&gt;&lt;D xsi:type="xsd:double"&gt;0.045317720797521943&lt;/D&gt;&lt;D xsi:type="xsd:double"&gt;-0.039351166223211553&lt;/D&gt;&lt;D xsi:type="xsd:double"&gt;1.4168220354599193&lt;/D&gt;&lt;D xsi:type="xsd:double"&gt;-1.4666550926760835&lt;/D&gt;&lt;D xsi:type="xsd:double"&gt;0.76296983558667986&lt;/D&gt;&lt;D xsi:type="xsd:double"&gt;1.4621496498723685&lt;/D&gt;&lt;D xsi:type="xsd:double"&gt;0.033933382715645166&lt;/D&gt;&lt;D xsi:type="xsd:double"&gt;0.3849437088451646&lt;/D&gt;&lt;D xsi:type="xsd:double"&gt;1.5879089294163595&lt;/D&gt;&lt;D xsi:type="xsd:double"&gt;0.014295376729878129&lt;/D&gt;&lt;D xsi:type="xsd:double"&gt;-0.78039307448768414&lt;/D&gt;&lt;D xsi:type="xsd:double"&gt;-0.11888927998707777&lt;/D&gt;&lt;D xsi:type="xsd:double"&gt;-0.47544558950007865&lt;/D&gt;&lt;D xsi:type="xsd:double"&gt;-2.0441838692656922&lt;/D&gt;&lt;D xsi:type="xsd:double"&gt;0.32735245123287626&lt;/D&gt;&lt;D xsi:type="xsd:double"&gt;0.34951816964525761&lt;/D&gt;&lt;D xsi:type="xsd:double"&gt;0.16121449262174181&lt;/D&gt;&lt;D xsi:type="xsd:double"&gt;-1.1931833081709531&lt;/D&gt;&lt;D xsi:type="xsd:double"&gt;1.0472434307853273&lt;/D&gt;&lt;D xsi:type="xsd:double"&gt;0.07263319579495775&lt;/D&gt;&lt;D xsi:type="xsd:double"&gt;-1.6261800705924423&lt;/D&gt;&lt;D xsi:type="xsd:double"&gt;-0.306826189205367&lt;/D&gt;&lt;D xsi:type="xsd:double"&gt;0.30286137043094019&lt;/D&gt;&lt;D xsi:type="xsd:double"&gt;0.17196052921037985&lt;/D&gt;&lt;D xsi:type="xsd:double"&gt;0.24520180065785713&lt;/D&gt;&lt;D xsi:type="xsd:double"&gt;1.040441534178016&lt;/D&gt;&lt;D xsi:type="xsd:double"&gt;0.58174911112507388&lt;/D&gt;&lt;D xsi:type="xsd:double"&gt;0.017192264799414936&lt;/D&gt;&lt;D xsi:type="xsd:double"&gt;-0.37056293329815748&lt;/D&gt;&lt;D xsi:type="xsd:double"&gt;0.99976525342424516&lt;/D&gt;&lt;D xsi:type="xsd:double"&gt;0.21284669412569013&lt;/D&gt;&lt;D xsi:type="xsd:double"&gt;0.36797522262526083&lt;/D&gt;&lt;D xsi:type="xsd:double"&gt;0.042338404784425521&lt;/D&gt;&lt;D xsi:type="xsd:double"&gt;2.1270207785581086&lt;/D&gt;&lt;D xsi:type="xsd:double"&gt;-0.69188005711069422&lt;/D&gt;&lt;D xsi:type="xsd:double"&gt;-0.8395530336773982&lt;/D&gt;&lt;D xsi:type="xsd:double"&gt;0.15661856990383249&lt;/D&gt;&lt;D xsi:type="xsd:double"&gt;0.40924870921763556&lt;/D&gt;&lt;D xsi:type="xsd:double"&gt;-1.2939321650641378&lt;/D&gt;&lt;D xsi:type="xsd:double"&gt;-0.67945799159957465&lt;/D&gt;&lt;D xsi:type="xsd:double"&gt;-1.395750820712427&lt;/D&gt;&lt;D xsi:type="xsd:double"&gt;-0.62951315936184971&lt;/D&gt;&lt;D xsi:type="xsd:double"&gt;0.52507114413102851&lt;/D&gt;&lt;D xsi:type="xsd:double"&gt;0.15502813008398952&lt;/D&gt;&lt;D xsi:type="xsd:double"&gt;-0.50272652741383261&lt;/D&gt;&lt;D xsi:type="xsd:double"&gt;1.766169394602235&lt;/D&gt;&lt;D xsi:type="xsd:double"&gt;0.864777575493636&lt;/D&gt;&lt;D xsi:type="xsd:double"&gt;1.2016312469289581&lt;/D&gt;&lt;D xsi:type="xsd:double"&gt;-0.9064106969786101&lt;/D&gt;&lt;D xsi:type="xsd:double"&gt;2.0404135210072782&lt;/D&gt;&lt;D xsi:type="xsd:double"&gt;-0.63121150775622414&lt;/D&gt;&lt;D xsi:type="xsd:double"&gt;0.19567640850168822&lt;/D&gt;&lt;D xsi:type="xsd:double"&gt;0.62141525332144454&lt;/D&gt;&lt;D xsi:type="xsd:double"&gt;0.41585882239871808&lt;/D&gt;&lt;D xsi:type="xsd:double"&gt;-0.62200738484532447&lt;/D&gt;&lt;D xsi:type="xsd:double"&gt;1.3196916368307887&lt;/D&gt;&lt;D xsi:type="xsd:double"&gt;1.1418563979452179&lt;/D&gt;&lt;D xsi:type="xsd:double"&gt;0.043875778014945688&lt;/D&gt;&lt;D xsi:type="xsd:double"&gt;-1.5995281833922515&lt;/D&gt;&lt;D xsi:type="xsd:double"&gt;-1.0057338358683166&lt;/D&gt;&lt;D xsi:type="xsd:double"&gt;-0.12256589061667711&lt;/D&gt;&lt;D xsi:type="xsd:double"&gt;1.3357868066751877&lt;/D&gt;&lt;D xsi:type="xsd:double"&gt;0.594264443675474&lt;/D&gt;&lt;D xsi:type="xsd:double"&gt;0.169650290033041&lt;/D&gt;&lt;D xsi:type="xsd:double"&gt;0.73151060048317618&lt;/D&gt;&lt;D xsi:type="xsd:double"&gt;0.52304080248659623&lt;/D&gt;&lt;D xsi:type="xsd:double"&gt;-0.049686907567469962&lt;/D&gt;&lt;D xsi:type="xsd:double"&gt;-0.91775303398512476&lt;/D&gt;&lt;D xsi:type="xsd:double"&gt;-0.047867998970330117&lt;/D&gt;&lt;D xsi:type="xsd:double"&gt;0.12315644166924766&lt;/D&gt;&lt;D xsi:type="xsd:double"&gt;-0.36970661017570183&lt;/D&gt;&lt;D xsi:type="xsd:double"&gt;0.77199450583331775&lt;/D&gt;&lt;D xsi:type="xsd:double"&gt;-0.95855668453477261&lt;/D&gt;&lt;D xsi:type="xsd:double"&gt;0.94500157082990643&lt;/D&gt;&lt;D xsi:type="xsd:double"&gt;0.20504473163716064&lt;/D&gt;&lt;D xsi:type="xsd:double"&gt;0.31281829803031513&lt;/D&gt;&lt;D xsi:type="xsd:double"&gt;-0.25086848434298092&lt;/D&gt;&lt;D xsi:type="xsd:double"&gt;-0.14648944184423307&lt;/D&gt;&lt;D xsi:type="xsd:double"&gt;2.4067836094605166&lt;/D&gt;&lt;D xsi:type="xsd:double"&gt;0.38235959090848759&lt;/D&gt;&lt;D xsi:type="xsd:double"&gt;-0.084131391141206713&lt;/D&gt;&lt;D xsi:type="xsd:double"&gt;0.63228668194637017&lt;/D&gt;&lt;D xsi:type="xsd:double"&gt;0.2474410379565084&lt;/D&gt;&lt;D xsi:type="xsd:double"&gt;2.0550666543538654&lt;/D&gt;&lt;D xsi:type="xsd:double"&gt;0.31350220995469691&lt;/D&gt;&lt;D xsi:type="xsd:double"&gt;-0.15275765972182498&lt;/D&gt;&lt;D xsi:type="xsd:double"&gt;-2.3879865018126667&lt;/D&gt;&lt;D xsi:type="xsd:double"&gt;-0.58342960198798366&lt;/D&gt;&lt;D xsi:type="xsd:double"&gt;0.49349046928086615&lt;/D&gt;&lt;D xsi:type="xsd:double"&gt;0.42100642874216554&lt;/D&gt;&lt;D xsi:type="xsd:double"&gt;-0.52884906847257&lt;/D&gt;&lt;D xsi:type="xsd:double"&gt;-1.3895436096103886&lt;/D&gt;&lt;D xsi:type="xsd:double"&gt;0.16266232241253231&lt;/D&gt;&lt;D xsi:type="xsd:double"&gt;2.1855538502819627&lt;/D&gt;&lt;D xsi:type="xsd:double"&gt;0.16412864221924117&lt;/D&gt;&lt;D xsi:type="xsd:double"&gt;0.14316358008614749&lt;/D&gt;&lt;D xsi:type="xsd:double"&gt;-0.588428743557412&lt;/D&gt;&lt;D xsi:type="xsd:double"&gt;0.40940473035577796&lt;/D&gt;&lt;D xsi:type="xsd:double"&gt;0.085449915745483551&lt;/D&gt;&lt;D xsi:type="xsd:double"&gt;-0.053637587017008048&lt;/D&gt;&lt;D xsi:type="xsd:double"&gt;0.044999348915686355&lt;/D&gt;&lt;D xsi:type="xsd:double"&gt;-0.36777768686468981&lt;/D&gt;&lt;D xsi:type="xsd:double"&gt;0.045274657377358807&lt;/D&gt;&lt;D xsi:type="xsd:double"&gt;1.7678843986705273&lt;/D&gt;&lt;D xsi:type="xsd:double"&gt;0.47209832945411812&lt;/D&gt;&lt;D xsi:type="xsd:double"&gt;1.2720988789668652&lt;/D&gt;&lt;D xsi:type="xsd:double"&gt;0.88891335964851326&lt;/D&gt;&lt;D xsi:type="xsd:double"&gt;-1.5619463860223615&lt;/D&gt;&lt;D xsi:type="xsd:double"&gt;0.014733978168335327&lt;/D&gt;&lt;D xsi:type="xsd:double"&gt;1.1771020982693115&lt;/D&gt;&lt;D xsi:type="xsd:double"&gt;0.312013210958928&lt;/D&gt;&lt;D xsi:type="xsd:double"&gt;-0.32148216081751&lt;/D&gt;&lt;D xsi:type="xsd:double"&gt;0.12722601719479254&lt;/D&gt;&lt;D xsi:type="xsd:double"&gt;-0.35538013392747425&lt;/D&gt;&lt;D xsi:type="xsd:double"&gt;1.253573376623951&lt;/D&gt;&lt;D xsi:type="xsd:double"&gt;-0.887037183070627&lt;/D&gt;&lt;D xsi:type="xsd:double"&gt;3.6876847120573819&lt;/D&gt;&lt;D xsi:type="xsd:double"&gt;-1.5625507711248932&lt;/D&gt;&lt;D xsi:type="xsd:double"&gt;0.015802098101214135&lt;/D&gt;&lt;D xsi:type="xsd:double"&gt;0.49899140990468105&lt;/D&gt;&lt;D xsi:type="xsd:double"&gt;-0.63255956317214146&lt;/D&gt;&lt;D xsi:type="xsd:double"&gt;0.26360199740458334&lt;/D&gt;&lt;D xsi:type="xsd:double"&gt;0.020065241895128594&lt;/D&gt;&lt;D xsi:type="xsd:double"&gt;-0.92648963404856621&lt;/D&gt;&lt;D xsi:type="xsd:double"&gt;0.15231450797910107&lt;/D&gt;&lt;D xsi:type="xsd:double"&gt;-0.30311488798601127&lt;/D&gt;&lt;D xsi:type="xsd:double"&gt;-1.4174509120483458&lt;/D&gt;&lt;D xsi:type="xsd:double"&gt;0.046495408578395292&lt;/D&gt;&lt;D xsi:type="xsd:double"&gt;-0.72600283425398038&lt;/D&gt;&lt;D xsi:type="xsd:double"&gt;1.5993143067360771&lt;/D&gt;&lt;D xsi:type="xsd:double"&gt;0.67934658005912585&lt;/D&gt;&lt;D xsi:type="xsd:double"&gt;0.62806452352324182&lt;/D&gt;&lt;D xsi:type="xsd:double"&gt;0.69939608103173345&lt;/D&gt;&lt;D xsi:type="xsd:double"&gt;-0.67833580108263014&lt;/D&gt;&lt;D xsi:type="xsd:double"&gt;1.5360425847476211&lt;/D&gt;&lt;D xsi:type="xsd:double"&gt;-1.0768396633948907&lt;/D&gt;&lt;D xsi:type="xsd:double"&gt;-0.1644191766441816&lt;/D&gt;&lt;D xsi:type="xsd:double"&gt;1.6067831573838065&lt;/D&gt;&lt;D xsi:type="xsd:double"&gt;1.1137419170201168&lt;/D&gt;&lt;D xsi:type="xsd:double"&gt;-1.0016470922626697&lt;/D&gt;&lt;D xsi:type="xsd:double"&gt;-0.81290577142315579&lt;/D&gt;&lt;D xsi:type="xsd:double"&gt;0.34582362511534903&lt;/D&gt;&lt;D xsi:type="xsd:double"&gt;-0.18098594651214661&lt;/D&gt;&lt;D xsi:type="xsd:double"&gt;-2.0134902754666117&lt;/D&gt;&lt;D xsi:type="xsd:double"&gt;-0.47032439878801346&lt;/D&gt;&lt;D xsi:type="xsd:double"&gt;-0.34867662969380042&lt;/D&gt;&lt;D xsi:type="xsd:double"&gt;-1.1687816435155263&lt;/D&gt;&lt;D xsi:type="xsd:double"&gt;0.30312322428474037&lt;/D&gt;&lt;D xsi:type="xsd:double"&gt;0.70043645934068088&lt;/D&gt;&lt;D xsi:type="xsd:double"&gt;-1.1146434136707017&lt;/D&gt;&lt;D xsi:type="xsd:double"&gt;-1.2563388525362318&lt;/D&gt;&lt;D xsi:type="xsd:double"&gt;0.23886203354153146&lt;/D&gt;&lt;D xsi:type="xsd:double"&gt;0.83820039968778293&lt;/D&gt;&lt;D xsi:type="xsd:double"&gt;-1.1393090465033673&lt;/D&gt;&lt;D xsi:type="xsd:double"&gt;0.7995518479507302&lt;/D&gt;&lt;D xsi:type="xsd:double"&gt;0.34869646854913672&lt;/D&gt;&lt;D xsi:type="xsd:double"&gt;-0.48501964283557131&lt;/D&gt;&lt;D xsi:type="xsd:double"&gt;-0.34123728381882934&lt;/D&gt;&lt;D xsi:type="xsd:double"&gt;0.41899107845897454&lt;/D&gt;&lt;D xsi:type="xsd:double"&gt;-0.7942524083865532&lt;/D&gt;&lt;D xsi:type="xsd:double"&gt;-0.270316042347718&lt;/D&gt;&lt;D xsi:type="xsd:double"&gt;-1.9028632297857451&lt;/D&gt;&lt;D xsi:type="xsd:double"&gt;-0.50004945208204088&lt;/D&gt;&lt;D xsi:type="xsd:double"&gt;0.014921196907846657&lt;/D&gt;&lt;D xsi:type="xsd:double"&gt;-0.39527409166805194&lt;/D&gt;&lt;D xsi:type="xsd:double"&gt;0.0021311268513235504&lt;/D&gt;&lt;D xsi:type="xsd:double"&gt;0.53832108156179892&lt;/D&gt;&lt;D xsi:type="xsd:double"&gt;-1.5198013168268298&lt;/D&gt;&lt;D xsi:type="xsd:double"&gt;-3.3671884619814962&lt;/D&gt;&lt;D xsi:type="xsd:double"&gt;-1.0128633461475634&lt;/D&gt;&lt;D xsi:type="xsd:double"&gt;1.0164863607489805&lt;/D&gt;&lt;D xsi:type="xsd:double"&gt;-0.15262755756250135&lt;/D&gt;&lt;D xsi:type="xsd:double"&gt;-0.98558661382281976&lt;/D&gt;&lt;D xsi:type="xsd:double"&gt;-2.0344207683766102&lt;/D&gt;&lt;D xsi:type="xsd:double"&gt;-0.575477567338778&lt;/D&gt;&lt;D xsi:type="xsd:double"&gt;0.073180216233770246&lt;/D&gt;&lt;D xsi:type="xsd:double"&gt;-0.019388487116356323&lt;/D&gt;&lt;D xsi:type="xsd:double"&gt;1.2166337226791946&lt;/D&gt;&lt;D xsi:type="xsd:double"&gt;-0.62199542516835349&lt;/D&gt;&lt;D xsi:type="xsd:double"&gt;-0.94704609513467375&lt;/D&gt;&lt;D xsi:type="xsd:double"&gt;-0.1203612920521957&lt;/D&gt;&lt;D xsi:type="xsd:double"&gt;1.6713811628195741&lt;/D&gt;&lt;D xsi:type="xsd:double"&gt;-0.062038483980653147&lt;/D&gt;&lt;D xsi:type="xsd:double"&gt;-0.604787327054368&lt;/D&gt;&lt;D xsi:type="xsd:double"&gt;-0.12263754983029562&lt;/D&gt;&lt;D xsi:type="xsd:double"&gt;-0.089062664705819028&lt;/D&gt;&lt;D xsi:type="xsd:double"&gt;0.92572652101903241&lt;/D&gt;&lt;D xsi:type="xsd:double"&gt;0.7995489750426632&lt;/D&gt;&lt;D xsi:type="xsd:double"&gt;3.3053597885447372&lt;/D&gt;&lt;D xsi:type="xsd:double"&gt;0.57225469322677025&lt;/D&gt;&lt;D xsi:type="xsd:double"&gt;-0.21703393965037954&lt;/D&gt;&lt;D xsi:type="xsd:double"&gt;-0.88484593025432989&lt;/D&gt;&lt;D xsi:type="xsd:double"&gt;-0.028983647233726817&lt;/D&gt;&lt;D xsi:type="xsd:double"&gt;1.6842981003727386&lt;/D&gt;&lt;D xsi:type="xsd:double"&gt;-0.64015028417355735&lt;/D&gt;&lt;D xsi:type="xsd:double"&gt;0.061846212149263557&lt;/D&gt;&lt;D xsi:type="xsd:double"&gt;0.53666674728807262&lt;/D&gt;&lt;D xsi:type="xsd:double"&gt;0.8249850259285596&lt;/D&gt;&lt;D xsi:type="xsd:double"&gt;-0.89609579209708468&lt;/D&gt;&lt;D xsi:type="xsd:double"&gt;0.025341492225483542&lt;/D&gt;&lt;D xsi:type="xsd:double"&gt;0.20786201250275749&lt;/D&gt;&lt;D xsi:type="xsd:double"&gt;0.2212790101364881&lt;/D&gt;&lt;D xsi:type="xsd:double"&gt;0.04363653035277526&lt;/D&gt;&lt;D xsi:type="xsd:double"&gt;0.25718468678599393&lt;/D&gt;&lt;D xsi:type="xsd:double"&gt;-1.1341695316874456&lt;/D&gt;&lt;D xsi:type="xsd:double"&gt;1.1147846959573604&lt;/D&gt;&lt;D xsi:type="xsd:double"&gt;-0.42690152287415684&lt;/D&gt;&lt;D xsi:type="xsd:double"&gt;0.27815541855495951&lt;/D&gt;&lt;D xsi:type="xsd:double"&gt;1.5402320525334856&lt;/D&gt;&lt;D xsi:type="xsd:double"&gt;-0.43439570182116638&lt;/D&gt;&lt;D xsi:type="xsd:double"&gt;-0.14507557742807764&lt;/D&gt;&lt;D xsi:type="xsd:double"&gt;0.73764427098781393&lt;/D&gt;&lt;D xsi:type="xsd:double"&gt;-0.69692494177123754&lt;/D&gt;&lt;D xsi:type="xsd:double"&gt;1.2751764460081416&lt;/D&gt;&lt;D xsi:type="xsd:double"&gt;0.17723441559931441&lt;/D&gt;&lt;D xsi:type="xsd:double"&gt;-1.4342485977581254&lt;/D&gt;&lt;D xsi:type="xsd:double"&gt;1.0466679523466027&lt;/D&gt;&lt;D xsi:type="xsd:double"&gt;-1.0823959588786569&lt;/D&gt;&lt;D xsi:type="xsd:double"&gt;-1.981919858540826&lt;/D&gt;&lt;D xsi:type="xsd:double"&gt;1.3983433151068647&lt;/D&gt;&lt;D xsi:type="xsd:double"&gt;0.24160798808685602&lt;/D&gt;&lt;D xsi:type="xsd:double"&gt;-1.0250545636525277&lt;/D&gt;&lt;D xsi:type="xsd:double"&gt;0.043294528708326396&lt;/D&gt;&lt;D xsi:type="xsd:double"&gt;-0.28733084128875763&lt;/D&gt;&lt;D xsi:type="xsd:double"&gt;0.77034187866029669&lt;/D&gt;&lt;D xsi:type="xsd:double"&gt;1.2630963195686018&lt;/D&gt;&lt;D xsi:type="xsd:double"&gt;0.71747219251798722&lt;/D&gt;&lt;D xsi:type="xsd:double"&gt;-0.021009181904130259&lt;/D&gt;&lt;D xsi:type="xsd:double"&gt;2.6115296719119163&lt;/D&gt;&lt;D xsi:type="xsd:double"&gt;0.13980652128851023&lt;/D&gt;&lt;D xsi:type="xsd:double"&gt;0.42566160994628177&lt;/D&gt;&lt;D xsi:type="xsd:double"&gt;1.7512467737188286&lt;/D&gt;&lt;D xsi:type="xsd:double"&gt;0.033275922367903554&lt;/D&gt;&lt;D xsi:type="xsd:double"&gt;-2.190273086391481&lt;/D&gt;&lt;D xsi:type="xsd:double"&gt;0&lt;/D&gt;&lt;D xsi:type="xsd:double"&gt;0.10872287587766483&lt;/D&gt;&lt;D xsi:type="xsd:double"&gt;-1.2040593012441536&lt;/D&gt;&lt;D xsi:type="xsd:double"&gt;-1.7293252746298782&lt;/D&gt;&lt;D xsi:type="xsd:double"&gt;0.965640762310116&lt;/D&gt;&lt;D xsi:type="xsd:double"&gt;0&lt;/D&gt;&lt;D xsi:type="xsd:double"&gt;0.89017844946275293&lt;/D&gt;&lt;D xsi:type="xsd:double"&gt;-1.2409445363258276&lt;/D&gt;&lt;D xsi:type="xsd:double"&gt;-0.61303837317563392&lt;/D&gt;&lt;D xsi:type="xsd:double"&gt;-0.053797580971626235&lt;/D&gt;&lt;D xsi:type="xsd:double"&gt;1.7452019322676815&lt;/D&gt;&lt;D xsi:type="xsd:double"&gt;1.2744386050102641&lt;/D&gt;&lt;D xsi:type="xsd:double"&gt;0.56200767070750945&lt;/D&gt;&lt;D xsi:type="xsd:double"&gt;-0.10124775336760594&lt;/D&gt;&lt;D xsi:type="xsd:double"&gt;0.31932232065907673&lt;/D&gt;&lt;D xsi:type="xsd:double"&gt;1.0149662387598513&lt;/D&gt;&lt;D xsi:type="xsd:double"&gt;0.48186860574601642&lt;/D&gt;&lt;D xsi:type="xsd:double"&gt;-1.3656543396654008&lt;/D&gt;&lt;D xsi:type="xsd:double"&gt;-1.5690514363102759&lt;/D&gt;&lt;D xsi:type="xsd:double"&gt;2.6634933514899428&lt;/D&gt;&lt;D xsi:type="xsd:double"&gt;0.63256368478927794&lt;/D&gt;&lt;D xsi:type="xsd:double"&gt;-0.76913473873221339&lt;/D&gt;&lt;D xsi:type="xsd:double"&gt;0.2552293057517474&lt;/D&gt;&lt;D xsi:type="xsd:double"&gt;-0.4780425226769025&lt;/D&gt;&lt;D xsi:type="xsd:double"&gt;-1.4127479854877612&lt;/D&gt;&lt;D xsi:type="xsd:double"&gt;0.014979282962968021&lt;/D&gt;&lt;D xsi:type="xsd:double"&gt;-0.80261678805834125&lt;/D&gt;&lt;D xsi:type="xsd:double"&gt;0.97107888744125681&lt;/D&gt;&lt;D xsi:type="xsd:double"&gt;-1.3582151375807317&lt;/D&gt;&lt;D xsi:type="xsd:double"&gt;0.31977714863338225&lt;/D&gt;&lt;D xsi:type="xsd:double"&gt;1.349321447751084&lt;/D&gt;&lt;D xsi:type="xsd:double"&gt;-1.5243935326041069&lt;/D&gt;&lt;D xsi:type="xsd:double"&gt;0.59254254750178426&lt;/D&gt;&lt;D xsi:type="xsd:double"&gt;0.44814096362353339&lt;/D&gt;&lt;D xsi:type="xsd:double"&gt;0.93757446036053516&lt;/D&gt;&lt;D xsi:type="xsd:double"&gt;2.8089243846604273&lt;/D&gt;&lt;D xsi:type="xsd:double"&gt;1.3694451434437038&lt;/D&gt;&lt;D xsi:type="xsd:double"&gt;0.01545077329310196&lt;/D&gt;&lt;D xsi:type="xsd:double"&gt;-0.31406147061389111&lt;/D&gt;&lt;D xsi:type="xsd:double"&gt;-0.166439821583253&lt;/D&gt;&lt;D xsi:type="xsd:double"&gt;-1.3963752403841845&lt;/D&gt;&lt;D xsi:type="xsd:double"&gt;-1.1740983697711815&lt;/D&gt;&lt;D xsi:type="xsd:double"&gt;1.0393405278048329&lt;/D&gt;&lt;D xsi:type="xsd:double"&gt;-0.60547422054121336&lt;/D&gt;&lt;D xsi:type="xsd:double"&gt;1.4611484622738757&lt;/D&gt;&lt;D xsi:type="xsd:double"&gt;-0.66703653490529646&lt;/D&gt;&lt;D xsi:type="xsd:double"&gt;-1.6512277075083071&lt;/D&gt;&lt;D xsi:type="xsd:double"&gt;1.1166058669381584&lt;/D&gt;&lt;D xsi:type="xsd:double"&gt;-0.7467198707011069&lt;/D&gt;&lt;D xsi:type="xsd:double"&gt;2.1304626174698527&lt;/D&gt;&lt;D xsi:type="xsd:double"&gt;-0.79384028755752345&lt;/D&gt;&lt;D xsi:type="xsd:double"&gt;1.5600099762657749&lt;/D&gt;&lt;D xsi:type="xsd:double"&gt;0.22285555426233561&lt;/D&gt;&lt;D xsi:type="xsd:double"&gt;0.60398830669416981&lt;/D&gt;&lt;D xsi:type="xsd:double"&gt;1.4032123960579179&lt;/D&gt;&lt;D xsi:type="xsd:double"&gt;-0.047747563275513105&lt;/D&gt;&lt;D xsi:type="xsd:double"&gt;-0.79851697454754733&lt;/D&gt;&lt;D xsi:type="xsd:double"&gt;-2.068135568616325&lt;/D&gt;&lt;D xsi:type="xsd:double"&gt;0.045899975705299134&lt;/D&gt;&lt;D xsi:type="xsd:double"&gt;0.86958539986337069&lt;/D&gt;&lt;D xsi:type="xsd:double"&gt;-1.0856977935414958&lt;/D&gt;&lt;D xsi:type="xsd:double"&gt;-0.4552267378187147&lt;/D&gt;&lt;D xsi:type="xsd:double"&gt;-1.9470265821628141&lt;/D&gt;&lt;D xsi:type="xsd:double"&gt;1.0436310161104023&lt;/D&gt;&lt;D xsi:type="xsd:double"&gt;-3.7207146707495586&lt;/D&gt;&lt;D xsi:type="xsd:double"&gt;-1.2862448046039199&lt;/D&gt;&lt;D xsi:type="xsd:double"&gt;-0.039529744107069664&lt;/D&gt;&lt;D xsi:type="xsd:double"&gt;2.7573172163531945&lt;/D&gt;&lt;D xsi:type="xsd:double"&gt;-1.285781283429277&lt;/D&gt;&lt;D xsi:type="xsd:double"&gt;0.98081942317767012&lt;/D&gt;&lt;D xsi:type="xsd:double"&gt;0.81383722332391&lt;/D&gt;&lt;D xsi:type="xsd:double"&gt;2.0036623903467721&lt;/D&gt;&lt;D xsi:type="xsd:double"&gt;1.2189786087512422&lt;/D&gt;&lt;D xsi:type="xsd:double"&gt;-2.0364187251783017&lt;/D&gt;&lt;D xsi:type="xsd:double"&gt;0.96499065971764608&lt;/D&gt;&lt;D xsi:type="xsd:double"&gt;0.35679134949497815&lt;/D&gt;&lt;D xsi:type="xsd:double"&gt;2.8661927390229991&lt;/D&gt;&lt;D xsi:type="xsd:double"&gt;-1.3963521035994742&lt;/D&gt;&lt;D xsi:type="xsd:double"&gt;-0.1185211010691134&lt;/D&gt;&lt;D xsi:type="xsd:double"&gt;0.927488652389008&lt;/D&gt;&lt;D xsi:type="xsd:double"&gt;-1.38386023071293&lt;/D&gt;&lt;D xsi:type="xsd:double"&gt;1.9457117814320801&lt;/D&gt;&lt;D xsi:type="xsd:double"&gt;0.13880929562728461&lt;/D&gt;&lt;D xsi:type="xsd:double"&gt;-0.29803148113027866&lt;/D&gt;&lt;D xsi:type="xsd:double"&gt;2.2474664035728731&lt;/D&gt;&lt;D xsi:type="xsd:double"&gt;0.57727982625437324&lt;/D&gt;&lt;D xsi:type="xsd:double"&gt;-0.26226910235309653&lt;/D&gt;&lt;D xsi:type="xsd:double"&gt;-2.7255278310940656&lt;/D&gt;&lt;D xsi:type="xsd:double"&gt;0.015381671345782166&lt;/D&gt;&lt;D xsi:type="xsd:double"&gt;0.055501696558413194&lt;/D&gt;&lt;D xsi:type="xsd:double"&gt;2.1962534645421528&lt;/D&gt;&lt;D xsi:type="xsd:double"&gt;-0.72931678916201559&lt;/D&gt;&lt;D xsi:type="xsd:double"&gt;0.80343010000121229&lt;/D&gt;&lt;D xsi:type="xsd:double"&gt;-1.351787498968493&lt;/D&gt;&lt;D xsi:type="xsd:double"&gt;1.5543111906246576&lt;/D&gt;&lt;D xsi:type="xsd:double"&gt;-0.2112658170607129&lt;/D&gt;&lt;D xsi:type="xsd:double"&gt;-0.77791678844184586&lt;/D&gt;&lt;D xsi:type="xsd:double"&gt;2.750337243846257&lt;/D&gt;&lt;D xsi:type="xsd:double"&gt;1.0379620427429792&lt;/D&gt;&lt;D xsi:type="xsd:double"&gt;0.35035852277602864&lt;/D&gt;&lt;D xsi:type="xsd:double"&gt;1.2371961382107166&lt;/D&gt;&lt;D xsi:type="xsd:double"&gt;-4.0828495819094428&lt;/D&gt;&lt;D xsi:type="xsd:double"&gt;0.18491922515200265&lt;/D&gt;&lt;D xsi:type="xsd:double"&gt;-1.0851213810288529&lt;/D&gt;&lt;D xsi:type="xsd:double"&gt;-1.1768130203284155&lt;/D&gt;&lt;D xsi:type="xsd:double"&gt;0.804975452975154&lt;/D&gt;&lt;D xsi:type="xsd:double"&gt;3.5141427311521367&lt;/D&gt;&lt;D xsi:type="xsd:double"&gt;-2.2343729471191787&lt;/D&gt;&lt;D xsi:type="xsd:double"&gt;0.61782140839155009&lt;/D&gt;&lt;D xsi:type="xsd:double"&gt;1.247770031116735&lt;/D&gt;&lt;D xsi:type="xsd:double"&gt;-4.0717826027173221&lt;/D&gt;&lt;D xsi:type="xsd:double"&gt;1.7494276310364265&lt;/D&gt;&lt;D xsi:type="xsd:double"&gt;-2.075112083211339&lt;/D&gt;&lt;D xsi:type="xsd:double"&gt;-2.25947616665898&lt;/D&gt;&lt;D xsi:type="xsd:double"&gt;-0.51900321035642794&lt;/D&gt;&lt;D xsi:type="xsd:double"&gt;-1.4211866829082376&lt;/D&gt;&lt;D xsi:type="xsd:double"&gt;0.46993589823871584&lt;/D&gt;&lt;D xsi:type="xsd:double"&gt;0.73852587055742713&lt;/D&gt;&lt;D xsi:type="xsd:double"&gt;-3.6519402893939179&lt;/D&gt;&lt;D xsi:type="xsd:double"&gt;-0.062548097622494581&lt;/D&gt;&lt;D xsi:type="xsd:double"&gt;-0.12713794043308635&lt;/D&gt;&lt;D xsi:type="xsd:double"&gt;0.53530028981840783&lt;/D&gt;&lt;D xsi:type="xsd:double"&gt;-3.3142063194293692&lt;/D&gt;&lt;D xsi:type="xsd:double"&gt;-2.1457002127960423&lt;/D&gt;&lt;D xsi:type="xsd:double"&gt;0.648008313090398&lt;/D&gt;&lt;D xsi:type="xsd:double"&gt;0.10329089663798641&lt;/D&gt;&lt;D xsi:type="xsd:double"&gt;0.33930338351075839&lt;/D&gt;&lt;D xsi:type="xsd:double"&gt;-0.093840236861197912&lt;/D&gt;&lt;D xsi:type="xsd:double"&gt;-0.76552521996745559&lt;/D&gt;&lt;D xsi:type="xsd:double"&gt;0.013989065393227307&lt;/D&gt;&lt;D xsi:type="xsd:double"&gt;-2.4960221344022759&lt;/D&gt;&lt;D xsi:type="xsd:double"&gt;0.42791263248458389&lt;/D&gt;&lt;D xsi:type="xsd:double"&gt;-0.41689467507032285&lt;/D&gt;&lt;D xsi:type="xsd:double"&gt;0.81877030528141326&lt;/D&gt;&lt;D xsi:type="xsd:double"&gt;-0.92195942581927426&lt;/D&gt;&lt;D xsi:type="xsd:double"&gt;-2.6530613286070759&lt;/D&gt;&lt;D xsi:type="xsd:double"&gt;-2.1016954908942287&lt;/D&gt;&lt;D xsi:type="xsd:double"&gt;1.2869333480375778&lt;/D&gt;&lt;D xsi:type="xsd:double"&gt;1.2494625093380618&lt;/D&gt;&lt;D xsi:type="xsd:double"&gt;-0.84318560825085154&lt;/D&gt;&lt;D xsi:type="xsd:double"&gt;-0.99830753573985076&lt;/D&gt;&lt;D xsi:type="xsd:double"&gt;-1.9189224976839836&lt;/D&gt;&lt;D xsi:type="xsd:double"&gt;-1.8111459380987793&lt;/D&gt;&lt;D xsi:type="xsd:double"&gt;-1.1241931831185159&lt;/D&gt;&lt;D xsi:type="xsd:double"&gt;1.4144107770919678&lt;/D&gt;&lt;D xsi:type="xsd:double"&gt;0.51904853710260657&lt;/D&gt;&lt;D xsi:type="xsd:double"&gt;0.56426267664499985&lt;/D&gt;&lt;D xsi:type="xsd:double"&gt;1.9539834434476378&lt;/D&gt;&lt;D xsi:type="xsd:double"&gt;1.0685956146005315&lt;/D&gt;&lt;D xsi:type="xsd:double"&gt;0.14488576791737984&lt;/D&gt;&lt;D xsi:type="xsd:double"&gt;-0.98693902462571037&lt;/D&gt;&lt;D xsi:type="xsd:double"&gt;0.32982152655289809&lt;/D&gt;&lt;D xsi:type="xsd:double"&gt;1.7181559859724471&lt;/D&gt;&lt;D xsi:type="xsd:double"&gt;-1.503856429903716&lt;/D&gt;&lt;D xsi:type="xsd:double"&gt;-0.73158971826077224&lt;/D&gt;&lt;D xsi:type="xsd:double"&gt;1.4200083691118248&lt;/D&gt;&lt;D xsi:type="xsd:double"&gt;-1.1501475467900479&lt;/D&gt;&lt;D xsi:type="xsd:double"&gt;-2.866990611322684&lt;/D&gt;&lt;D xsi:type="xsd:double"&gt;0.0382681446457811&lt;/D&gt;&lt;D xsi:type="xsd:double"&gt;0.5979289125417564&lt;/D&gt;&lt;D xsi:type="xsd:double"&gt;1.3960389787011529&lt;/D&gt;&lt;D xsi:type="xsd:double"&gt;0.69019487678632085&lt;/D&gt;&lt;D xsi:type="xsd:double"&gt;2.5355612341156908&lt;/D&gt;&lt;D xsi:type="xsd:double"&gt;-0.65040501126044648&lt;/D&gt;&lt;D xsi:type="xsd:double"&gt;1.1933920085264393&lt;/D&gt;&lt;D xsi:type="xsd:double"&gt;0.76115528561133683&lt;/D&gt;&lt;D xsi:type="xsd:double"&gt;2.7751209214806227&lt;/D&gt;&lt;D xsi:type="xsd:double"&gt;0.53619972842076091&lt;/D&gt;&lt;D xsi:type="xsd:double"&gt;0.88690978620378225&lt;/D&gt;&lt;D xsi:type="xsd:double"&gt;-0.30697940373574095&lt;/D&gt;&lt;D xsi:type="xsd:double"&gt;0.52230895982068315&lt;/D&gt;&lt;D xsi:type="xsd:double"&gt;1.5517110586067417&lt;/D&gt;&lt;D xsi:type="xsd:double"&gt;0.99971776542657764&lt;/D&gt;&lt;D xsi:type="xsd:double"&gt;0.67079965568086486&lt;/D&gt;&lt;D xsi:type="xsd:double"&gt;-0.83530603179847729&lt;/D&gt;&lt;D xsi:type="xsd:double"&gt;-0.12359095477555426&lt;/D&gt;&lt;D xsi:type="xsd:double"&gt;1.4888486479582852&lt;/D&gt;&lt;D xsi:type="xsd:double"&gt;-0.5339581212615685&lt;/D&gt;&lt;D xsi:type="xsd:double"&gt;0.32485919814047026&lt;/D&gt;&lt;D xsi:type="xsd:double"&gt;-0.050811665031058606&lt;/D&gt;&lt;D xsi:type="xsd:double"&gt;1.8105499900229694&lt;/D&gt;&lt;D xsi:type="xsd:double"&gt;0.23314859356160511&lt;/D&gt;&lt;D xsi:type="xsd:double"&gt;-0.0775889950934805&lt;/D&gt;&lt;D xsi:type="xsd:double"&gt;-0.30298378569363349&lt;/D&gt;&lt;D xsi:type="xsd:double"&gt;0.014723995137355672&lt;/D&gt;&lt;D xsi:type="xsd:double"&gt;0.52037814854357656&lt;/D&gt;&lt;D xsi:type="xsd:double"&gt;0.654593231733358&lt;/D&gt;&lt;D xsi:type="xsd:double"&gt;1.0284458459304036&lt;/D&gt;&lt;D xsi:type="xsd:double"&gt;-0.33649664843163896&lt;/D&gt;&lt;D xsi:type="xsd:double"&gt;-0.38897794282979348&lt;/D&gt;&lt;D xsi:type="xsd:double"&gt;-0.44952919874683417&lt;/D&gt;&lt;D xsi:type="xsd:double"&gt;0.23690645278402478&lt;/D&gt;&lt;D xsi:type="xsd:double"&gt;1.8003730600978152&lt;/D&gt;&lt;D xsi:type="xsd:double"&gt;-0.50559180074486454&lt;/D&gt;&lt;D xsi:type="xsd:double"&gt;-0.52794906954081178&lt;/D&gt;&lt;D xsi:type="xsd:double"&gt;-0.37645482135322261&lt;/D&gt;&lt;D xsi:type="xsd:double"&gt;-1.8322675462631222&lt;/D&gt;&lt;D xsi:type="xsd:double"&gt;0.0540578647485912&lt;/D&gt;&lt;D xsi:type="xsd:double"&gt;1.8505555532945639&lt;/D&gt;&lt;D xsi:type="xsd:double"&gt;0.39639132713753522&lt;/D&gt;&lt;D xsi:type="xsd:double"&gt;-0.0021596469385709582&lt;/D&gt;&lt;D xsi:type="xsd:double"&gt;0.096576867123543408&lt;/D&gt;&lt;D xsi:type="xsd:double"&gt;-0.017904119787626183&lt;/D&gt;&lt;D xsi:type="xsd:double"&gt;2.2135771959186146&lt;/D&gt;&lt;D xsi:type="xsd:double"&gt;-1.5351267200471197&lt;/D&gt;&lt;D xsi:type="xsd:double"&gt;-1.3176429498864661&lt;/D&gt;&lt;D xsi:type="xsd:double"&gt;-1.1301810480861874&lt;/D&gt;&lt;D xsi:type="xsd:double"&gt;-1.3237684283989193&lt;/D&gt;&lt;D xsi:type="xsd:double"&gt;-2.0501841753358008&lt;/D&gt;&lt;D xsi:type="xsd:double"&gt;0.3985682602068108&lt;/D&gt;&lt;D xsi:type="xsd:double"&gt;-2.5313664067221797&lt;/D&gt;&lt;D xsi:type="xsd:double"&gt;0.9398694396078211&lt;/D&gt;&lt;D xsi:type="xsd:double"&gt;-0.015249160885488777&lt;/D&gt;&lt;D xsi:type="xsd:double"&gt;0.41207696135163729&lt;/D&gt;&lt;D xsi:type="xsd:double"&gt;0.37200056950688065&lt;/D&gt;&lt;D xsi:type="xsd:double"&gt;-0.67182813828812193&lt;/D&gt;&lt;D xsi:type="xsd:double"&gt;0.22995168020480961&lt;/D&gt;&lt;D xsi:type="xsd:double"&gt;0.20871252286147612&lt;/D&gt;&lt;D xsi:type="xsd:double"&gt;-0.068551182315323977&lt;/D&gt;&lt;D xsi:type="xsd:double"&gt;1.3195194845337044&lt;/D&gt;&lt;D xsi:type="xsd:double"&gt;0.40926064143433916&lt;/D&gt;&lt;D xsi:type="xsd:double"&gt;1.1530796537335686&lt;/D&gt;&lt;D xsi:type="xsd:double"&gt;0.80917531465947157&lt;/D&gt;&lt;D xsi:type="xsd:double"&gt;0.778576940122444&lt;/D&gt;&lt;D xsi:type="xsd:double"&gt;-1.0843668595321376&lt;/D&gt;&lt;D xsi:type="xsd:double"&gt;0.35336909656213944&lt;/D&gt;&lt;D xsi:type="xsd:double"&gt;1.3515945534613882&lt;/D&gt;&lt;D xsi:type="xsd:double"&gt;0.58702491581708038&lt;/D&gt;&lt;D xsi:type="xsd:double"&gt;0.044373968902111649&lt;/D&gt;&lt;D xsi:type="xsd:double"&gt;-1.9580998099079205&lt;/D&gt;&lt;D xsi:type="xsd:double"&gt;0.86536509659558281&lt;/D&gt;&lt;D xsi:type="xsd:double"&gt;0.19187418177244453&lt;/D&gt;&lt;D xsi:type="xsd:double"&gt;-0.13857103018486416&lt;/D&gt;&lt;D xsi:type="xsd:double"&gt;-1.2121289738696861&lt;/D&gt;&lt;D xsi:type="xsd:double"&gt;0.29190742535767367&lt;/D&gt;&lt;D xsi:type="xsd:double"&gt;1.5661178407791132&lt;/D&gt;&lt;D xsi:type="xsd:double"&gt;-1.7328089355020282&lt;/D&gt;&lt;D xsi:type="xsd:double"&gt;0.92213356302817129&lt;/D&gt;&lt;D xsi:type="xsd:double"&gt;0.22790346390788585&lt;/D&gt;&lt;D xsi:type="xsd:double"&gt;0.91195989958612333&lt;/D&gt;&lt;D xsi:type="xsd:double"&gt;1.0348013731933392&lt;/D&gt;&lt;D xsi:type="xsd:double"&gt;-0.81290554577241325&lt;/D&gt;&lt;D xsi:type="xsd:double"&gt;0.0029724272403663932&lt;/D&gt;&lt;D xsi:type="xsd:double"&gt;-0.87087621465378184&lt;/D&gt;&lt;D xsi:type="xsd:double"&gt;1.4476206440896533&lt;/D&gt;&lt;D xsi:type="xsd:double"&gt;-0.87263619271609194&lt;/D&gt;&lt;D xsi:type="xsd:double"&gt;0.94596298609705975&lt;/D&gt;&lt;D xsi:type="xsd:double"&gt;0.42616928559584544&lt;/D&gt;&lt;D xsi:type="xsd:double"&gt;0.044371206092486126&lt;/D&gt;&lt;D xsi:type="xsd:double"&gt;0.92501155967095183&lt;/D&gt;&lt;D xsi:type="xsd:double"&gt;0.19129681424217004&lt;/D&gt;&lt;D xsi:type="xsd:double"&gt;0.78648895273230046&lt;/D&gt;&lt;D xsi:type="xsd:double"&gt;0.57663553970266346&lt;/D&gt;&lt;D xsi:type="xsd:double"&gt;0.79012114196521654&lt;/D&gt;&lt;D xsi:type="xsd:double"&gt;0.01089815069341693&lt;/D&gt;&lt;D xsi:type="xsd:double"&gt;-3.15757231281919&lt;/D&gt;&lt;D xsi:type="xsd:double"&gt;1.001208000254894&lt;/D&gt;&lt;D xsi:type="xsd:double"&gt;0.4171035789281019&lt;/D&gt;&lt;D xsi:type="xsd:double"&gt;-0.36487771919252454&lt;/D&gt;&lt;D xsi:type="xsd:double"&gt;0.36198280589148091&lt;/D&gt;&lt;D xsi:type="xsd:double"&gt;-3.9652204074272723&lt;/D&gt;&lt;D xsi:type="xsd:double"&gt;0&lt;/D&gt;&lt;D xsi:type="xsd:double"&gt;-0.6777702425611154&lt;/D&gt;&lt;D xsi:type="xsd:double"&gt;0.40192288475089377&lt;/D&gt;&lt;D xsi:type="xsd:double"&gt;1.5809872007981118&lt;/D&gt;&lt;D xsi:type="xsd:double"&gt;0.29144305002692938&lt;/D&gt;&lt;D xsi:type="xsd:double"&gt;0&lt;/D&gt;&lt;D xsi:type="xsd:double"&gt;1.1108551635165886&lt;/D&gt;&lt;D xsi:type="xsd:double"&gt;-0.13666791258319933&lt;/D&gt;&lt;D xsi:type="xsd:double"&gt;0.11169748029002946&lt;/D&gt;&lt;D xsi:type="xsd:double"&gt;1.5258653775340969&lt;/D&gt;&lt;D xsi:type="xsd:double"&gt;1.057243506662453&lt;/D&gt;&lt;D xsi:type="xsd:double"&gt;-0.30129303545267661&lt;/D&gt;&lt;D xsi:type="xsd:double"&gt;-1.5641649982972461&lt;/D&gt;&lt;D xsi:type="xsd:double"&gt;-1.7652487238164372&lt;/D&gt;&lt;D xsi:type="xsd:double"&gt;0.081353379288606753&lt;/D&gt;&lt;D xsi:type="xsd:double"&gt;1.17271091165434&lt;/D&gt;&lt;D xsi:type="xsd:double"&gt;0.63625702073126789&lt;/D&gt;&lt;D xsi:type="xsd:double"&gt;1.003224607640707&lt;/D&gt;&lt;D xsi:type="xsd:double"&gt;-0.43915752527231566&lt;/D&gt;&lt;D xsi:type="xsd:double"&gt;1.0394896134081844&lt;/D&gt;&lt;D xsi:type="xsd:double"&gt;0.846844174642114&lt;/D&gt;&lt;D xsi:type="xsd:double"&gt;-0.19661478516438402&lt;/D&gt;&lt;D xsi:type="xsd:double"&gt;0.31149646658676922&lt;/D&gt;&lt;D xsi:type="xsd:double"&gt;0.877425537699561&lt;/D&gt;&lt;D xsi:type="xsd:double"&gt;0.015257088086295667&lt;/D&gt;&lt;D xsi:type="xsd:double"&gt;-3.5138038903761548&lt;/D&gt;&lt;D xsi:type="xsd:double"&gt;1.7292836946134926&lt;/D&gt;&lt;D xsi:type="xsd:double"&gt;-0.14402253710004143&lt;/D&gt;&lt;D xsi:type="xsd:double"&gt;-0.27312694269205906&lt;/D&gt;&lt;D xsi:type="xsd:double"&gt;-1.497356421650442&lt;/D&gt;&lt;D xsi:type="xsd:double"&gt;-1.7389937839033531&lt;/D&gt;&lt;D xsi:type="xsd:double"&gt;1.0683496097110723&lt;/D&gt;&lt;D xsi:type="xsd:double"&gt;0.87696863243094114&lt;/D&gt;&lt;D xsi:type="xsd:double"&gt;-0.044930491195549482&lt;/D&gt;&lt;D xsi:type="xsd:double"&gt;-2.8146183530963431&lt;/D&gt;&lt;D xsi:type="xsd:double"&gt;0.39707078549235941&lt;/D&gt;&lt;D xsi:type="xsd:double"&gt;-0.14297458213597958&lt;/D&gt;&lt;D xsi:type="xsd:double"&gt;0.043014893039483582&lt;/D&gt;&lt;D xsi:type="xsd:double"&gt;2.2085265291759137&lt;/D&gt;&lt;D xsi:type="xsd:double"&gt;3.7910427713601536&lt;/D&gt;&lt;D xsi:type="xsd:double"&gt;0.72287392656171789&lt;/D&gt;&lt;D xsi:type="xsd:double"&gt;-0.39601694086144335&lt;/D&gt;&lt;D xsi:type="xsd:double"&gt;-0.86037405286565338&lt;/D&gt;&lt;D xsi:type="xsd:double"&gt;-0.23145415041172512&lt;/D&gt;&lt;D xsi:type="xsd:double"&gt;0.5697518303396043&lt;/D&gt;&lt;D xsi:type="xsd:double"&gt;-0.67319024266279115&lt;/D&gt;&lt;D xsi:type="xsd:double"&gt;2.3462702373429956&lt;/D&gt;&lt;D xsi:type="xsd:double"&gt;-0.41987752823400282&lt;/D&gt;&lt;D xsi:type="xsd:double"&gt;0.75001162675645272&lt;/D&gt;&lt;D xsi:type="xsd:double"&gt;1.0909229743506499&lt;/D&gt;&lt;D xsi:type="xsd:double"&gt;-0.43892731091050852&lt;/D&gt;&lt;D xsi:type="xsd:double"&gt;-0.56393279163131638&lt;/D&gt;&lt;D xsi:type="xsd:double"&gt;-0.79942585618019146&lt;/D&gt;&lt;D xsi:type="xsd:double"&gt;-0.18237145998004634&lt;/D&gt;&lt;D xsi:type="xsd:double"&gt;-1.6852974153542477&lt;/D&gt;&lt;D xsi:type="xsd:double"&gt;-0.68515677876648251&lt;/D&gt;&lt;D xsi:type="xsd:double"&gt;-2.8927463141196319&lt;/D&gt;&lt;D xsi:type="xsd:double"&gt;0.0434244140858242&lt;/D&gt;&lt;D xsi:type="xsd:double"&gt;-2.2926203603471529&lt;/D&gt;&lt;D xsi:type="xsd:double"&gt;-1.4285294443452168&lt;/D&gt;&lt;D xsi:type="xsd:double"&gt;1.1213884493817661&lt;/D&gt;&lt;D xsi:type="xsd:double"&gt;-0.058973613520352242&lt;/D&gt;&lt;D xsi:type="xsd:double"&gt;0.35915374881594353&lt;/D&gt;&lt;D xsi:type="xsd:double"&gt;0.22221590274205116&lt;/D&gt;&lt;D xsi:type="xsd:double"&gt;-0.36031492709553969&lt;/D&gt;&lt;D xsi:type="xsd:double"&gt;0.49648696854740493&lt;/D&gt;&lt;D xsi:type="xsd:double"&gt;-1.5291386911345573&lt;/D&gt;&lt;D xsi:type="xsd:double"&gt;0.37658829653641757&lt;/D&gt;&lt;D xsi:type="xsd:double"&gt;0.90856955807141482&lt;/D&gt;&lt;D xsi:type="xsd:double"&gt;-0.16909138868307361&lt;/D&gt;&lt;D xsi:type="xsd:double"&gt;-2.2457751206808374&lt;/D&gt;&lt;D xsi:type="xsd:double"&gt;0.76994758397948&lt;/D&gt;&lt;D xsi:type="xsd:double"&gt;1.4641992547612226&lt;/D&gt;&lt;D xsi:type="xsd:double"&gt;-0.82795322241723257&lt;/D&gt;&lt;D xsi:type="xsd:double"&gt;0.72645138008604615&lt;/D&gt;&lt;D xsi:type="xsd:double"&gt;-0.16551834390303721&lt;/D&gt;&lt;D xsi:type="xsd:double"&gt;0.15333494206837273&lt;/D&gt;&lt;D xsi:type="xsd:double"&gt;0.52608767131476775&lt;/D&gt;&lt;D xsi:type="xsd:double"&gt;1.46182424747896&lt;/D&gt;&lt;D xsi:type="xsd:double"&gt;1.6209795933608051&lt;/D&gt;&lt;D xsi:type="xsd:double"&gt;-1.1548201232327693&lt;/D&gt;&lt;D xsi:type="xsd:double"&gt;0.944760866184069&lt;/D&gt;&lt;D xsi:type="xsd:double"&gt;0.28220283673598967&lt;/D&gt;&lt;D xsi:type="xsd:double"&gt;-2.4351597103486888&lt;/D&gt;&lt;D xsi:type="xsd:double"&gt;0.51207341754482272&lt;/D&gt;&lt;D xsi:type="xsd:double"&gt;0.38774817357269953&lt;/D&gt;&lt;D xsi:type="xsd:double"&gt;2.86326753487125&lt;/D&gt;&lt;D xsi:type="xsd:double"&gt;0.029345120239909761&lt;/D&gt;&lt;D xsi:type="xsd:double"&gt;0.63661421952110331&lt;/D&gt;&lt;D xsi:type="xsd:double"&gt;0.90637159466315786&lt;/D&gt;&lt;D xsi:type="xsd:double"&gt;1.3708985974709709&lt;/D&gt;&lt;D xsi:type="xsd:double"&gt;-1.4935733219381797&lt;/D&gt;&lt;D xsi:type="xsd:double"&gt;0.23492080161877649&lt;/D&gt;&lt;D xsi:type="xsd:double"&gt;1.7864994697150305&lt;/D&gt;&lt;D xsi:type="xsd:double"&gt;-1.7375946835819334&lt;/D&gt;&lt;D xsi:type="xsd:double"&gt;-0.510633101200686&lt;/D&gt;&lt;D xsi:type="xsd:double"&gt;1.5406948318690938&lt;/D&gt;&lt;D xsi:type="xsd:double"&gt;0.77302290563729947&lt;/D&gt;&lt;D xsi:type="xsd:double"&gt;-2.2461933677129786&lt;/D&gt;&lt;D xsi:type="xsd:double"&gt;-1.8542968145378147&lt;/D&gt;&lt;D xsi:type="xsd:double"&gt;2.4987978906457986&lt;/D&gt;&lt;D xsi:type="xsd:double"&gt;1.5185895721136822&lt;/D&gt;&lt;D xsi:type="xsd:double"&gt;1.4346412861658608&lt;/D&gt;&lt;D xsi:type="xsd:double"&gt;2.6795465556790576&lt;/D&gt;&lt;D xsi:type="xsd:double"&gt;-0.20591535730539734&lt;/D&gt;&lt;D xsi:type="xsd:double"&gt;0.77042839498147053&lt;/D&gt;&lt;D xsi:type="xsd:double"&gt;-1.294028041658879&lt;/D&gt;&lt;D xsi:type="xsd:double"&gt;0.21093933107056984&lt;/D&gt;&lt;D xsi:type="xsd:double"&gt;2.2549274553773424&lt;/D&gt;&lt;D xsi:type="xsd:double"&gt;0.2135207633375602&lt;/D&gt;&lt;D xsi:type="xsd:double"&gt;1.9282503229645531&lt;/D&gt;&lt;D xsi:type="xsd:double"&gt;0.70111472269902553&lt;/D&gt;&lt;D xsi:type="xsd:double"&gt;-1.6648632255635953&lt;/D&gt;&lt;D xsi:type="xsd:double"&gt;-0.858157141331195&lt;/D&gt;&lt;D xsi:type="xsd:double"&gt;0.25022532177139123&lt;/D&gt;&lt;D xsi:type="xsd:double"&gt;-0.94579813871902285&lt;/D&gt;&lt;D xsi:type="xsd:double"&gt;-0.14142389606159878&lt;/D&gt;&lt;D xsi:type="xsd:double"&gt;1.3471140370349577&lt;/D&gt;&lt;D xsi:type="xsd:double"&gt;1.0142828264708248&lt;/D&gt;&lt;D xsi:type="xsd:double"&gt;0.29814953934854671&lt;/D&gt;&lt;D xsi:type="xsd:double"&gt;0.60289971359477335&lt;/D&gt;&lt;D xsi:type="xsd:double"&gt;-1.7816487689160332&lt;/D&gt;&lt;D xsi:type="xsd:double"&gt;-0.82112199061470381&lt;/D&gt;&lt;D xsi:type="xsd:double"&gt;0.14920918145471251&lt;/D&gt;&lt;D xsi:type="xsd:double"&gt;0.50172456437240776&lt;/D&gt;&lt;D xsi:type="xsd:double"&gt;1.4769375712731625&lt;/D&gt;&lt;D xsi:type="xsd:double"&gt;1.2944695241154935&lt;/D&gt;&lt;D xsi:type="xsd:double"&gt;0.34407778104497133&lt;/D&gt;&lt;D xsi:type="xsd:double"&gt;-1.5989200509729518&lt;/D&gt;&lt;D xsi:type="xsd:double"&gt;0.016032433242707533&lt;/D&gt;&lt;D xsi:type="xsd:double"&gt;0.0017814132051929832&lt;/D&gt;&lt;D xs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i:type="xsd:double"&gt;1.2062775006335569&lt;/D&gt;&lt;D xsi:type="xsd:double"&gt;0.32218939999946183&lt;/D&gt;&lt;D xsi:type="xsd:double"&gt;-0.12365826690280413&lt;/D&gt;&lt;D xsi:type="xsd:double"&gt;-2.3190263505291075&lt;/D&gt;&lt;D xsi:type="xsd:double"&gt;1.2402460605039023&lt;/D&gt;&lt;D xsi:type="xsd:double"&gt;-0.23606398611862867&lt;/D&gt;&lt;D xsi:type="xsd:double"&gt;-1.3828690054950021&lt;/D&gt;&lt;D xsi:type="xsd:double"&gt;1.5525862742509666&lt;/D&gt;&lt;D xsi:type="xsd:double"&gt;-1.750146082636117&lt;/D&gt;&lt;D xsi:type="xsd:double"&gt;1.6666229356434137&lt;/D&gt;&lt;D xsi:type="xsd:double"&gt;0.20291920512298667&lt;/D&gt;&lt;D xsi:type="xsd:double"&gt;-1.4267824147680241&lt;/D&gt;&lt;D xsi:type="xsd:double"&gt;2.2037222238258547&lt;/D&gt;&lt;D xsi:type="xsd:double"&gt;0.53676601378682687&lt;/D&gt;&lt;D xsi:type="xsd:double"&gt;0.44498596901902943&lt;/D&gt;&lt;D xsi:type="xsd:double"&gt;1.1538498895512062&lt;/D&gt;&lt;D xsi:type="xsd:double"&gt;0.92558814653407318&lt;/D&gt;&lt;D xsi:type="xsd:double"&gt;-0.95551097089985326&lt;/D&gt;&lt;D xsi:type="xsd:double"&gt;0.866346849323496&lt;/D&gt;&lt;D xsi:type="xsd:double"&gt;-0.9962249411510582&lt;/D&gt;&lt;D xsi:type="xsd:double"&gt;0.13866624501586156&lt;/D&gt;&lt;D xsi:type="xsd:double"&gt;0.067176341713848231&lt;/D&gt;&lt;D xsi:type="xsd:double"&gt;-0.30079614980926817&lt;/D&gt;&lt;D xsi:type="xsd:double"&gt;0.47982903570493729&lt;/D&gt;&lt;D xsi:type="xsd:double"&gt;0.70743728053392907&lt;/D&gt;&lt;D xsi:type="xsd:double"&gt;-0.11440875464742151&lt;/D&gt;&lt;D xsi:type="xsd:double"&gt;0.049396381120359045&lt;/D&gt;&lt;D xsi:type="xsd:double"&gt;0.40139356765755974&lt;/D&gt;&lt;D xsi:type="xsd:double"&gt;-0.93870691634830861&lt;/D&gt;&lt;D xsi:type="xsd:double"&gt;0.90390315112731656&lt;/D&gt;&lt;D xsi:type="xsd:double"&gt;0.52703819218098413&lt;/D&gt;&lt;D xsi:type="xsd:double"&gt;1.038924174653677&lt;/D&gt;&lt;D xsi:type="xsd:double"&gt;-1.1862594752761968&lt;/D&gt;&lt;D xsi:type="xsd:double"&gt;0.67948341805736945&lt;/D&gt;&lt;D xsi:type="xsd:double"&gt;0.25590738820100434&lt;/D&gt;&lt;D xsi:type="xsd:double"&gt;-1.5101204236001808&lt;/D&gt;&lt;D xsi:type="xsd:double"&gt;-1.7931426904399084&lt;/D&gt;&lt;D xsi:type="xsd:double"&gt;0.70051878090815478&lt;/D&gt;&lt;D xsi:type="xsd:double"&gt;0.72682645286779035&lt;/D&gt;&lt;D xsi:type="xsd:double"&gt;-2.4309976889145712&lt;/D&gt;&lt;D xsi:type="xsd:double"&gt;-0.17245469580472461&lt;/D&gt;&lt;D xsi:type="xsd:double"&gt;0.044748115036652436&lt;/D&gt;&lt;D xsi:type="xsd:double"&gt;0.86528789025670516&lt;/D&gt;&lt;D xsi:type="xsd:double"&gt;-0.94388916445271587&lt;/D&gt;&lt;D xsi:type="xsd:double"&gt;0.97341963387675978&lt;/D&gt;&lt;D xsi:type="xsd:double"&gt;0.68727881386549949&lt;/D&gt;&lt;D xsi:type="xsd:double"&gt;-0.61122742912697037&lt;/D&gt;&lt;D xsi:type="xsd:double"&gt;0.63406914234842571&lt;/D&gt;&lt;D xsi:type="xsd:double"&gt;-0.062628368303141446&lt;/D&gt;&lt;D xsi:type="xsd:double"&gt;1.1647856066602014&lt;/D&gt;&lt;D xsi:type="xsd:double"&gt;0.3793453802954927&lt;/D&gt;&lt;D xsi:type="xsd:double"&gt;0.45025580234809848&lt;/D&gt;&lt;D xsi:type="xsd:double"&gt;0.55125304097483063&lt;/D&gt;&lt;D xsi:type="xsd:double"&gt;0.39069443358195066&lt;/D&gt;&lt;D xsi:type="xsd:double"&gt;-1.8027761118376118&lt;/D&gt;&lt;D xsi:type="xsd:double"&gt;-0.66531010816405223&lt;/D&gt;&lt;D xsi:type="xsd:double"&gt;0.69672796601736309&lt;/D&gt;&lt;D xsi:type="xsd:double"&gt;0.34045782590506057&lt;/D&gt;&lt;D xsi:type="xsd:double"&gt;0.62694001655669851&lt;/D&gt;&lt;D xsi:type="xsd:double"&gt;-0.527886965133928&lt;/D&gt;&lt;D xsi:type="xsd:double"&gt;0.50776129262171121&lt;/D&gt;&lt;D xsi:type="xsd:double"&gt;-0.608200263249814&lt;/D&gt;&lt;D xsi:type="xsd:double"&gt;0.932726438199305&lt;/D&gt;&lt;D xsi:type="xsd:double"&gt;0.25446970470452968&lt;/D&gt;&lt;D xsi:type="xsd:double"&gt;0.85258008625195281&lt;/D&gt;&lt;D xsi:type="xsd:double"&gt;1.6458584244852359&lt;/D&gt;&lt;D xsi:type="xsd:double"&gt;0.23075810685830867&lt;/D&gt;&lt;D xsi:type="xsd:double"&gt;0&lt;/D&gt;&lt;D xsi:type="xsd:double"&gt;-1.3866508231970776&lt;/D&gt;&lt;D xsi:type="xsd:double"&gt;0.03658075579147102&lt;/D&gt;&lt;D xsi:type="xsd:double"&gt;1.0297256872340732&lt;/D&gt;&lt;D xsi:type="xsd:double"&gt;0.34768974300687372&lt;/D&gt;&lt;D xsi:type="xsd:double"&gt;-0.63784185677463467&lt;/D&gt;&lt;D xsi:type="xsd:double"&gt;1.0433525683861245&lt;/D&gt;&lt;D xsi:type="xsd:double"&gt;-1.4866695179782119&lt;/D&gt;&lt;D xsi:type="xsd:double"&gt;-0.76251780698091132&lt;/D&gt;&lt;D xsi:type="xsd:double"&gt;1.0273764764021198&lt;/D&gt;&lt;D xsi:type="xsd:double"&gt;1.5539699991599099&lt;/D&gt;&lt;D xsi:type="xsd:double"&gt;-2.2103205452688512&lt;/D&gt;&lt;D xsi:type="xsd:double"&gt;0.16968844095419655&lt;/D&gt;&lt;D xsi:type="xsd:double"&gt;-0.092986952745754969&lt;/D&gt;&lt;D xsi:type="xsd:double"&gt;-0.10569224655737619&lt;/D&gt;&lt;D xsi:type="xsd:double"&gt;-0.87933964209284676&lt;/D&gt;&lt;D xsi:type="xsd:double"&gt;-2.7670913360667404&lt;/D&gt;&lt;D xsi:type="xsd:double"&gt;-1.1392783112710636&lt;/D&gt;&lt;D xsi:type="xsd:double"&gt;0.48732548548839905&lt;/D&gt;&lt;D xsi:type="xsd:double"&gt;-0.079463709171068153&lt;/D&gt;&lt;D xsi:type="xsd:double"&gt;-1.86377273232341&lt;/D&gt;&lt;D xsi:type="xsd:double"&gt;-0.8069337519413522&lt;/D&gt;&lt;D xsi:type="xsd:double"&gt;1.3131233833822087&lt;/D&gt;&lt;D xsi:type="xsd:double"&gt;-1.2730218651343717&lt;/D&gt;&lt;D xsi:type="xsd:double"&gt;-0.20030953290670617&lt;/D&gt;&lt;D xsi:type="xsd:double"&gt;0.70173918911702327&lt;/D&gt;&lt;D xsi:type="xsd:double"&gt;0.64802925035820635&lt;/D&gt;&lt;D xsi:type="xsd:double"&gt;-0.015170307822098827&lt;/D&gt;&lt;D xsi:type="xsd:double"&gt;-0.656299068030497&lt;/D&gt;&lt;D xsi:type="xsd:double"&gt;0.0477524128065232&lt;/D&gt;&lt;D xsi:type="xsd:double"&gt;1.1819958254518426&lt;/D&gt;&lt;D xsi:type="xsd:double"&gt;1.2908672527142784&lt;/D&gt;&lt;D xsi:type="xsd:double"&gt;0.0688463534679995&lt;/D&gt;&lt;D xsi:type="xsd:double"&gt;-1.261249190656788&lt;/D&gt;&lt;D xsi:type="xsd:double"&gt;-0.65733954840927478&lt;/D&gt;&lt;D xsi:type="xsd:double"&gt;0.92757736431643423&lt;/D&gt;&lt;D xsi:type="xsd:double"&gt;-0.9725452803833301&lt;/D&gt;&lt;D xsi:type="xsd:double"&gt;-0.8414893698940884&lt;/D&gt;&lt;D xsi:type="xsd:double"&gt;-0.23394617835023057&lt;/D&gt;&lt;D xsi:type="xsd:double"&gt;1.2951469292576956&lt;/D&gt;&lt;D xsi:type="xsd:double"&gt;0.73476132015730666&lt;/D&gt;&lt;D xsi:type="xsd:double"&gt;-0.44092177557712997&lt;/D&gt;&lt;D xsi:type="xsd:double"&gt;-0.14603644880015754&lt;/D&gt;&lt;D xsi:type="xsd:double"&gt;1.5680611641591069&lt;/D&gt;&lt;D xsi:type="xsd:double"&gt;0.41968337129054678&lt;/D&gt;&lt;D xsi:type="xsd:double"&gt;0.017524436565174994&lt;/D&gt;&lt;D xsi:type="xsd:double"&gt;0.36408002753061108&lt;/D&gt;&lt;D xsi:type="xsd:double"&gt;-2.5069570052341561&lt;/D&gt;&lt;D xsi:type="xsd:double"&gt;-0.26768596011423895&lt;/D&gt;&lt;D xsi:type="xsd:double"&gt;0.047312661097587139&lt;/D&gt;&lt;D xsi:type="xsd:double"&gt;1.1651554707069023&lt;/D&gt;&lt;D xsi:type="xsd:double"&gt;-1.1144277733590724&lt;/D&gt;&lt;D xsi:type="xsd:double"&gt;-0.42523895740147477&lt;/D&gt;&lt;D xsi:type="xsd:double"&gt;1.1056440492994035&lt;/D&gt;&lt;D xsi:type="xsd:double"&gt;-0.37176042903299678&lt;/D&gt;&lt;D xsi:type="xsd:double"&gt;0.67971041568084534&lt;/D&gt;&lt;D xsi:type="xsd:double"&gt;2.3269345888026427&lt;/D&gt;&lt;D xsi:type="xsd:double"&gt;0.23385302225658045&lt;/D&gt;&lt;D xsi:type="xsd:double"&gt;-0.23087114961830579&lt;/D&gt;&lt;D xsi:type="xsd:double"&gt;2.1521362782068731&lt;/D&gt;&lt;D xsi:type="xsd:double"&gt;-0.6589595703133333&lt;/D&gt;&lt;D xsi:type="xsd:double"&gt;0.82980279556481573&lt;/D&gt;&lt;D xsi:type="xsd:double"&gt;-2.4148035030935322&lt;/D&gt;&lt;D xsi:type="xsd:double"&gt;0&lt;/D&gt;&lt;D xsi:type="xsd:double"&gt;1.6560879441514187&lt;/D&gt;&lt;D xsi:type="xsd:double"&gt;-1.2019914477318539&lt;/D&gt;&lt;D xsi:type="xsd:double"&gt;0.61989296725972753&lt;/D&gt;&lt;D xsi:type="xsd:double"&gt;-0.18614874823926764&lt;/D&gt;&lt;D xsi:type="xsd:double"&gt;0&lt;/D&gt;&lt;D xsi:type="xsd:double"&gt;-0.68481534935527222&lt;/D&gt;&lt;D xsi:type="xsd:double"&gt;-0.55497931970702741&lt;/D&gt;&lt;D xsi:type="xsd:double"&gt;-0.006627526093705427&lt;/D&gt;&lt;D xsi:type="xsd:double"&gt;1.9379717459148571&lt;/D&gt;&lt;D xsi:type="xsd:double"&gt;2.5139966640075562&lt;/D&gt;&lt;D xsi:type="xsd:double"&gt;-0.75093588074278683&lt;/D&gt;&lt;D xsi:type="xsd:double"&gt;-1.3372031504875537&lt;/D&gt;&lt;D xsi:type="xsd:double"&gt;-1.5557701006070124&lt;/D&gt;&lt;D xsi:type="xsd:double"&gt;1.838938478378882&lt;/D&gt;&lt;D xsi:type="xsd:double"&gt;0.62196187349359278&lt;/D&gt;&lt;D xsi:type="xsd:double"&gt;1.0094391606676245&lt;/D&gt;&lt;D xsi:type="xsd:double"&gt;-3.8316526526826045&lt;/D&gt;&lt;D xsi:type="xsd:double"&gt;-1.8677011978554647&lt;/D&gt;&lt;D xsi:type="xsd:double"&gt;-3.8072659863918723&lt;/D&gt;&lt;D xsi:type="xsd:double"&gt;1.7761891374844296&lt;/D&gt;&lt;D xsi:type="xsd:double"&gt;0.84678455149984622&lt;/D&gt;&lt;D xsi:type="xsd:double"&gt;-0.86876899607172264&lt;/D&gt;&lt;D xsi:type="xsd:double"&gt;1.7379871865136343&lt;/D&gt;&lt;D xsi:type="xsd:double"&gt;-0.10077293212552574&lt;/D&gt;&lt;D xsi:type="xsd:double"&gt;0.21750577717809527&lt;/D&gt;&lt;D xsi:type="xsd:double"&gt;-0.24766166170991921&lt;/D&gt;&lt;D xsi:type="xsd:double"&gt;-0.62198422178580959&lt;/D&gt;&lt;D xsi:type="xsd:double"&gt;0.015760451930102448&lt;/D&gt;&lt;D xsi:type="xsd:double"&gt;-1.0257787451028233&lt;/D&gt;&lt;D xsi:type="xsd:double"&gt;-2.6479122205555261&lt;/D&gt;&lt;D xsi:type="xsd:double"&gt;2.3795715792389371&lt;/D&gt;&lt;D xsi:type="xsd:double"&gt;-2.1180445350488686&lt;/D&gt;&lt;D xsi:type="xsd:double"&gt;-3.8453114635545571&lt;/D&gt;&lt;D xsi:type="xsd:double"&gt;-2.0611220187917612&lt;/D&gt;&lt;D xsi:type="xsd:double"&gt;-0.90743417293522866&lt;/D&gt;&lt;D xsi:type="xsd:double"&gt;0.042955914515308&lt;/D&gt;&lt;D xsi:type="xsd:double"&gt;-0.11938547927390353&lt;/D&gt;&lt;D xsi:type="xsd:double"&gt;-1.4110033758512719&lt;/D&gt;&lt;D xsi:type="xsd:double"&gt;1.984968608221438&lt;/D&gt;&lt;D xsi:type="xsd:double"&gt;0.0475303330638388&lt;/D&gt;&lt;D xsi:type="xsd:double"&gt;2.1187583418754929&lt;/D&gt;&lt;D xsi:type="xsd:double"&gt;-2.9079583437005341&lt;/D&gt;&lt;D xsi:type="xsd:double"&gt;1.3147366320217513&lt;/D&gt;&lt;D xsi:type="xsd:double"&gt;4.605957514599579&lt;/D&gt;&lt;D xsi:type="xsd:double"&gt;0.60457499444219742&lt;/D&gt;&lt;D xsi:type="xsd:double"&gt;0.36588838361135689&lt;/D&gt;&lt;D xsi:type="xsd:double"&gt;0.27032906783786004&lt;/D&gt;&lt;D xsi:type="xsd:double"&gt;0.58483721213205&lt;/D&gt;&lt;D xsi:type="xsd:double"&gt;1.5719213660572606&lt;/D&gt;&lt;D xsi:type="xsd:double"&gt;-0.31433001770527769&lt;/D&gt;&lt;D xsi:type="xsd:double"&gt;0.36513782997440458&lt;/D&gt;&lt;D xsi:type="xsd:double"&gt;-0.95034500832642532&lt;/D&gt;&lt;D xsi:type="xsd:double"&gt;0.097516477120884737&lt;/D&gt;&lt;D xsi:type="xsd:double"&gt;0.88156196982356327&lt;/D&gt;&lt;D xsi:type="xsd:double"&gt;0.55569280905689578&lt;/D&gt;&lt;D xsi:type="xsd:double"&gt;1.2381207991906784&lt;/D&gt;&lt;D xsi:type="xsd:double"&gt;-0.39234366851106373&lt;/D&gt;&lt;D xsi:type="xsd:double"&gt;-1.3753299096102567&lt;/D&gt;&lt;D xsi:type="xsd:double"&gt;0.989194078803779&lt;/D&gt;&lt;D xsi:type="xsd:double"&gt;-1.3942687017451605&lt;/D&gt;&lt;D xsi:type="xsd:double"&gt;0.045811236505888253&lt;/D&gt;&lt;D xsi:type="xsd:double"&gt;-0.28923260054688482&lt;/D&gt;&lt;D xsi:type="xsd:double"&gt;0.38883399537126273&lt;/D&gt;&lt;D xsi:type="xsd:double"&gt;0.19700931226143137&lt;/D&gt;&lt;D xsi:type="xsd:double"&gt;0.85968353620247129&lt;/D&gt;&lt;D xsi:type="xsd:double"&gt;0.9597139363021201&lt;/D&gt;&lt;D xsi:type="xsd:double"&gt;0.767280602506859&lt;/D&gt;&lt;D xsi:type="xsd:double"&gt;1.6245153440883842&lt;/D&gt;&lt;D xsi:type="xsd:double"&gt;2.0543925421322218&lt;/D&gt;&lt;D xsi:type="xsd:double"&gt;-0.039263680530066125&lt;/D&gt;&lt;D xsi:type="xsd:double"&gt;0.49562584883253713&lt;/D&gt;&lt;D xsi:type="xsd:double"&gt;1.2128436330382186&lt;/D&gt;&lt;D xsi:type="xsd:double"&gt;-1.470945019573755&lt;/D&gt;&lt;D xsi:type="xsd:double"&gt;-0.40221177674106823&lt;/D&gt;&lt;D xsi:type="xsd:double"&gt;-3.3670563924678154&lt;/D&gt;&lt;D xsi:type="xsd:double"&gt;-1.1671543285678987&lt;/D&gt;&lt;D xsi:type="xsd:double"&gt;0.35045382180949325&lt;/D&gt;&lt;D xsi:type="xsd:double"&gt;-0.14917472853845926&lt;/D&gt;&lt;D xsi:type="xsd:double"&gt;0.01542959260811827&lt;/D&gt;&lt;D xsi:type="xsd:double"&gt;0.015499520156470048&lt;/D&gt;&lt;D xsi:type="xsd:double"&gt;-1.3088471320937933&lt;/D&gt;&lt;D xsi:type="xsd:double"&gt;0.6285562321905358&lt;/D&gt;&lt;D xsi:type="xsd:double"&gt;1.3582469338405678&lt;/D&gt;&lt;D xsi:type="xsd:double"&gt;0.24151017457014756&lt;/D&gt;&lt;D xsi:type="xsd:double"&gt;-2.6037027548315383&lt;/D&gt;&lt;D xsi:type="xsd:double"&gt;0.045751152245099291&lt;/D&gt;&lt;D xsi:type="xsd:double"&gt;0.3701632677272082&lt;/D&gt;&lt;/FQL&gt;&lt;FQL&gt;&lt;Q&gt;TRYUS10Y-FDS^FG_YIELD(42338)&lt;/Q&gt;&lt;R&gt;1&lt;/R&gt;&lt;C&gt;1&lt;/C&gt;&lt;D xsi:type="xsd:double"&gt;2.206&lt;/D&gt;&lt;/FQL&gt;&lt;FQL&gt;&lt;Q&gt;TRYUS30Y-FDS^FG_YIELD(42338)&lt;/Q&gt;&lt;R&gt;1&lt;/R&gt;&lt;C&gt;1&lt;/C&gt;&lt;D xsi:type="xsd:double"&gt;2.9703&lt;/D&gt;&lt;/FQL&gt;&lt;FQL&gt;&lt;Q&gt;REFFFUNDEFF-FDS^FG_YIELD(42338)&lt;/Q&gt;&lt;R&gt;1&lt;/R&gt;&lt;C&gt;1&lt;/C&gt;&lt;D xsi:type="xsd:double"&gt;0.12&lt;/D&gt;&lt;/FQL&gt;&lt;FQL&gt;&lt;Q&gt;TRYGB10Y-FDS^FG_YIELD(42338)&lt;/Q&gt;&lt;R&gt;1&lt;/R&gt;&lt;C&gt;1&lt;/C&gt;&lt;D xsi:type="xsd:double"&gt;1.825&lt;/D&gt;&lt;/FQL&gt;&lt;FQL&gt;&lt;Q&gt;TRYCH10Y-FDS^FG_YIELD(42338)&lt;/Q&gt;&lt;R&gt;1&lt;/R&gt;&lt;C&gt;1&lt;/C&gt;&lt;D xsi:type="xsd:double"&gt;-0.38&lt;/D&gt;&lt;/FQL&gt;&lt;FQL&gt;&lt;Q&gt;TRYJP10Y-FDS^FG_YIELD(42338)&lt;/Q&gt;&lt;R&gt;1&lt;/R&gt;&lt;C&gt;1&lt;/C&gt;&lt;D xsi:type="xsd:double"&gt;0.3034&lt;/D&gt;&lt;/FQL&gt;&lt;FQL&gt;&lt;Q&gt;HFRIFOF^FG_PRICE_IDX(42338,,,USD)&lt;/Q&gt;&lt;R&gt;0&lt;/R&gt;&lt;C&gt;0&lt;/C&gt;&lt;/FQL&gt;&lt;FQL&gt;&lt;Q&gt;ENHGXXXX^FG_PRICE_IDX(42338,,,USD)&lt;/Q&gt;&lt;R&gt;1&lt;/R&gt;&lt;C&gt;1&lt;/C&gt;&lt;D xsi:type="xsd:double"&gt;1679.64395621&lt;/D&gt;&lt;/FQL&gt;&lt;FQL&gt;&lt;Q&gt;OILB-FDS^FG_PRICE(42338,,,USD)&lt;/Q&gt;&lt;R&gt;1&lt;/R&gt;&lt;C&gt;1&lt;/C&gt;&lt;D xsi:type="xsd:double"&gt;44.61&lt;/D&gt;&lt;/FQL&gt;&lt;FQL&gt;&lt;Q&gt;OIL-FDS^FG_PRICE(42338,,,USD)&lt;/Q&gt;&lt;R&gt;1&lt;/R&gt;&lt;C&gt;1&lt;/C&gt;&lt;D xsi:type="xsd:double"&gt;41.65&lt;/D&gt;&lt;/FQL&gt;&lt;FQL&gt;&lt;Q&gt;HHGAS-FDS^FG_PRICE(42338,,,USD)&lt;/Q&gt;&lt;R&gt;1&lt;/R&gt;&lt;C&gt;1&lt;/C&gt;&lt;D xsi:type="xsd:double"&gt;2.09&lt;/D&gt;&lt;/FQL&gt;&lt;FQL&gt;&lt;Q&gt;NYGOLD-FDS^FG_PRICE(42338,,,USD)&lt;/Q&gt;&lt;R&gt;1&lt;/R&gt;&lt;C&gt;1&lt;/C&gt;&lt;D xsi:type="xsd:double"&gt;1065.8&lt;/D&gt;&lt;/FQL&gt;&lt;FQL&gt;&lt;Q&gt;AA-FDS^FG_PRICE(42338,,,USD)&lt;/Q&gt;&lt;R&gt;1&lt;/R&gt;&lt;C&gt;1&lt;/C&gt;&lt;D xsi:type="xsd:double"&gt;1610&lt;/D&gt;&lt;/FQL&gt;&lt;FQL&gt;&lt;Q&gt;CA-FDS^FG_PRICE(42338,,,USD)&lt;/Q&gt;&lt;R&gt;1&lt;/R&gt;&lt;C&gt;1&lt;/C&gt;&lt;D xsi:type="xsd:double"&gt;4595.5&lt;/D&gt;&lt;/FQL&gt;&lt;FQL&gt;&lt;Q&gt;SP50^FG_PRICE_IDX(42338,,,USD)&lt;/Q&gt;&lt;R&gt;1&lt;/R&gt;&lt;C&gt;1&lt;/C&gt;&lt;D xsi:type="xsd:double"&gt;2080.4068286181628&lt;/D&gt;&lt;/FQL&gt;&lt;FQL&gt;&lt;Q&gt;SP50^FG_PE_NTM(42338,,,90,0)&lt;/Q&gt;&lt;R&gt;1&lt;/R&gt;&lt;C&gt;1&lt;/C&gt;&lt;D xsi:type="xsd:double"&gt;16.442691166143298&lt;/D&gt;&lt;/FQL&gt;&lt;FQL&gt;&lt;Q&gt;SP50^AVG(FG_PE(42338,42338-5AY))&lt;/Q&gt;&lt;R&gt;1&lt;/R&gt;&lt;C&gt;1&lt;/C&gt;&lt;D xsi:type="xsd:double"&gt;14.98436522590249&lt;/D&gt;&lt;/FQL&gt;&lt;FQL&gt;&lt;Q&gt;SP50^FG_TRET_PCHG_IDX(42338-1D,42338,,USD)/100&lt;/Q&gt;&lt;R&gt;1&lt;/R&gt;&lt;C&gt;1&lt;/C&gt;&lt;D xsi:type="xsd:double"&gt;-0.00458884714579999&lt;/D&gt;&lt;/FQL&gt;&lt;FQL&gt;&lt;Q&gt;SP50^FG_TRET_PCHG_IDX(42338-1D-0M,42338,,USD)/100&lt;/Q&gt;&lt;R&gt;1&lt;/R&gt;&lt;C&gt;1&lt;/C&gt;&lt;D xsi:type="xsd:double"&gt;0.0029738497930087426&lt;/D&gt;&lt;/FQL&gt;&lt;FQL&gt;&lt;Q&gt;SP50^FG_TRET_PCHG_IDX(0CY,42338,,USD)/100&lt;/Q&gt;&lt;R&gt;1&lt;/R&gt;&lt;C&gt;1&lt;/C&gt;&lt;D xsi:type="xsd:double"&gt;0.03008467830810968&lt;/D&gt;&lt;/FQL&gt;&lt;FQL&gt;&lt;Q&gt;SP50^FG_TRET_PCHG_IDX(42338-1AY,42338,,USD)/100&lt;/Q&gt;&lt;R&gt;1&lt;/R&gt;&lt;C&gt;1&lt;/C&gt;&lt;D xsi:type="xsd:double"&gt;0.027489785605307127&lt;/D&gt;&lt;/FQL&gt;&lt;FQL&gt;&lt;Q&gt;SVXK^FG_PRICE_IDX(42338,,,USD)&lt;/Q&gt;&lt;R&gt;1&lt;/R&gt;&lt;C&gt;1&lt;/C&gt;&lt;D xsi:type="xsd:double"&gt;892.92993155031809&lt;/D&gt;&lt;/FQL&gt;&lt;FQL&gt;&lt;Q&gt;SVXK^FG_PE_NTM(42338,,,90,0)&lt;/Q&gt;&lt;R&gt;1&lt;/R&gt;&lt;C&gt;1&lt;/C&gt;&lt;D xsi:type="xsd:double"&gt;14.894593552651097&lt;/D&gt;&lt;/FQL&gt;&lt;FQL&gt;&lt;Q&gt;SVXK^AVG(FG_PE(42338,42338-5AY))&lt;/Q&gt;&lt;R&gt;1&lt;/R&gt;&lt;C&gt;1&lt;/C&gt;&lt;D xsi:type="xsd:double"&gt;13.171643865011129&lt;/D&gt;&lt;/FQL&gt;&lt;FQL&gt;&lt;Q&gt;SVXK^FG_TRET_PCHG_IDX(42338-1D,42338,,USD)/100&lt;/Q&gt;&lt;R&gt;1&lt;/R&gt;&lt;C&gt;1&lt;/C&gt;&lt;D xsi:type="xsd:double"&gt;-0.0025512850142899168&lt;/D&gt;&lt;/FQL&gt;&lt;FQL&gt;&lt;Q&gt;SVXK^FG_TRET_PCHG_IDX(42338-1D-0M,42338,,USD)/100&lt;/Q&gt;&lt;R&gt;1&lt;/R&gt;&lt;C&gt;1&lt;/C&gt;&lt;D xsi:type="xsd:double"&gt;0.005096625280523126&lt;/D&gt;&lt;/FQL&gt;&lt;FQL&gt;&lt;Q&gt;SVXK^FG_TRET_PCHG_IDX(0CY,42338,,USD)/100&lt;/Q&gt;&lt;R&gt;1&lt;/R&gt;&lt;C&gt;1&lt;/C&gt;&lt;D xsi:type="xsd:double"&gt;-0.014787408913459532&lt;/D&gt;&lt;/FQL&gt;&lt;FQL&gt;&lt;Q&gt;SVXK^FG_TRET_PCHG_IDX(42338-1AY,42338,,USD)/100&lt;/Q&gt;&lt;R&gt;1&lt;/R&gt;&lt;C&gt;1&lt;/C&gt;&lt;D xsi:type="xsd:double"&gt;-0.0094391704076965954&lt;/D&gt;&lt;/FQL&gt;&lt;FQL&gt;&lt;Q&gt;SGX^FG_PRICE_IDX(42338,,,USD)&lt;/Q&gt;&lt;R&gt;1&lt;/R&gt;&lt;C&gt;1&lt;/C&gt;&lt;D xsi:type="xsd:double"&gt;1183.4467320706674&lt;/D&gt;&lt;/FQL&gt;&lt;FQL&gt;&lt;Q&gt;SGX^FG_PE_NTM(42338,,,90,0)&lt;/Q&gt;&lt;R&gt;1&lt;/R&gt;&lt;C&gt;1&lt;/C&gt;&lt;D xsi:type="xsd:double"&gt;18.01676820597417&lt;/D&gt;&lt;/FQL&gt;&lt;FQL&gt;&lt;Q&gt;SGX^AVG(FG_PE(42338,42338-5AY))&lt;/Q&gt;&lt;R&gt;1&lt;/R&gt;&lt;C&gt;1&lt;/C&gt;&lt;D xsi:type="xsd:double"&gt;17.203719624864743&lt;/D&gt;&lt;/FQL&gt;&lt;FQL&gt;&lt;Q&gt;SGX^FG_TRET_PCHG_IDX(42338-1D,42338,,USD)/100&lt;/Q&gt;&lt;R&gt;1&lt;/R&gt;&lt;C&gt;1&lt;/C&gt;&lt;D xsi:type="xsd:double"&gt;-0.0063018448718600295&lt;/D&gt;&lt;/FQL&gt;&lt;FQL&gt;&lt;Q&gt;SGX^FG_TRET_PCHG_IDX(42338-1D-0M,42338,,USD)/100&lt;/Q&gt;&lt;R&gt;1&lt;/R&gt;&lt;C&gt;1&lt;/C&gt;&lt;D xsi:type="xsd:double"&gt;0.0011715789421697931&lt;/D&gt;&lt;/FQL&gt;&lt;FQL&gt;&lt;Q&gt;SGX^FG_TRET_PCHG_IDX(0CY,42338,,USD)/100&lt;/Q&gt;&lt;R&gt;1&lt;/R&gt;&lt;C&gt;1&lt;/C&gt;&lt;D xsi:type="xsd:double"&gt;0.0715110752474033&lt;/D&gt;&lt;/FQL&gt;&lt;FQL&gt;&lt;Q&gt;SGX^FG_TRET_PCHG_IDX(42338-1AY,42338,,USD)/100&lt;/Q&gt;&lt;R&gt;1&lt;/R&gt;&lt;C&gt;1&lt;/C&gt;&lt;D xsi:type="xsd:double"&gt;0.061277505887851635&lt;/D&gt;&lt;/FQL&gt;&lt;FQL&gt;&lt;Q&gt;R.2500^FG_PRICE_IDX(42338,,,USD)&lt;/Q&gt;&lt;R&gt;1&lt;/R&gt;&lt;C&gt;1&lt;/C&gt;&lt;D xsi:type="xsd:double"&gt;1135.646013&lt;/D&gt;&lt;/FQL&gt;&lt;FQL&gt;&lt;Q&gt;R.2500^FG_PE_NTM(42338,,,90,0)&lt;/Q&gt;&lt;R&gt;1&lt;/R&gt;&lt;C&gt;1&lt;/C&gt;&lt;D xsi:type="xsd:double"&gt;19.706457166487304&lt;/D&gt;&lt;/FQL&gt;&lt;FQL&gt;&lt;Q&gt;R.2500^AVG(FG_PE(42338,42338-5AY))&lt;/Q&gt;&lt;R&gt;1&lt;/R&gt;&lt;C&gt;1&lt;/C&gt;&lt;D xsi:type="xsd:double"&gt;24.417807509578402&lt;/D&gt;&lt;/FQL&gt;&lt;FQL&gt;&lt;Q&gt;R.2500^FG_TRET_PCHG_IDX(42338-1D,42338,,USD)/100&lt;/Q&gt;&lt;R&gt;1&lt;/R&gt;&lt;C&gt;1&lt;/C&gt;&lt;D xsi:type="xsd:double"&gt;-0.0039069538534370896&lt;/D&gt;&lt;/FQL&gt;&lt;FQL&gt;&lt;Q&gt;R.2500^FG_TRET_PCHG_IDX(42338-1D-0M,42338,,USD)/100&lt;/Q&gt;&lt;R&gt;1&lt;/R&gt;&lt;C&gt;1&lt;/C&gt;&lt;D xsi:type="xsd:double"&gt;0.019640622465107338&lt;/D&gt;&lt;/FQL&gt;&lt;FQL&gt;&lt;Q&gt;R.2500^FG_TRET_PCHG_IDX(0CY,42338,,USD)/100&lt;/Q&gt;&lt;R&gt;1&lt;/R&gt;&lt;C&gt;1&lt;/C&gt;&lt;D xsi:type="xsd:double"&gt;0.012207725237032729&lt;/D&gt;&lt;/FQL&gt;&lt;FQL&gt;&lt;Q&gt;R.2500^FG_TRET_PCHG_IDX(42338-1AY,42338,,USD)/100&lt;/Q&gt;&lt;R&gt;1&lt;/R&gt;&lt;C&gt;1&lt;/C&gt;&lt;D xsi:type="xsd:double"&gt;0.025989407675230281&lt;/D&gt;&lt;/FQL&gt;&lt;FQL&gt;&lt;Q&gt;R.2500V^FG_PRICE_IDX(42338,,,USD)&lt;/Q&gt;&lt;R&gt;1&lt;/R&gt;&lt;C&gt;1&lt;/C&gt;&lt;D xsi:type="xsd:double"&gt;5342.515753&lt;/D&gt;&lt;/FQL&gt;&lt;FQL&gt;&lt;Q&gt;R.2500V^FG_PE_NTM(42338,,,90,0)&lt;/Q&gt;&lt;R&gt;1&lt;/R&gt;&lt;C&gt;1&lt;/C&gt;&lt;D xsi:type="xsd:double"&gt;16.5720101838014&lt;/D&gt;&lt;/FQL&gt;&lt;FQL&gt;&lt;Q&gt;R.2500V^AVG(FG_PE(42338,42338-5AY))&lt;/Q&gt;&lt;R&gt;1&lt;/R&gt;&lt;C&gt;1&lt;/C&gt;&lt;D xsi:type="xsd:double"&gt;20.768853409961796&lt;/D&gt;&lt;/FQL&gt;&lt;FQL&gt;&lt;Q&gt;R.2500V^FG_TRET_PCHG_IDX(42338-1D,42338,,USD)/100&lt;/Q&gt;&lt;R&gt;1&lt;/R&gt;&lt;C&gt;1&lt;/C&gt;&lt;D xsi:type="xsd:double"&gt;-0.0013217822134587998&lt;/D&gt;&lt;/FQL&gt;&lt;FQL&gt;&lt;Q&gt;R.2500V^FG_TRET_PCHG_IDX(42338-1D-0M,42338,,USD)/100&lt;/Q&gt;&lt;R&gt;1&lt;/R&gt;&lt;C&gt;1&lt;/C&gt;&lt;D xsi:type="xsd:double"&gt;0.016828298002186326&lt;/D&gt;&lt;/FQL&gt;&lt;FQL&gt;&lt;Q&gt;R.2500V^FG_TRET_PCHG_IDX(0CY,42338,,USD)/100&lt;/Q&gt;&lt;R&gt;1&lt;/R&gt;&lt;C&gt;1&lt;/C&gt;&lt;D xsi:type="xsd:double"&gt;-0.0094853752792513069&lt;/D&gt;&lt;/FQL&gt;&lt;FQL&gt;&lt;Q&gt;R.2500V^FG_TRET_PCHG_IDX(42338-1AY,42338,,USD)/100&lt;/Q&gt;&lt;R&gt;1&lt;/R&gt;&lt;C&gt;1&lt;/C&gt;&lt;D xsi:type="xsd:double"&gt;0.0048467735550694613&lt;/D&gt;&lt;/FQL&gt;&lt;FQL&gt;&lt;Q&gt;R.2500G^FG_PRICE_IDX(42338,,,USD)&lt;/Q&gt;&lt;R&gt;1&lt;/R&gt;&lt;C&gt;1&lt;/C&gt;&lt;D xsi:type="xsd:double"&gt;5056.330779&lt;/D&gt;&lt;/FQL&gt;&lt;FQL&gt;&lt;Q&gt;R.2500G^FG_PE_NTM(42338,,,90,0)&lt;/Q&gt;&lt;R&gt;1&lt;/R&gt;&lt;C&gt;1&lt;/C&gt;&lt;D xsi:type="xsd:double"&gt;24.570389130932931&lt;/D&gt;&lt;/FQL&gt;&lt;FQL&gt;&lt;Q&gt;R.2500G^AVG(FG_PE(42338,42338-5AY))&lt;/Q&gt;&lt;R&gt;1&lt;/R&gt;&lt;C&gt;1&lt;/C&gt;&lt;D xsi:type="xsd:double"&gt;30.208045900383212&lt;/D&gt;&lt;/FQL&gt;&lt;FQL&gt;&lt;Q&gt;R.2500G^FG_TRET_PCHG_IDX(42338-1D,42338,,USD)/100&lt;/Q&gt;&lt;R&gt;1&lt;/R&gt;&lt;C&gt;1&lt;/C&gt;&lt;D xsi:type="xsd:double"&gt;-0.0066347865233385983&lt;/D&gt;&lt;/FQL&gt;&lt;FQL&gt;&lt;Q&gt;R.2500G^FG_TRET_PCHG_IDX(42338-1D-0M,42338,,USD)/100&lt;/Q&gt;&lt;R&gt;1&lt;/R&gt;&lt;C&gt;1&lt;/C&gt;&lt;D xsi:type="xsd:double"&gt;0.022645212250506752&lt;/D&gt;&lt;/FQL&gt;&lt;FQL&gt;&lt;Q&gt;R.2500G^FG_TRET_PCHG_IDX(0CY,42338,,USD)/100&lt;/Q&gt;&lt;R&gt;1&lt;/R&gt;&lt;C&gt;1&lt;/C&gt;&lt;D xsi:type="xsd:double"&gt;0.034688120033403491&lt;/D&gt;&lt;/FQL&gt;&lt;FQL&gt;&lt;Q&gt;R.2500G^FG_TRET_PCHG_IDX(42338-1AY,42338,,USD)/100&lt;/Q&gt;&lt;R&gt;1&lt;/R&gt;&lt;C&gt;1&lt;/C&gt;&lt;D xsi:type="xsd:double"&gt;0.047854217555912015&lt;/D&gt;&lt;/FQL&gt;&lt;FQL&gt;&lt;Q&gt;R.2000^FG_PRICE_IDX(42338,,,USD)&lt;/Q&gt;&lt;R&gt;1&lt;/R&gt;&lt;C&gt;1&lt;/C&gt;&lt;D xsi:type="xsd:double"&gt;2977.606909&lt;/D&gt;&lt;/FQL&gt;&lt;FQL&gt;&lt;Q&gt;R.2000^FG_PE_NTM(42338,,,90,0)&lt;/Q&gt;&lt;R&gt;1&lt;/R&gt;&lt;C&gt;1&lt;/C&gt;&lt;D xsi:type="xsd:double"&gt;22.675820159848985&lt;/D&gt;&lt;/FQL&gt;&lt;FQL&gt;&lt;Q&gt;R.2000^AVG(FG_PE(42338,42338-5AY))&lt;/Q&gt;&lt;R&gt;1&lt;/R&gt;&lt;C&gt;1&lt;/C&gt;&lt;D xsi:type="xsd:double"&gt;28.822675785440737&lt;/D&gt;&lt;/FQL&gt;&lt;FQL&gt;&lt;Q&gt;R.2000^FG_TRET_PCHG_IDX(42338-1D,42338,,USD)/100&lt;/Q&gt;&lt;R&gt;1&lt;/R&gt;&lt;C&gt;1&lt;/C&gt;&lt;D xsi:type="xsd:double"&gt;-0.0035018717713928282&lt;/D&gt;&lt;/FQL&gt;&lt;FQL&gt;&lt;Q&gt;R.2000^FG_TRET_PCHG_IDX(42338-1D-0M,42338,,USD)/100&lt;/Q&gt;&lt;R&gt;1&lt;/R&gt;&lt;C&gt;1&lt;/C&gt;&lt;D xsi:type="xsd:double"&gt;0.032528804834760505&lt;/D&gt;&lt;/FQL&gt;&lt;FQL&gt;&lt;Q&gt;R.2000^FG_TRET_PCHG_IDX(0CY,42338,,USD)/100&lt;/Q&gt;&lt;R&gt;1&lt;/R&gt;&lt;C&gt;1&lt;/C&gt;&lt;D xsi:type="xsd:double"&gt;0.0063897694536108052&lt;/D&gt;&lt;/FQL&gt;&lt;FQL&gt;&lt;Q&gt;R.2000^FG_TRET_PCHG_IDX(42338-1AY,42338,,USD)/100&lt;/Q&gt;&lt;R&gt;1&lt;/R&gt;&lt;C&gt;1&lt;/C&gt;&lt;D xsi:type="xsd:double"&gt;0.035071879469662726&lt;/D&gt;&lt;/FQL&gt;&lt;FQL&gt;&lt;Q&gt;R.2000V^FG_PRICE_IDX(42338,,,USD)&lt;/Q&gt;&lt;R&gt;1&lt;/R&gt;&lt;C&gt;1&lt;/C&gt;&lt;D xsi:type="xsd:double"&gt;5316.937418&lt;/D&gt;&lt;/FQL&gt;&lt;FQL&gt;&lt;Q&gt;R.2000V^FG_PE_NTM(42338,,,90,0)&lt;/Q&gt;&lt;R&gt;1&lt;/R&gt;&lt;C&gt;1&lt;/C&gt;&lt;D xsi:type="xsd:double"&gt;17.512304052902888&lt;/D&gt;&lt;/FQL&gt;&lt;FQL&gt;&lt;Q&gt;R.2000V^AVG(FG_PE(42338,42338-5AY))&lt;/Q&gt;&lt;R&gt;1&lt;/R&gt;&lt;C&gt;1&lt;/C&gt;&lt;D xsi:type="xsd:double"&gt;23.584084137931018&lt;/D&gt;&lt;/FQL&gt;&lt;FQL&gt;&lt;Q&gt;R.2000V^FG_TRET_PCHG_IDX(42338-1D,42338,,USD)/100&lt;/Q&gt;&lt;R&gt;1&lt;/R&gt;&lt;C&gt;1&lt;/C&gt;&lt;D xsi:type="xsd:double"&gt;-0.00078248751228782165&lt;/D&gt;&lt;/FQL&gt;&lt;FQL&gt;&lt;Q&gt;R.2000V^FG_TRET_PCHG_IDX(42338-1D-0M,42338,,USD)/100&lt;/Q&gt;&lt;R&gt;1&lt;/R&gt;&lt;C&gt;1&lt;/C&gt;&lt;D xsi:type="xsd:double"&gt;0.028427716332550368&lt;/D&gt;&lt;/FQL&gt;&lt;FQL&gt;&lt;Q&gt;R.2000V^FG_TRET_PCHG_IDX(0CY,42338,,USD)/100&lt;/Q&gt;&lt;R&gt;1&lt;/R&gt;&lt;C&gt;1&lt;/C&gt;&lt;D xsi:type="xsd:double"&gt;-0.023196414347988248&lt;/D&gt;&lt;/FQL&gt;&lt;FQL&gt;&lt;Q&gt;R.2000V^FG_TRET_PCHG_IDX(42338-1AY,42338,,USD)/100&lt;/Q&gt;&lt;R&gt;1&lt;/R&gt;&lt;C&gt;1&lt;/C&gt;&lt;D xsi:type="xsd:double"&gt;0.0034955460626959756&lt;/D&gt;&lt;/FQL&gt;&lt;FQL&gt;&lt;Q&gt;R.2000G^FG_PRICE_IDX(42338,,,USD)&lt;/Q&gt;&lt;R&gt;1&lt;/R&gt;&lt;C&gt;1&lt;/C&gt;&lt;D xsi:type="xsd:double"&gt;4513.937183&lt;/D&gt;&lt;/FQL&gt;&lt;FQL&gt;&lt;Q&gt;R.2000G^FG_PE_NTM(42338,,,90,0)&lt;/Q&gt;&lt;R&gt;1&lt;/R&gt;&lt;C&gt;1&lt;/C&gt;&lt;D xsi:type="xsd:double"&gt;31.796833735258502&lt;/D&gt;&lt;/FQL&gt;&lt;FQL&gt;&lt;Q&gt;R.2000G^AVG(FG_PE(42338,42338-5AY))&lt;/Q&gt;&lt;R&gt;1&lt;/R&gt;&lt;C&gt;1&lt;/C&gt;&lt;D xsi:type="xsd:double"&gt;37.17736199233704&lt;/D&gt;&lt;/FQL&gt;&lt;FQL&gt;&lt;Q&gt;R.2000G^FG_TRET_PCHG_IDX(42338-1D,42338,,USD)/100&lt;/Q&gt;&lt;R&gt;1&lt;/R&gt;&lt;C&gt;1&lt;/C&gt;&lt;D xsi:type="xsd:double"&gt;-0.006189809842080618&lt;/D&gt;&lt;/FQL&gt;&lt;FQL&gt;&lt;Q&gt;R.2000G^FG_TRET_PCHG_IDX(42338-1D-0M,42338,,USD)/100&lt;/Q&gt;&lt;R&gt;1&lt;/R&gt;&lt;C&gt;1&lt;/C&gt;&lt;D xsi:type="xsd:double"&gt;0.036645132027494753&lt;/D&gt;&lt;/FQL&gt;&lt;FQL&gt;&lt;Q&gt;R.2000G^FG_TRET_PCHG_IDX(0CY,42338,,USD)/100&lt;/Q&gt;&lt;R&gt;1&lt;/R&gt;&lt;C&gt;1&lt;/C&gt;&lt;D xsi:type="xsd:double"&gt;0.03557933220644216&lt;/D&gt;&lt;/FQL&gt;&lt;FQL&gt;&lt;Q&gt;R.2000G^FG_TRET_PCHG_IDX(42338-1AY,42338,,USD)/100&lt;/Q&gt;&lt;R&gt;1&lt;/R&gt;&lt;C&gt;1&lt;/C&gt;&lt;D xsi:type="xsd:double"&gt;0.066293993071975477&lt;/D&gt;&lt;/FQL&gt;&lt;FQL&gt;&lt;Q&gt;990300^FG_PRICE_IDX(42338,,,USD)&lt;/Q&gt;&lt;R&gt;1&lt;/R&gt;&lt;C&gt;1&lt;/C&gt;&lt;D xsi:type="xsd:double"&gt;1741.012074&lt;/D&gt;&lt;/FQL&gt;&lt;FQL&gt;&lt;Q&gt;990300^FG_PE_NTM(42338,,,90,0)&lt;/Q&gt;&lt;R&gt;1&lt;/R&gt;&lt;C&gt;1&lt;/C&gt;&lt;D xsi:type="xsd:double"&gt;14.984&lt;/D&gt;&lt;/FQL&gt;&lt;FQL&gt;&lt;Q&gt;990300^AVG(FG_PE(42338,42338-5AY))&lt;/Q&gt;&lt;R&gt;1&lt;/R&gt;&lt;C&gt;1&lt;/C&gt;&lt;D xsi:type="xsd:double"&gt;15.451570114942509&lt;/D&gt;&lt;/FQL&gt;&lt;FQL&gt;&lt;Q&gt;990300^FG_TRET_PCHG_IDX(42338-1D,42338,,USD,"NET")/100&lt;/Q&gt;&lt;R&gt;1&lt;/R&gt;&lt;C&gt;1&lt;/C&gt;&lt;D xsi:type="xsd:double"&gt;-0.0028863179727921517&lt;/D&gt;&lt;/FQL&gt;&lt;FQL&gt;&lt;Q&gt;990300^FG_TRET_PCHG_IDX(42338-1D-0M,42338,,USD)/100&lt;/Q&gt;&lt;R&gt;1&lt;/R&gt;&lt;C&gt;1&lt;/C&gt;&lt;D xsi:type="xsd:double"&gt;-0.015438668715420656&lt;/D&gt;&lt;/FQL&gt;&lt;FQL&gt;&lt;Q&gt;990300^FG_TRET_PCHG_IDX(0CY,42338,,USD,"NET")/100&lt;/Q&gt;&lt;R&gt;1&lt;/R&gt;&lt;C&gt;1&lt;/C&gt;&lt;D xsi:type="xsd:double"&gt;0.0054053217528702291&lt;/D&gt;&lt;/FQL&gt;&lt;FQL&gt;&lt;Q&gt;990300^FG_TRET_PCHG_IDX(42338-1AY,42338,,USD,"NET")/100&lt;/Q&gt;&lt;R&gt;1&lt;/R&gt;&lt;C&gt;1&lt;/C&gt;&lt;D xsi:type="xsd:double"&gt;-0.029423228535969348&lt;/D&gt;&lt;/FQL&gt;&lt;FQL&gt;&lt;Q&gt;105834^FG_PRICE_IDX(42338,,,USD)&lt;/Q&gt;&lt;R&gt;1&lt;/R&gt;&lt;C&gt;1&lt;/C&gt;&lt;D xsi:type="xsd:double"&gt;2636.185695&lt;/D&gt;&lt;/FQL&gt;&lt;FQL&gt;&lt;Q&gt;105834^FG_PE_NTM(42338,,,90,0)&lt;/Q&gt;&lt;R&gt;1&lt;/R&gt;&lt;C&gt;1&lt;/C&gt;&lt;D xsi:type="xsd:double"&gt;12.966&lt;/D&gt;&lt;/FQL&gt;&lt;FQL&gt;&lt;Q&gt;105834^AVG(FG_PE(42338,42338-5AY))&lt;/Q&gt;&lt;R&gt;1&lt;/R&gt;&lt;C&gt;1&lt;/C&gt;&lt;D xsi:type="xsd:double"&gt;12.955990804597763&lt;/D&gt;&lt;/FQL&gt;&lt;FQL&gt;&lt;Q&gt;105834^FG_TRET_PCHG_IDX(42338-1D,42338,,USD,"NET")/100&lt;/Q&gt;&lt;R&gt;1&lt;/R&gt;&lt;C&gt;1&lt;/C&gt;&lt;D xsi:type="xsd:double"&gt;-0.0048461196811416807&lt;/D&gt;&lt;/FQL&gt;&lt;FQL&gt;&lt;Q&gt;105834^FG_TRET_PCHG_IDX(42338-1D-0M,42338,,USD)/100&lt;/Q&gt;&lt;R&gt;1&lt;/R&gt;&lt;C&gt;1&lt;/C&gt;&lt;D xsi:type="xsd:double"&gt;-0.024676350113893797&lt;/D&gt;&lt;/FQL&gt;&lt;FQL&gt;&lt;Q&gt;105834^FG_TRET_PCHG_IDX(0CY,42338,,USD,"NET")/100&lt;/Q&gt;&lt;R&gt;1&lt;/R&gt;&lt;C&gt;1&lt;/C&gt;&lt;D xsi:type="xsd:double"&gt;-0.038316473982435539&lt;/D&gt;&lt;/FQL&gt;&lt;FQL&gt;&lt;Q&gt;105834^FG_TRET_PCHG_IDX(42338-1AY,42338,,USD,"NET")/100&lt;/Q&gt;&lt;R&gt;1&lt;/R&gt;&lt;C&gt;1&lt;/C&gt;&lt;D xsi:type="xsd:double"&gt;-0.0713538522665299&lt;/D&gt;&lt;/FQL&gt;&lt;FQL&gt;&lt;Q&gt;105833^FG_PRICE_IDX(42338,,,USD)&lt;/Q&gt;&lt;R&gt;1&lt;/R&gt;&lt;C&gt;1&lt;/C&gt;&lt;D xsi:type="xsd:double"&gt;1403.423107&lt;/D&gt;&lt;/FQL&gt;&lt;FQL&gt;&lt;Q&gt;105833^FG_PE_NTM(42338,,,90,0)&lt;/Q&gt;&lt;R&gt;1&lt;/R&gt;&lt;C&gt;1&lt;/C&gt;&lt;D xsi:type="xsd:double"&gt;17.497&lt;/D&gt;&lt;/FQL&gt;&lt;FQL&gt;&lt;Q&gt;105833^AVG(FG_PE(42338,42338-5AY))&lt;/Q&gt;&lt;R&gt;1&lt;/R&gt;&lt;C&gt;1&lt;/C&gt;&lt;D xsi:type="xsd:double"&gt;19.103177011494363&lt;/D&gt;&lt;/FQL&gt;&lt;FQL&gt;&lt;Q&gt;105833^FG_TRET_PCHG_IDX(42338-1D,42338,,USD,"NET")/100&lt;/Q&gt;&lt;R&gt;1&lt;/R&gt;&lt;C&gt;1&lt;/C&gt;&lt;D xsi:type="xsd:double"&gt;-0.0010700974167365818&lt;/D&gt;&lt;/FQL&gt;&lt;FQL&gt;&lt;Q&gt;105833^FG_TRET_PCHG_IDX(42338-1D-0M,42338,,USD)/100&lt;/Q&gt;&lt;R&gt;1&lt;/R&gt;&lt;C&gt;1&lt;/C&gt;&lt;D xsi:type="xsd:double"&gt;-0.0067667023176534169&lt;/D&gt;&lt;/FQL&gt;&lt;FQL&gt;&lt;Q&gt;105833^FG_TRET_PCHG_IDX(0CY,42338,,USD,"NET")/100&lt;/Q&gt;&lt;R&gt;1&lt;/R&gt;&lt;C&gt;1&lt;/C&gt;&lt;D xsi:type="xsd:double"&gt;0.049092800431133954&lt;/D&gt;&lt;/FQL&gt;&lt;FQL&gt;&lt;Q&gt;105833^FG_TRET_PCHG_IDX(42338-1AY,42338,,USD,"NET")/100&lt;/Q&gt;&lt;R&gt;1&lt;/R&gt;&lt;C&gt;1&lt;/C&gt;&lt;D xsi:type="xsd:double"&gt;0.012463888843106563&lt;/D&gt;&lt;/FQL&gt;&lt;FQL&gt;&lt;Q&gt;MS664192^FG_PRICE_IDX(42338,,,USD)&lt;/Q&gt;&lt;R&gt;1&lt;/R&gt;&lt;C&gt;1&lt;/C&gt;&lt;D xsi:type="xsd:double"&gt;788.217457&lt;/D&gt;&lt;/FQL&gt;&lt;FQL&gt;&lt;Q&gt;MS664192^FG_PE_NTM(42338,,,90,0)&lt;/Q&gt;&lt;R&gt;1&lt;/R&gt;&lt;C&gt;1&lt;/C&gt;&lt;D xsi:type="xsd:double"&gt;15.167&lt;/D&gt;&lt;/FQL&gt;&lt;FQL&gt;&lt;Q&gt;MS664192^AVG(FG_PE(42338,42338-5AY))&lt;/Q&gt;&lt;R&gt;1&lt;/R&gt;&lt;C&gt;1&lt;/C&gt;&lt;D xsi:type="xsd:double"&gt;16.247169348659064&lt;/D&gt;&lt;/FQL&gt;&lt;FQL&gt;&lt;Q&gt;MS664192^FG_TRET_PCHG_IDX(42338-1D,42338,,USD,"NET")/100&lt;/Q&gt;&lt;R&gt;1&lt;/R&gt;&lt;C&gt;1&lt;/C&gt;&lt;D xsi:type="xsd:double"&gt;-0.0010375554060032544&lt;/D&gt;&lt;/FQL&gt;&lt;FQL&gt;&lt;Q&gt;MS664192^FG_TRET_PCHG_IDX(42338-1D-0M,42338,,USD)/100&lt;/Q&gt;&lt;R&gt;1&lt;/R&gt;&lt;C&gt;1&lt;/C&gt;&lt;D xsi:type="xsd:double"&gt;-0.013947795455325429&lt;/D&gt;&lt;/FQL&gt;&lt;FQL&gt;&lt;Q&gt;MS664192^FG_TRET_PCHG_IDX(0CY,42338,,USD,"NET")/100&lt;/Q&gt;&lt;R&gt;1&lt;/R&gt;&lt;C&gt;1&lt;/C&gt;&lt;D xsi:type="xsd:double"&gt;-0.0042240858215154553&lt;/D&gt;&lt;/FQL&gt;&lt;FQL&gt;&lt;Q&gt;MS664192^FG_TRET_PCHG_IDX(42338-1AY,42338,,USD,"NET")/100&lt;/Q&gt;&lt;R&gt;1&lt;/R&gt;&lt;C&gt;1&lt;/C&gt;&lt;D xsi:type="xsd:double"&gt;-0.034146636207788239&lt;/D&gt;&lt;/FQL&gt;&lt;FQL&gt;&lt;Q&gt;891800^FG_PRICE_IDX(42338,,,USD)&lt;/Q&gt;&lt;R&gt;1&lt;/R&gt;&lt;C&gt;1&lt;/C&gt;&lt;D xsi:type="xsd:double"&gt;814.296969&lt;/D&gt;&lt;/FQL&gt;&lt;FQL&gt;&lt;Q&gt;891800^FG_PE_NTM(42338,,,90,0)&lt;/Q&gt;&lt;R&gt;1&lt;/R&gt;&lt;C&gt;1&lt;/C&gt;&lt;D xsi:type="xsd:double"&gt;10.967&lt;/D&gt;&lt;/FQL&gt;&lt;FQL&gt;&lt;Q&gt;891800^AVG(FG_PE(42338,42338-5AY))&lt;/Q&gt;&lt;R&gt;1&lt;/R&gt;&lt;C&gt;1&lt;/C&gt;&lt;D xsi:type="xsd:double"&gt;12.598298850574698&lt;/D&gt;&lt;/FQL&gt;&lt;FQL&gt;&lt;Q&gt;891800^FG_TRET_PCHG_IDX(42338-1D,42338,,USD,"NET")/100&lt;/Q&gt;&lt;R&gt;1&lt;/R&gt;&lt;C&gt;1&lt;/C&gt;&lt;D xsi:type="xsd:double"&gt;-0.014533705091428928&lt;/D&gt;&lt;/FQL&gt;&lt;FQL&gt;&lt;Q&gt;891800^FG_TRET_PCHG_IDX(42338-1D-0M,42338,,USD)/100&lt;/Q&gt;&lt;R&gt;1&lt;/R&gt;&lt;C&gt;1&lt;/C&gt;&lt;D xsi:type="xsd:double"&gt;-0.038939809932098557&lt;/D&gt;&lt;/FQL&gt;&lt;FQL&gt;&lt;Q&gt;891800^FG_TRET_PCHG_IDX(0CY,42338,,USD,"NET")/100&lt;/Q&gt;&lt;R&gt;1&lt;/R&gt;&lt;C&gt;1&lt;/C&gt;&lt;D xsi:type="xsd:double"&gt;-0.12977877312161779&lt;/D&gt;&lt;/FQL&gt;&lt;FQL&gt;&lt;Q&gt;891800^FG_TRET_PCHG_IDX(42338-1AY,42338,,USD,"NET")/100&lt;/Q&gt;&lt;R&gt;1&lt;/R&gt;&lt;C&gt;1&lt;/C&gt;&lt;D xsi:type="xsd:double"&gt;-0.16988367259088341&lt;/D&gt;&lt;/FQL&gt;&lt;FQL&gt;&lt;Q&gt;MS664220^FG_PRICE_IDX(42338,,,USD)&lt;/Q&gt;&lt;R&gt;1&lt;/R&gt;&lt;C&gt;1&lt;/C&gt;&lt;D xsi:type="xsd:double"&gt;822.24617&lt;/D&gt;&lt;/FQL&gt;&lt;FQL&gt;&lt;Q&gt;MS664220^FG_PE_NTM(42338,,,90,0)&lt;/Q&gt;&lt;R&gt;1&lt;/R&gt;&lt;C&gt;1&lt;/C&gt;&lt;D xsi:type="xsd:double"&gt;11.128&lt;/D&gt;&lt;/FQL&gt;&lt;FQL&gt;&lt;Q&gt;MS664220^AVG(FG_PE(42338,42338-5AY))&lt;/Q&gt;&lt;R&gt;1&lt;/R&gt;&lt;C&gt;1&lt;/C&gt;&lt;D xsi:type="xsd:double"&gt;13.13693716475095&lt;/D&gt;&lt;/FQL&gt;&lt;FQL&gt;&lt;Q&gt;MS664220^FG_TRET_PCHG_IDX(42338-1D,42338,,USD,"NET")/100&lt;/Q&gt;&lt;R&gt;1&lt;/R&gt;&lt;C&gt;1&lt;/C&gt;&lt;D xsi:type="xsd:double"&gt;-0.013676369351995676&lt;/D&gt;&lt;/FQL&gt;&lt;FQL&gt;&lt;Q&gt;MS664220^FG_TRET_PCHG_IDX(42338-1D-0M,42338,,USD)/100&lt;/Q&gt;&lt;R&gt;1&lt;/R&gt;&lt;C&gt;1&lt;/C&gt;&lt;D xsi:type="xsd:double"&gt;-0.037120033442500255&lt;/D&gt;&lt;/FQL&gt;&lt;FQL&gt;&lt;Q&gt;MS664220^FG_TRET_PCHG_IDX(0CY,42338,,USD,"NET")/100&lt;/Q&gt;&lt;R&gt;1&lt;/R&gt;&lt;C&gt;1&lt;/C&gt;&lt;D xsi:type="xsd:double"&gt;-0.12190945681075449&lt;/D&gt;&lt;/FQL&gt;&lt;FQL&gt;&lt;Q&gt;MS664220^FG_TRET_PCHG_IDX(42338-1AY,42338,,USD,"NET")/100&lt;/Q&gt;&lt;R&gt;1&lt;/R&gt;&lt;C&gt;1&lt;/C&gt;&lt;D xsi:type="xsd:double"&gt;-0.16035992570467117&lt;/D&gt;&lt;/FQL&gt;&lt;FQL&gt;&lt;Q&gt;106063^FG_PRICE_IDX(42338,,,USD)&lt;/Q&gt;&lt;R&gt;1&lt;/R&gt;&lt;C&gt;1&lt;/C&gt;&lt;D xsi:type="xsd:double"&gt;162.653385&lt;/D&gt;&lt;/FQL&gt;&lt;FQL&gt;&lt;Q&gt;106063^FG_PE_NTM(42338,,,90,0)&lt;/Q&gt;&lt;R&gt;1&lt;/R&gt;&lt;C&gt;1&lt;/C&gt;&lt;D xsi:type="xsd:double"&gt;8.827&lt;/D&gt;&lt;/FQL&gt;&lt;FQL&gt;&lt;Q&gt;106063^AVG(FG_PE(42338,42338-5AY))&lt;/Q&gt;&lt;R&gt;1&lt;/R&gt;&lt;C&gt;1&lt;/C&gt;&lt;D xsi:type="xsd:double"&gt;10.572980842911836&lt;/D&gt;&lt;/FQL&gt;&lt;FQL&gt;&lt;Q&gt;106063^FG_TRET_PCHG_IDX(42338-1D,42338,,USD,"NET")/100&lt;/Q&gt;&lt;R&gt;1&lt;/R&gt;&lt;C&gt;1&lt;/C&gt;&lt;D xsi:type="xsd:double"&gt;-0.01500767283823512&lt;/D&gt;&lt;/FQL&gt;&lt;FQL&gt;&lt;Q&gt;106063^FG_TRET_PCHG_IDX(42338-1D-0M,42338,,USD)/100&lt;/Q&gt;&lt;R&gt;1&lt;/R&gt;&lt;C&gt;1&lt;/C&gt;&lt;D xsi:type="xsd:double"&gt;-0.054115317184825873&lt;/D&gt;&lt;/FQL&gt;&lt;FQL&gt;&lt;Q&gt;106063^FG_TRET_PCHG_IDX(0CY,42338,,USD,"NET")/100&lt;/Q&gt;&lt;R&gt;1&lt;/R&gt;&lt;C&gt;1&lt;/C&gt;&lt;D xsi:type="xsd:double"&gt;-0.16390840874113757&lt;/D&gt;&lt;/FQL&gt;&lt;FQL&gt;&lt;Q&gt;106063^FG_TRET_PCHG_IDX(42338-1AY,42338,,USD,"NET")/100&lt;/Q&gt;&lt;R&gt;1&lt;/R&gt;&lt;C&gt;1&lt;/C&gt;&lt;D xsi:type="xsd:double"&gt;-0.20662980298727296&lt;/D&gt;&lt;/FQL&gt;&lt;FQL&gt;&lt;Q&gt;106062^FG_PRICE_IDX(42338,,,USD)&lt;/Q&gt;&lt;R&gt;1&lt;/R&gt;&lt;C&gt;1&lt;/C&gt;&lt;D xsi:type="xsd:double"&gt;175.106393&lt;/D&gt;&lt;/FQL&gt;&lt;FQL&gt;&lt;Q&gt;106062^FG_PE_NTM(42338,,,90,0)&lt;/Q&gt;&lt;R&gt;1&lt;/R&gt;&lt;C&gt;1&lt;/C&gt;&lt;D xsi:type="xsd:double"&gt;13.989&lt;/D&gt;&lt;/FQL&gt;&lt;FQL&gt;&lt;Q&gt;106062^AVG(FG_PE(42338,42338-5AY))&lt;/Q&gt;&lt;R&gt;1&lt;/R&gt;&lt;C&gt;1&lt;/C&gt;&lt;D xsi:type="xsd:double"&gt;15.516459003831434&lt;/D&gt;&lt;/FQL&gt;&lt;FQL&gt;&lt;Q&gt;106062^FG_TRET_PCHG_IDX(42338-1D,42338,,USD,"NET")/100&lt;/Q&gt;&lt;R&gt;1&lt;/R&gt;&lt;C&gt;1&lt;/C&gt;&lt;D xsi:type="xsd:double"&gt;-0.014105454022118491&lt;/D&gt;&lt;/FQL&gt;&lt;FQL&gt;&lt;Q&gt;106062^FG_TRET_PCHG_IDX(42338-1D-0M,42338,,USD)/100&lt;/Q&gt;&lt;R&gt;1&lt;/R&gt;&lt;C&gt;1&lt;/C&gt;&lt;D xsi:type="xsd:double"&gt;-0.024829977723043073&lt;/D&gt;&lt;/FQL&gt;&lt;FQL&gt;&lt;Q&gt;106062^FG_TRET_PCHG_IDX(0CY,42338,,USD,"NET")/100&lt;/Q&gt;&lt;R&gt;1&lt;/R&gt;&lt;C&gt;1&lt;/C&gt;&lt;D xsi:type="xsd:double"&gt;-0.096675856774025459&lt;/D&gt;&lt;/FQL&gt;&lt;FQL&gt;&lt;Q&gt;106062^FG_TRET_PCHG_IDX(42338-1AY,42338,,USD,"NET")/100&lt;/Q&gt;&lt;R&gt;1&lt;/R&gt;&lt;C&gt;1&lt;/C&gt;&lt;D xsi:type="xsd:double"&gt;-0.13404129307937462&lt;/D&gt;&lt;/FQL&gt;&lt;FQL&gt;&lt;Q&gt;MS655061^FG_PRICE_IDX(42338,,,USD)&lt;/Q&gt;&lt;R&gt;1&lt;/R&gt;&lt;C&gt;1&lt;/C&gt;&lt;D xsi:type="xsd:double"&gt;909.844706&lt;/D&gt;&lt;/FQL&gt;&lt;FQL&gt;&lt;Q&gt;MS655061^FG_PE_NTM(42338,,,90,0)&lt;/Q&gt;&lt;R&gt;1&lt;/R&gt;&lt;C&gt;1&lt;/C&gt;&lt;D xsi:type="xsd:double"&gt;12.499&lt;/D&gt;&lt;/FQL&gt;&lt;FQL&gt;&lt;Q&gt;MS655061^AVG(FG_PE(42338,42338-5AY))&lt;/Q&gt;&lt;R&gt;1&lt;/R&gt;&lt;C&gt;1&lt;/C&gt;&lt;D xsi:type="xsd:double"&gt;19.139433716475079&lt;/D&gt;&lt;/FQL&gt;&lt;FQL&gt;&lt;Q&gt;MS655061^FG_TRET_PCHG_IDX(42338-1D,42338,,USD,"NET")/100&lt;/Q&gt;&lt;R&gt;1&lt;/R&gt;&lt;C&gt;1&lt;/C&gt;&lt;D xsi:type="xsd:double"&gt;-0.0083396815561588289&lt;/D&gt;&lt;/FQL&gt;&lt;FQL&gt;&lt;Q&gt;MS655061^FG_TRET_PCHG_IDX(42338-1D-0M,42338,,USD)/100&lt;/Q&gt;&lt;R&gt;1&lt;/R&gt;&lt;C&gt;1&lt;/C&gt;&lt;D xsi:type="xsd:double"&gt;-0.025680052843404355&lt;/D&gt;&lt;/FQL&gt;&lt;FQL&gt;&lt;Q&gt;MS655061^FG_TRET_PCHG_IDX(0CY,42338,,USD,"NET")/100&lt;/Q&gt;&lt;R&gt;1&lt;/R&gt;&lt;C&gt;1&lt;/C&gt;&lt;D xsi:type="xsd:double"&gt;-0.069217181465414224&lt;/D&gt;&lt;/FQL&gt;&lt;FQL&gt;&lt;Q&gt;MS655061^FG_TRET_PCHG_IDX(42338-1AY,42338,,USD,"NET")/100&lt;/Q&gt;&lt;R&gt;1&lt;/R&gt;&lt;C&gt;1&lt;/C&gt;&lt;D xsi:type="xsd:double"&gt;-0.09571567462442554&lt;/D&gt;&lt;/FQL&gt;&lt;FQL&gt;&lt;Q&gt;MS136614^FG_PRICE_IDX(42338,,,USD)&lt;/Q&gt;&lt;R&gt;1&lt;/R&gt;&lt;C&gt;1&lt;/C&gt;&lt;D xsi:type="xsd:double"&gt;507.573609&lt;/D&gt;&lt;/FQL&gt;&lt;FQL&gt;&lt;Q&gt;MS136614^FG_PE_NTM(42338,,,90,0)&lt;/Q&gt;&lt;R&gt;1&lt;/R&gt;&lt;C&gt;1&lt;/C&gt;&lt;D xsi:type="xsd:double"&gt;9.368947&lt;/D&gt;&lt;/FQL&gt;&lt;FQL&gt;&lt;Q&gt;MS136614^AVG(FG_PE(42338,42338-5AY))&lt;/Q&gt;&lt;R&gt;1&lt;/R&gt;&lt;C&gt;1&lt;/C&gt;&lt;D xsi:type="xsd:double"&gt;12.131543295019151&lt;/D&gt;&lt;/FQL&gt;&lt;FQL&gt;&lt;Q&gt;MS136614^FG_TRET_PCHG_IDX(42338-1D,42338,,USD,"NET")/100&lt;/Q&gt;&lt;R&gt;1&lt;/R&gt;&lt;C&gt;1&lt;/C&gt;&lt;D xsi:type="xsd:double"&gt;-0.010186456704039726&lt;/D&gt;&lt;/FQL&gt;&lt;FQL&gt;&lt;Q&gt;MS136614^FG_TRET_PCHG_IDX(42338-1D-0M,42338,,USD)/100&lt;/Q&gt;&lt;R&gt;1&lt;/R&gt;&lt;C&gt;1&lt;/C&gt;&lt;D xsi:type="xsd:double"&gt;-0.044203782646931034&lt;/D&gt;&lt;/FQL&gt;&lt;FQL&gt;&lt;Q&gt;MS136614^FG_TRET_PCHG_IDX(0CY,42338,,USD,"NET")/100&lt;/Q&gt;&lt;R&gt;1&lt;/R&gt;&lt;C&gt;1&lt;/C&gt;&lt;D xsi:type="xsd:double"&gt;-0.14199977969973265&lt;/D&gt;&lt;/FQL&gt;&lt;FQL&gt;&lt;Q&gt;MS136614^FG_TRET_PCHG_IDX(42338-1AY,42338,,USD,"NET")/100&lt;/Q&gt;&lt;R&gt;1&lt;/R&gt;&lt;C&gt;1&lt;/C&gt;&lt;D xsi:type="xsd:double"&gt;-0.1765262008096562&lt;/D&gt;&lt;/FQL&gt;&lt;FQL&gt;&lt;Q&gt;MS701160^FG_PRICE_IDX(42338,,,USD)&lt;/Q&gt;&lt;R&gt;1&lt;/R&gt;&lt;C&gt;1&lt;/C&gt;&lt;D xsi:type="xsd:double"&gt;626.615124&lt;/D&gt;&lt;/FQL&gt;&lt;FQL&gt;&lt;Q&gt;MS701160^FG_PE_NTM(42338,,,90,0)&lt;/Q&gt;&lt;R&gt;0&lt;/R&gt;&lt;C&gt;0&lt;/C&gt;&lt;/FQL&gt;&lt;FQL&gt;&lt;Q&gt;MS701160^AVG(FG_PE(42338,42338-5AY))&lt;/Q&gt;&lt;R&gt;0&lt;/R&gt;&lt;C&gt;0&lt;/C&gt;&lt;/FQL&gt;&lt;FQL&gt;&lt;Q&gt;MS701160^FG_TRET_PCHG_IDX(42338-1D,42338,,USD,"NET")/100&lt;/Q&gt;&lt;R&gt;1&lt;/R&gt;&lt;C&gt;1&lt;/C&gt;&lt;D xsi:type="xsd:double"&gt;-0.0096416593033239462&lt;/D&gt;&lt;/FQL&gt;&lt;FQL&gt;&lt;Q&gt;MS701160^FG_TRET_PCHG_IDX(42338-1D-0M,42338,,USD)/100&lt;/Q&gt;&lt;R&gt;1&lt;/R&gt;&lt;C&gt;1&lt;/C&gt;&lt;D xsi:type="xsd:double"&gt;-0.0475770480103005&lt;/D&gt;&lt;/FQL&gt;&lt;FQL&gt;&lt;Q&gt;MS701160^FG_TRET_PCHG_IDX(0CY,42338,,USD,"NET")/100&lt;/Q&gt;&lt;R&gt;1&lt;/R&gt;&lt;C&gt;1&lt;/C&gt;&lt;D xsi:type="xsd:double"&gt;-0.13428764327677289&lt;/D&gt;&lt;/FQL&gt;&lt;FQL&gt;&lt;Q&gt;MS701160^FG_TRET_PCHG_IDX(42338-1AY,42338,,USD,"NET")/100&lt;/Q&gt;&lt;R&gt;1&lt;/R&gt;&lt;C&gt;1&lt;/C&gt;&lt;D xsi:type="xsd:double"&gt;-0.16616971224824384&lt;/D&gt;&lt;/FQL&gt;&lt;FQL&gt;&lt;Q&gt;106400^FG_PRICE_IDX(42338,,,USD)&lt;/Q&gt;&lt;R&gt;1&lt;/R&gt;&lt;C&gt;1&lt;/C&gt;&lt;D xsi:type="xsd:double"&gt;177.098763&lt;/D&gt;&lt;/FQL&gt;&lt;FQL&gt;&lt;Q&gt;106400^FG_PE_NTM(42338,,,90,0)&lt;/Q&gt;&lt;R&gt;1&lt;/R&gt;&lt;C&gt;1&lt;/C&gt;&lt;D xsi:type="xsd:double"&gt;15.091&lt;/D&gt;&lt;/FQL&gt;&lt;FQL&gt;&lt;Q&gt;106400^AVG(FG_PE(42338,42338-5AY))&lt;/Q&gt;&lt;R&gt;1&lt;/R&gt;&lt;C&gt;1&lt;/C&gt;&lt;D xsi:type="xsd:double"&gt;15.619586973180116&lt;/D&gt;&lt;/FQL&gt;&lt;FQL&gt;&lt;Q&gt;106400^FG_TRET_PCHG_IDX(42338-1D,42338,,USD)/100&lt;/Q&gt;&lt;R&gt;1&lt;/R&gt;&lt;C&gt;1&lt;/C&gt;&lt;D xsi:type="xsd:double"&gt;0.0018223439920723727&lt;/D&gt;&lt;/FQL&gt;&lt;FQL&gt;&lt;Q&gt;106400^FG_TRET_PCHG_IDX(42338-1D-0M,42338,,USD)/100&lt;/Q&gt;&lt;R&gt;1&lt;/R&gt;&lt;C&gt;1&lt;/C&gt;&lt;D xsi:type="xsd:double"&gt;-0.015519545370248356&lt;/D&gt;&lt;/FQL&gt;&lt;FQL&gt;&lt;Q&gt;106400^FG_TRET_PCHG_IDX(0CY,42338,,USD)/100&lt;/Q&gt;&lt;R&gt;1&lt;/R&gt;&lt;C&gt;1&lt;/C&gt;&lt;D xsi:type="xsd:double"&gt;0.023276612518139617&lt;/D&gt;&lt;/FQL&gt;&lt;FQL&gt;&lt;Q&gt;106400^FG_TRET_PCHG_IDX(42338-1AY,42338,,USD)/100&lt;/Q&gt;&lt;R&gt;1&lt;/R&gt;&lt;C&gt;1&lt;/C&gt;&lt;D xsi:type="xsd:double"&gt;-0.028768467729315406&lt;/D&gt;&lt;/FQL&gt;&lt;FQL&gt;&lt;Q&gt;123163^FG_PRICE_IDX(42338,,,USD)&lt;/Q&gt;&lt;R&gt;1&lt;/R&gt;&lt;C&gt;1&lt;/C&gt;&lt;D xsi:type="xsd:double"&gt;226.759603&lt;/D&gt;&lt;/FQL&gt;&lt;FQL&gt;&lt;Q&gt;123163^FG_PE_NTM(42338,,,90,0)&lt;/Q&gt;&lt;R&gt;1&lt;/R&gt;&lt;C&gt;1&lt;/C&gt;&lt;D xsi:type="xsd:double"&gt;9.747&lt;/D&gt;&lt;/FQL&gt;&lt;FQL&gt;&lt;Q&gt;123163^AVG(FG_PE(42338,42338-5AY))&lt;/Q&gt;&lt;R&gt;1&lt;/R&gt;&lt;C&gt;1&lt;/C&gt;&lt;D xsi:type="xsd:double"&gt;10.278354022988538&lt;/D&gt;&lt;/FQL&gt;&lt;FQL&gt;&lt;Q&gt;123163^FG_TRET_PCHG_IDX(42338-1D,42338,,USD)/100&lt;/Q&gt;&lt;R&gt;1&lt;/R&gt;&lt;C&gt;1&lt;/C&gt;&lt;D xsi:type="xsd:double"&gt;-0.012003799541116522&lt;/D&gt;&lt;/FQL&gt;&lt;FQL&gt;&lt;Q&gt;123163^FG_TRET_PCHG_IDX(42338-1D-0M,42338,,USD)/100&lt;/Q&gt;&lt;R&gt;1&lt;/R&gt;&lt;C&gt;1&lt;/C&gt;&lt;D xsi:type="xsd:double"&gt;-0.061713805370073531&lt;/D&gt;&lt;/FQL&gt;&lt;FQL&gt;&lt;Q&gt;123163^FG_TRET_PCHG_IDX(0CY,42338,,USD)/100&lt;/Q&gt;&lt;R&gt;1&lt;/R&gt;&lt;C&gt;1&lt;/C&gt;&lt;D xsi:type="xsd:double"&gt;-0.1347469714366677&lt;/D&gt;&lt;/FQL&gt;&lt;FQL&gt;&lt;Q&gt;123163^FG_TRET_PCHG_IDX(42338-1AY,42338,,USD)/100&lt;/Q&gt;&lt;R&gt;1&lt;/R&gt;&lt;C&gt;1&lt;/C&gt;&lt;D xsi:type="xsd:double"&gt;-0.2199746173914765&lt;/D&gt;&lt;/FQL&gt;&lt;FQL&gt;&lt;Q&gt;MS136622^FG_PRICE_IDX(42338,,,USD)&lt;/Q&gt;&lt;R&gt;1&lt;/R&gt;&lt;C&gt;1&lt;/C&gt;&lt;D xsi:type="xsd:double"&gt;332.884932&lt;/D&gt;&lt;/FQL&gt;&lt;FQL&gt;&lt;Q&gt;MS136622^FG_PE_NTM(42338,,,90,0)&lt;/Q&gt;&lt;R&gt;0&lt;/R&gt;&lt;C&gt;0&lt;/C&gt;&lt;/FQL&gt;&lt;FQL&gt;&lt;Q&gt;MS136622^AVG(FG_PE(42338,42338-5AY))&lt;/Q&gt;&lt;R&gt;1&lt;/R&gt;&lt;C&gt;1&lt;/C&gt;&lt;D xsi:type="xsd:double"&gt;7.6629111111110459&lt;/D&gt;&lt;/FQL&gt;&lt;FQL&gt;&lt;Q&gt;MS136622^FG_TRET_PCHG_IDX(42338-1D,42338,,USD)/100&lt;/Q&gt;&lt;R&gt;1&lt;/R&gt;&lt;C&gt;1&lt;/C&gt;&lt;D xsi:type="xsd:double"&gt;-0.011180052915629513&lt;/D&gt;&lt;/FQL&gt;&lt;FQL&gt;&lt;Q&gt;MS136622^FG_TRET_PCHG_IDX(42338-1D-0M,42338,,USD)/100&lt;/Q&gt;&lt;R&gt;1&lt;/R&gt;&lt;C&gt;1&lt;/C&gt;&lt;D xsi:type="xsd:double"&gt;-0.038780854704032808&lt;/D&gt;&lt;/FQL&gt;&lt;FQL&gt;&lt;Q&gt;MS136622^FG_TRET_PCHG_IDX(0CY,42338,,USD)/100&lt;/Q&gt;&lt;R&gt;1&lt;/R&gt;&lt;C&gt;1&lt;/C&gt;&lt;D xsi:type="xsd:double"&gt;-0.085009367635064739&lt;/D&gt;&lt;/FQL&gt;&lt;FQL&gt;&lt;Q&gt;MS136622^FG_TRET_PCHG_IDX(42338-1AY,42338,,USD)/100&lt;/Q&gt;&lt;R&gt;1&lt;/R&gt;&lt;C&gt;1&lt;/C&gt;&lt;D xsi:type="xsd:double"&gt;-0.22430689612139199&lt;/D&gt;&lt;/FQL&gt;&lt;FQL&gt;&lt;Q&gt;105653^FG_PRICE_IDX(42338,,,USD)&lt;/Q&gt;&lt;R&gt;1&lt;/R&gt;&lt;C&gt;1&lt;/C&gt;&lt;D xsi:type="xsd:double"&gt;453.74545&lt;/D&gt;&lt;/FQL&gt;&lt;FQL&gt;&lt;Q&gt;105653^FG_PE_NTM(42338,,,90,0)&lt;/Q&gt;&lt;R&gt;1&lt;/R&gt;&lt;C&gt;1&lt;/C&gt;&lt;D xsi:type="xsd:double"&gt;5.683&lt;/D&gt;&lt;/FQL&gt;&lt;FQL&gt;&lt;Q&gt;105653^AVG(FG_PE(42338,42338-5AY))&lt;/Q&gt;&lt;R&gt;1&lt;/R&gt;&lt;C&gt;1&lt;/C&gt;&lt;D xsi:type="xsd:double"&gt;6.0420697318007708&lt;/D&gt;&lt;/FQL&gt;&lt;FQL&gt;&lt;Q&gt;105653^FG_TRET_PCHG_IDX(42338-1D,42338,,USD)/100&lt;/Q&gt;&lt;R&gt;1&lt;/R&gt;&lt;C&gt;1&lt;/C&gt;&lt;D xsi:type="xsd:double"&gt;-0.016242811118345912&lt;/D&gt;&lt;/FQL&gt;&lt;FQL&gt;&lt;Q&gt;105653^FG_TRET_PCHG_IDX(42338-1D-0M,42338,,USD)/100&lt;/Q&gt;&lt;R&gt;1&lt;/R&gt;&lt;C&gt;1&lt;/C&gt;&lt;D xsi:type="xsd:double"&gt;0.0058003655503586771&lt;/D&gt;&lt;/FQL&gt;&lt;FQL&gt;&lt;Q&gt;105653^FG_TRET_PCHG_IDX(0CY,42338,,USD)/100&lt;/Q&gt;&lt;R&gt;1&lt;/R&gt;&lt;C&gt;1&lt;/C&gt;&lt;D xsi:type="xsd:double"&gt;0.16885873256260672&lt;/D&gt;&lt;/FQL&gt;&lt;FQL&gt;&lt;Q&gt;105653^FG_TRET_PCHG_IDX(42338-1AY,42338,,USD)/100&lt;/Q&gt;&lt;R&gt;1&lt;/R&gt;&lt;C&gt;1&lt;/C&gt;&lt;D xsi:type="xsd:double"&gt;-0.10131750349627522&lt;/D&gt;&lt;/FQL&gt;&lt;FQL&gt;&lt;Q&gt;961600^FG_PRICE_IDX(42338,,,USD)&lt;/Q&gt;&lt;R&gt;1&lt;/R&gt;&lt;C&gt;1&lt;/C&gt;&lt;D xsi:type="xsd:double"&gt;544.553326&lt;/D&gt;&lt;/FQL&gt;&lt;FQL&gt;&lt;Q&gt;961600^FG_PE_NTM(42338,,,90,0)&lt;/Q&gt;&lt;R&gt;1&lt;/R&gt;&lt;C&gt;1&lt;/C&gt;&lt;D xsi:type="xsd:double"&gt;11.389&lt;/D&gt;&lt;/FQL&gt;&lt;FQL&gt;&lt;Q&gt;961600^AVG(FG_PE(42338,42338-5AY))&lt;/Q&gt;&lt;R&gt;1&lt;/R&gt;&lt;C&gt;1&lt;/C&gt;&lt;D xsi:type="xsd:double"&gt;11.693472030651362&lt;/D&gt;&lt;/FQL&gt;&lt;FQL&gt;&lt;Q&gt;961600^FG_TRET_PCHG_IDX(42338-1D,42338,,USD)/100&lt;/Q&gt;&lt;R&gt;1&lt;/R&gt;&lt;C&gt;1&lt;/C&gt;&lt;D xsi:type="xsd:double"&gt;-0.0058331823433139807&lt;/D&gt;&lt;/FQL&gt;&lt;FQL&gt;&lt;Q&gt;961600^FG_TRET_PC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HG_IDX(42338-1D-0M,42338,,USD)/100&lt;/Q&gt;&lt;R&gt;1&lt;/R&gt;&lt;C&gt;1&lt;/C&gt;&lt;D xsi:type="xsd:double"&gt;-0.10849972612809576&lt;/D&gt;&lt;/FQL&gt;&lt;FQL&gt;&lt;Q&gt;961600^FG_TRET_PCHG_IDX(0CY,42338,,USD)/100&lt;/Q&gt;&lt;R&gt;1&lt;/R&gt;&lt;C&gt;1&lt;/C&gt;&lt;D xsi:type="xsd:double"&gt;-0.24006591845177483&lt;/D&gt;&lt;/FQL&gt;&lt;FQL&gt;&lt;Q&gt;961600^FG_TRET_PCHG_IDX(42338-1AY,42338,,USD)/100&lt;/Q&gt;&lt;R&gt;1&lt;/R&gt;&lt;C&gt;1&lt;/C&gt;&lt;D xsi:type="xsd:double"&gt;-0.30850294848685855&lt;/D&gt;&lt;/FQL&gt;&lt;FQL&gt;&lt;Q&gt;934800^FG_PRICE_IDX(42338,,,USD)&lt;/Q&gt;&lt;R&gt;1&lt;/R&gt;&lt;C&gt;1&lt;/C&gt;&lt;D xsi:type="xsd:double"&gt;433.060518&lt;/D&gt;&lt;/FQL&gt;&lt;FQL&gt;&lt;Q&gt;934800^FG_PE_NTM(42338,,,90,0)&lt;/Q&gt;&lt;R&gt;1&lt;/R&gt;&lt;C&gt;1&lt;/C&gt;&lt;D xsi:type="xsd:double"&gt;11.723&lt;/D&gt;&lt;/FQL&gt;&lt;FQL&gt;&lt;Q&gt;934800^AVG(FG_PE(42338,42338-5AY))&lt;/Q&gt;&lt;R&gt;1&lt;/R&gt;&lt;C&gt;1&lt;/C&gt;&lt;D xsi:type="xsd:double"&gt;13.284989272030707&lt;/D&gt;&lt;/FQL&gt;&lt;FQL&gt;&lt;Q&gt;934800^FG_TRET_PCHG_IDX(42338-1D,42338,,USD)/100&lt;/Q&gt;&lt;R&gt;1&lt;/R&gt;&lt;C&gt;1&lt;/C&gt;&lt;D xsi:type="xsd:double"&gt;0.00642967189117627&lt;/D&gt;&lt;/FQL&gt;&lt;FQL&gt;&lt;Q&gt;934800^FG_TRET_PCHG_IDX(42338-1D-0M,42338,,USD)/100&lt;/Q&gt;&lt;R&gt;1&lt;/R&gt;&lt;C&gt;1&lt;/C&gt;&lt;D xsi:type="xsd:double"&gt;0.070825760336465482&lt;/D&gt;&lt;/FQL&gt;&lt;FQL&gt;&lt;Q&gt;934800^FG_TRET_PCHG_IDX(0CY,42338,,USD)/100&lt;/Q&gt;&lt;R&gt;1&lt;/R&gt;&lt;C&gt;1&lt;/C&gt;&lt;D xsi:type="xsd:double"&gt;0.347676039780241&lt;/D&gt;&lt;/FQL&gt;&lt;FQL&gt;&lt;Q&gt;934800^FG_TRET_PCHG_IDX(42338-1AY,42338,,USD)/100&lt;/Q&gt;&lt;R&gt;1&lt;/R&gt;&lt;C&gt;1&lt;/C&gt;&lt;D xsi:type="xsd:double"&gt;0.20872780948027203&lt;/D&gt;&lt;/FQL&gt;&lt;FQL&gt;&lt;Q&gt;MS136627^FG_PRICE_IDX(42338,,,USD)&lt;/Q&gt;&lt;R&gt;1&lt;/R&gt;&lt;C&gt;1&lt;/C&gt;&lt;D xsi:type="xsd:double"&gt;788.105164&lt;/D&gt;&lt;/FQL&gt;&lt;FQL&gt;&lt;Q&gt;MS136627^FG_PE_NTM(42338,,,90,0)&lt;/Q&gt;&lt;R&gt;0&lt;/R&gt;&lt;C&gt;0&lt;/C&gt;&lt;/FQL&gt;&lt;FQL&gt;&lt;Q&gt;MS136627^AVG(FG_PE(42338,42338-5AY))&lt;/Q&gt;&lt;R&gt;1&lt;/R&gt;&lt;C&gt;1&lt;/C&gt;&lt;D xsi:type="xsd:double"&gt;12.839242911877344&lt;/D&gt;&lt;/FQL&gt;&lt;FQL&gt;&lt;Q&gt;MS136627^FG_TRET_PCHG_IDX(42338-1D,42338,,USD)/100&lt;/Q&gt;&lt;R&gt;1&lt;/R&gt;&lt;C&gt;1&lt;/C&gt;&lt;D xsi:type="xsd:double"&gt;-0.011019421355673242&lt;/D&gt;&lt;/FQL&gt;&lt;FQL&gt;&lt;Q&gt;MS136627^FG_TRET_PCHG_IDX(42338-1D-0M,42338,,USD)/100&lt;/Q&gt;&lt;R&gt;1&lt;/R&gt;&lt;C&gt;1&lt;/C&gt;&lt;D xsi:type="xsd:double"&gt;-0.033048125374300352&lt;/D&gt;&lt;/FQL&gt;&lt;FQL&gt;&lt;Q&gt;MS136627^FG_TRET_PCHG_IDX(0CY,42338,,USD)/100&lt;/Q&gt;&lt;R&gt;1&lt;/R&gt;&lt;C&gt;1&lt;/C&gt;&lt;D xsi:type="xsd:double"&gt;-0.0889189823564841&lt;/D&gt;&lt;/FQL&gt;&lt;FQL&gt;&lt;Q&gt;MS136627^FG_TRET_PCHG_IDX(42338-1AY,42338,,USD)/100&lt;/Q&gt;&lt;R&gt;1&lt;/R&gt;&lt;C&gt;1&lt;/C&gt;&lt;D xsi:type="xsd:double"&gt;-0.10544948940521903&lt;/D&gt;&lt;/FQL&gt;&lt;FQL&gt;&lt;Q&gt;935600^FG_PRICE_IDX(42338,,,USD)&lt;/Q&gt;&lt;R&gt;1&lt;/R&gt;&lt;C&gt;1&lt;/C&gt;&lt;D xsi:type="xsd:double"&gt;448.642545&lt;/D&gt;&lt;/FQL&gt;&lt;FQL&gt;&lt;Q&gt;935600^FG_PE_NTM(42338,,,90,0)&lt;/Q&gt;&lt;R&gt;1&lt;/R&gt;&lt;C&gt;1&lt;/C&gt;&lt;D xsi:type="xsd:double"&gt;16.97&lt;/D&gt;&lt;/FQL&gt;&lt;FQL&gt;&lt;Q&gt;935600^AVG(FG_PE(42338,42338-5AY))&lt;/Q&gt;&lt;R&gt;1&lt;/R&gt;&lt;C&gt;1&lt;/C&gt;&lt;D xsi:type="xsd:double"&gt;17.819347892720305&lt;/D&gt;&lt;/FQL&gt;&lt;FQL&gt;&lt;Q&gt;935600^FG_TRET_PCHG_IDX(42338-1D,42338,,USD)/100&lt;/Q&gt;&lt;R&gt;1&lt;/R&gt;&lt;C&gt;1&lt;/C&gt;&lt;D xsi:type="xsd:double"&gt;-0.0022321864799633717&lt;/D&gt;&lt;/FQL&gt;&lt;FQL&gt;&lt;Q&gt;935600^FG_TRET_PCHG_IDX(42338-1D-0M,42338,,USD)/100&lt;/Q&gt;&lt;R&gt;1&lt;/R&gt;&lt;C&gt;1&lt;/C&gt;&lt;D xsi:type="xsd:double"&gt;-0.04775649205787847&lt;/D&gt;&lt;/FQL&gt;&lt;FQL&gt;&lt;Q&gt;935600^FG_TRET_PCHG_IDX(0CY,42338,,USD)/100&lt;/Q&gt;&lt;R&gt;1&lt;/R&gt;&lt;C&gt;1&lt;/C&gt;&lt;D xsi:type="xsd:double"&gt;-0.0836660414549506&lt;/D&gt;&lt;/FQL&gt;&lt;FQL&gt;&lt;Q&gt;935600^FG_TRET_PCHG_IDX(42338-1AY,42338,,USD)/100&lt;/Q&gt;&lt;R&gt;1&lt;/R&gt;&lt;C&gt;1&lt;/C&gt;&lt;D xsi:type="xsd:double"&gt;-0.13827369878460083&lt;/D&gt;&lt;/FQL&gt;&lt;FQL&gt;&lt;Q&gt;105767^FG_PRICE_IDX(42338,,,USD)&lt;/Q&gt;&lt;R&gt;1&lt;/R&gt;&lt;C&gt;1&lt;/C&gt;&lt;D xsi:type="xsd:double"&gt;621.456341&lt;/D&gt;&lt;/FQL&gt;&lt;FQL&gt;&lt;Q&gt;105767^FG_PE_NTM(42338,,,90,0)&lt;/Q&gt;&lt;R&gt;1&lt;/R&gt;&lt;C&gt;1&lt;/C&gt;&lt;D xsi:type="xsd:double"&gt;13.819&lt;/D&gt;&lt;/FQL&gt;&lt;FQL&gt;&lt;Q&gt;105767^AVG(FG_PE(42338,42338-5AY))&lt;/Q&gt;&lt;R&gt;1&lt;/R&gt;&lt;C&gt;1&lt;/C&gt;&lt;D xsi:type="xsd:double"&gt;16.486699616858196&lt;/D&gt;&lt;/FQL&gt;&lt;FQL&gt;&lt;Q&gt;105767^FG_TRET_PCHG_IDX(42338-1D,42338,,USD)/100&lt;/Q&gt;&lt;R&gt;1&lt;/R&gt;&lt;C&gt;1&lt;/C&gt;&lt;D xsi:type="xsd:double"&gt;-0.043197604634430231&lt;/D&gt;&lt;/FQL&gt;&lt;FQL&gt;&lt;Q&gt;105767^FG_TRET_PCHG_IDX(42338-1D-0M,42338,,USD)/100&lt;/Q&gt;&lt;R&gt;1&lt;/R&gt;&lt;C&gt;1&lt;/C&gt;&lt;D xsi:type="xsd:double"&gt;-0.0072486982724764282&lt;/D&gt;&lt;/FQL&gt;&lt;FQL&gt;&lt;Q&gt;105767^FG_TRET_PCHG_IDX(0CY,42338,,USD)/100&lt;/Q&gt;&lt;R&gt;1&lt;/R&gt;&lt;C&gt;1&lt;/C&gt;&lt;D xsi:type="xsd:double"&gt;-0.2304320641289298&lt;/D&gt;&lt;/FQL&gt;&lt;FQL&gt;&lt;Q&gt;105767^FG_TRET_PCHG_IDX(42338-1AY,42338,,USD)/100&lt;/Q&gt;&lt;R&gt;1&lt;/R&gt;&lt;C&gt;1&lt;/C&gt;&lt;D xsi:type="xsd:double"&gt;-0.23364876887260633&lt;/D&gt;&lt;/FQL&gt;&lt;FQL&gt;&lt;Q&gt;105769^FG_PRICE_IDX(42338,,,USD)&lt;/Q&gt;&lt;R&gt;1&lt;/R&gt;&lt;C&gt;1&lt;/C&gt;&lt;D xsi:type="xsd:double"&gt;319.602609&lt;/D&gt;&lt;/FQL&gt;&lt;FQL&gt;&lt;Q&gt;105769^FG_PE_NTM(42338,,,90,0)&lt;/Q&gt;&lt;R&gt;1&lt;/R&gt;&lt;C&gt;1&lt;/C&gt;&lt;D xsi:type="xsd:double"&gt;12.748&lt;/D&gt;&lt;/FQL&gt;&lt;FQL&gt;&lt;Q&gt;105769^AVG(FG_PE(42338,42338-5AY))&lt;/Q&gt;&lt;R&gt;1&lt;/R&gt;&lt;C&gt;1&lt;/C&gt;&lt;D xsi:type="xsd:double"&gt;14.393026053639773&lt;/D&gt;&lt;/FQL&gt;&lt;FQL&gt;&lt;Q&gt;105769^FG_TRET_PCHG_IDX(42338-1D,42338,,USD)/100&lt;/Q&gt;&lt;R&gt;1&lt;/R&gt;&lt;C&gt;1&lt;/C&gt;&lt;D xsi:type="xsd:double"&gt;-0.0026546650860620469&lt;/D&gt;&lt;/FQL&gt;&lt;FQL&gt;&lt;Q&gt;105769^FG_TRET_PCHG_IDX(42338-1D-0M,42338,,USD)/100&lt;/Q&gt;&lt;R&gt;1&lt;/R&gt;&lt;C&gt;1&lt;/C&gt;&lt;D xsi:type="xsd:double"&gt;-0.035437246041499781&lt;/D&gt;&lt;/FQL&gt;&lt;FQL&gt;&lt;Q&gt;105769^FG_TRET_PCHG_IDX(0CY,42338,,USD)/100&lt;/Q&gt;&lt;R&gt;1&lt;/R&gt;&lt;C&gt;1&lt;/C&gt;&lt;D xsi:type="xsd:double"&gt;-0.16969609281325693&lt;/D&gt;&lt;/FQL&gt;&lt;FQL&gt;&lt;Q&gt;105769^FG_TRET_PCHG_IDX(42338-1AY,42338,,USD)/100&lt;/Q&gt;&lt;R&gt;1&lt;/R&gt;&lt;C&gt;1&lt;/C&gt;&lt;D xsi:type="xsd:double"&gt;-0.22878169624277367&lt;/D&gt;&lt;/FQL&gt;&lt;FQL&gt;&lt;Q&gt;MS302400^FG_PRICE_IDX(42338,,,USD)&lt;/Q&gt;&lt;R&gt;1&lt;/R&gt;&lt;C&gt;1&lt;/C&gt;&lt;D xsi:type="xsd:double"&gt;60.194979&lt;/D&gt;&lt;/FQL&gt;&lt;FQL&gt;&lt;Q&gt;MS302400^FG_PE_NTM(42338,,,90,0)&lt;/Q&gt;&lt;R&gt;1&lt;/R&gt;&lt;C&gt;1&lt;/C&gt;&lt;D xsi:type="xsd:double"&gt;9.043&lt;/D&gt;&lt;/FQL&gt;&lt;FQL&gt;&lt;Q&gt;MS302400^AVG(FG_PE(42338,42338-5AY))&lt;/Q&gt;&lt;R&gt;1&lt;/R&gt;&lt;C&gt;1&lt;/C&gt;&lt;D xsi:type="xsd:double"&gt;10.804222988505705&lt;/D&gt;&lt;/FQL&gt;&lt;FQL&gt;&lt;Q&gt;MS302400^FG_TRET_PCHG_IDX(42338-1D,42338,,USD)/100&lt;/Q&gt;&lt;R&gt;1&lt;/R&gt;&lt;C&gt;1&lt;/C&gt;&lt;D xsi:type="xsd:double"&gt;-0.0028537716900945975&lt;/D&gt;&lt;/FQL&gt;&lt;FQL&gt;&lt;Q&gt;MS302400^FG_TRET_PCHG_IDX(42338-1D-0M,42338,,USD)/100&lt;/Q&gt;&lt;R&gt;1&lt;/R&gt;&lt;C&gt;1&lt;/C&gt;&lt;D xsi:type="xsd:double"&gt;-0.033726334957461579&lt;/D&gt;&lt;/FQL&gt;&lt;FQL&gt;&lt;Q&gt;MS302400^FG_TRET_PCHG_IDX(0CY,42338,,USD)/100&lt;/Q&gt;&lt;R&gt;1&lt;/R&gt;&lt;C&gt;1&lt;/C&gt;&lt;D xsi:type="xsd:double"&gt;-0.064044077080801509&lt;/D&gt;&lt;/FQL&gt;&lt;FQL&gt;&lt;Q&gt;MS302400^FG_TRET_PCHG_IDX(42338-1AY,42338,,USD)/100&lt;/Q&gt;&lt;R&gt;1&lt;/R&gt;&lt;C&gt;1&lt;/C&gt;&lt;D xsi:type="xsd:double"&gt;-0.053201816451172605&lt;/D&gt;&lt;/FQL&gt;&lt;FQL&gt;&lt;Q&gt;860800^FG_PRICE_IDX(42338,,,USD)&lt;/Q&gt;&lt;R&gt;1&lt;/R&gt;&lt;C&gt;1&lt;/C&gt;&lt;D xsi:type="xsd:double"&gt;527.910096&lt;/D&gt;&lt;/FQL&gt;&lt;FQL&gt;&lt;Q&gt;860800^FG_PE_NTM(42338,,,90,0)&lt;/Q&gt;&lt;R&gt;1&lt;/R&gt;&lt;C&gt;1&lt;/C&gt;&lt;D xsi:type="xsd:double"&gt;17.361&lt;/D&gt;&lt;/FQL&gt;&lt;FQL&gt;&lt;Q&gt;860800^AVG(FG_PE(42338,42338-5AY))&lt;/Q&gt;&lt;R&gt;1&lt;/R&gt;&lt;C&gt;1&lt;/C&gt;&lt;D xsi:type="xsd:double"&gt;19.623504214559368&lt;/D&gt;&lt;/FQL&gt;&lt;FQL&gt;&lt;Q&gt;860800^FG_TRET_PCHG_IDX(42338-1D,42338,,USD)/100&lt;/Q&gt;&lt;R&gt;1&lt;/R&gt;&lt;C&gt;1&lt;/C&gt;&lt;D xsi:type="xsd:double"&gt;0&lt;/D&gt;&lt;/FQL&gt;&lt;FQL&gt;&lt;Q&gt;860800^FG_TRET_PCHG_IDX(42338-1D-0M,42338,,USD)/100&lt;/Q&gt;&lt;R&gt;1&lt;/R&gt;&lt;C&gt;1&lt;/C&gt;&lt;D xsi:type="xsd:double"&gt;-0.035916613582976264&lt;/D&gt;&lt;/FQL&gt;&lt;FQL&gt;&lt;Q&gt;860800^FG_TRET_PCHG_IDX(0CY,42338,,USD)/100&lt;/Q&gt;&lt;R&gt;1&lt;/R&gt;&lt;C&gt;1&lt;/C&gt;&lt;D xsi:type="xsd:double"&gt;-0.069262808097691031&lt;/D&gt;&lt;/FQL&gt;&lt;FQL&gt;&lt;Q&gt;860800^FG_TRET_PCHG_IDX(42338-1AY,42338,,USD)/100&lt;/Q&gt;&lt;R&gt;1&lt;/R&gt;&lt;C&gt;1&lt;/C&gt;&lt;D xsi:type="xsd:double"&gt;-0.06873861766649525&lt;/D&gt;&lt;/FQL&gt;&lt;FQL&gt;&lt;Q&gt;941000^FG_PRICE_IDX(42338,,,USD)&lt;/Q&gt;&lt;R&gt;1&lt;/R&gt;&lt;C&gt;1&lt;/C&gt;&lt;D xsi:type="xsd:double"&gt;366.401255&lt;/D&gt;&lt;/FQL&gt;&lt;FQL&gt;&lt;Q&gt;941000^FG_PE_NTM(42338,,,90,0)&lt;/Q&gt;&lt;R&gt;1&lt;/R&gt;&lt;C&gt;1&lt;/C&gt;&lt;D xsi:type="xsd:double"&gt;10.099&lt;/D&gt;&lt;/FQL&gt;&lt;FQL&gt;&lt;Q&gt;941000^AVG(FG_PE(42338,42338-5AY))&lt;/Q&gt;&lt;R&gt;1&lt;/R&gt;&lt;C&gt;1&lt;/C&gt;&lt;D xsi:type="xsd:double"&gt;11.078804597701101&lt;/D&gt;&lt;/FQL&gt;&lt;FQL&gt;&lt;Q&gt;941000^FG_TRET_PCHG_IDX(42338-1D,42338,,USD)/100&lt;/Q&gt;&lt;R&gt;1&lt;/R&gt;&lt;C&gt;1&lt;/C&gt;&lt;D xsi:type="xsd:double"&gt;-0.025166632037163406&lt;/D&gt;&lt;/FQL&gt;&lt;FQL&gt;&lt;Q&gt;941000^FG_TRET_PCHG_IDX(42338-1D-0M,42338,,USD)/100&lt;/Q&gt;&lt;R&gt;1&lt;/R&gt;&lt;C&gt;1&lt;/C&gt;&lt;D xsi:type="xsd:double"&gt;-0.035084868326196728&lt;/D&gt;&lt;/FQL&gt;&lt;FQL&gt;&lt;Q&gt;941000^FG_TRET_PCHG_IDX(0CY,42338,,USD)/100&lt;/Q&gt;&lt;R&gt;1&lt;/R&gt;&lt;C&gt;1&lt;/C&gt;&lt;D xsi:type="xsd:double"&gt;-0.04831016256128251&lt;/D&gt;&lt;/FQL&gt;&lt;FQL&gt;&lt;Q&gt;941000^FG_TRET_PCHG_IDX(42338-1AY,42338,,USD)/100&lt;/Q&gt;&lt;R&gt;1&lt;/R&gt;&lt;C&gt;1&lt;/C&gt;&lt;D xsi:type="xsd:double"&gt;-0.069021857552493349&lt;/D&gt;&lt;/FQL&gt;&lt;FQL&gt;&lt;Q&gt;915800^FG_PRICE_IDX(42338,,,USD)&lt;/Q&gt;&lt;R&gt;1&lt;/R&gt;&lt;C&gt;1&lt;/C&gt;&lt;D xsi:type="xsd:double"&gt;267.599559&lt;/D&gt;&lt;/FQL&gt;&lt;FQL&gt;&lt;Q&gt;915800^FG_PE_NTM(42338,,,90,0)&lt;/Q&gt;&lt;R&gt;1&lt;/R&gt;&lt;C&gt;1&lt;/C&gt;&lt;D xsi:type="xsd:double"&gt;11.881&lt;/D&gt;&lt;/FQL&gt;&lt;FQL&gt;&lt;Q&gt;915800^AVG(FG_PE(42338,42338-5AY))&lt;/Q&gt;&lt;R&gt;1&lt;/R&gt;&lt;C&gt;1&lt;/C&gt;&lt;D xsi:type="xsd:double"&gt;16.785067432950086&lt;/D&gt;&lt;/FQL&gt;&lt;FQL&gt;&lt;Q&gt;915800^FG_TRET_PCHG_IDX(42338-1D,42338,,USD)/100&lt;/Q&gt;&lt;R&gt;1&lt;/R&gt;&lt;C&gt;1&lt;/C&gt;&lt;D xsi:type="xsd:double"&gt;-0.010895587115366201&lt;/D&gt;&lt;/FQL&gt;&lt;FQL&gt;&lt;Q&gt;915800^FG_TRET_PCHG_IDX(42338-1D-0M,42338,,USD)/100&lt;/Q&gt;&lt;R&gt;1&lt;/R&gt;&lt;C&gt;1&lt;/C&gt;&lt;D xsi:type="xsd:double"&gt;-0.033651208798798571&lt;/D&gt;&lt;/FQL&gt;&lt;FQL&gt;&lt;Q&gt;915800^FG_TRET_PCHG_IDX(0CY,42338,,USD)/100&lt;/Q&gt;&lt;R&gt;1&lt;/R&gt;&lt;C&gt;1&lt;/C&gt;&lt;D xsi:type="xsd:double"&gt;-0.10271524029305013&lt;/D&gt;&lt;/FQL&gt;&lt;FQL&gt;&lt;Q&gt;915800^FG_TRET_PCHG_IDX(42338-1AY,42338,,USD)/100&lt;/Q&gt;&lt;R&gt;1&lt;/R&gt;&lt;C&gt;1&lt;/C&gt;&lt;D xsi:type="xsd:double"&gt;-0.12223114893456089&lt;/D&gt;&lt;/FQL&gt;&lt;FQL&gt;&lt;Q&gt;MS138432^FG_PRICE_IDX(42338,,,USD)&lt;/Q&gt;&lt;R&gt;1&lt;/R&gt;&lt;C&gt;1&lt;/C&gt;&lt;D xsi:type="xsd:double"&gt;637.666486&lt;/D&gt;&lt;/FQL&gt;&lt;FQL&gt;&lt;Q&gt;MS138432^FG_PE_NTM(42338,,,90,0)&lt;/Q&gt;&lt;R&gt;0&lt;/R&gt;&lt;C&gt;0&lt;/C&gt;&lt;/FQL&gt;&lt;FQL&gt;&lt;Q&gt;MS138432^AVG(FG_PE(42338,42338-5AY))&lt;/Q&gt;&lt;R&gt;1&lt;/R&gt;&lt;C&gt;1&lt;/C&gt;&lt;D xsi:type="xsd:double"&gt;15.405473563218422&lt;/D&gt;&lt;/FQL&gt;&lt;FQL&gt;&lt;Q&gt;MS138432^FG_TRET_PCHG_IDX(42338-1D,42338,,USD)/100&lt;/Q&gt;&lt;R&gt;1&lt;/R&gt;&lt;C&gt;1&lt;/C&gt;&lt;D xsi:type="xsd:double"&gt;-0.035670141471799921&lt;/D&gt;&lt;/FQL&gt;&lt;FQL&gt;&lt;Q&gt;MS138432^FG_TRET_PCHG_IDX(42338-1D-0M,42338,,USD)/100&lt;/Q&gt;&lt;R&gt;1&lt;/R&gt;&lt;C&gt;1&lt;/C&gt;&lt;D xsi:type="xsd:double"&gt;-0.043102641759787064&lt;/D&gt;&lt;/FQL&gt;&lt;FQL&gt;&lt;Q&gt;MS138432^FG_TRET_PCHG_IDX(0CY,42338,,USD)/100&lt;/Q&gt;&lt;R&gt;1&lt;/R&gt;&lt;C&gt;1&lt;/C&gt;&lt;D xsi:type="xsd:double"&gt;-0.27316496510219979&lt;/D&gt;&lt;/FQL&gt;&lt;FQL&gt;&lt;Q&gt;MS138432^FG_TRET_PCHG_IDX(42338-1AY,42338,,USD)/100&lt;/Q&gt;&lt;R&gt;1&lt;/R&gt;&lt;C&gt;1&lt;/C&gt;&lt;D xsi:type="xsd:double"&gt;-0.33949608265674014&lt;/D&gt;&lt;/FQL&gt;&lt;FQL&gt;&lt;Q&gt;903200^FG_PRICE_IDX(42338,,,USD)&lt;/Q&gt;&lt;R&gt;1&lt;/R&gt;&lt;C&gt;1&lt;/C&gt;&lt;D xsi:type="xsd:double"&gt;2470.09474&lt;/D&gt;&lt;/FQL&gt;&lt;FQL&gt;&lt;Q&gt;903200^FG_PE_NTM(42338,,,90,0)&lt;/Q&gt;&lt;R&gt;1&lt;/R&gt;&lt;C&gt;1&lt;/C&gt;&lt;D xsi:type="xsd:double"&gt;8.773&lt;/D&gt;&lt;/FQL&gt;&lt;FQL&gt;&lt;Q&gt;903200^AVG(FG_PE(42338,42338-5AY))&lt;/Q&gt;&lt;R&gt;1&lt;/R&gt;&lt;C&gt;1&lt;/C&gt;&lt;D xsi:type="xsd:double"&gt;5.8581318007662908&lt;/D&gt;&lt;/FQL&gt;&lt;FQL&gt;&lt;Q&gt;903200^FG_TRET_PCHG_IDX(42338-1D,42338,,USD)/100&lt;/Q&gt;&lt;R&gt;1&lt;/R&gt;&lt;C&gt;1&lt;/C&gt;&lt;D xsi:type="xsd:double"&gt;0.0075294370225218454&lt;/D&gt;&lt;/FQL&gt;&lt;FQL&gt;&lt;Q&gt;903200^FG_TRET_PCHG_IDX(42338-1D-0M,42338,,USD)/100&lt;/Q&gt;&lt;R&gt;1&lt;/R&gt;&lt;C&gt;1&lt;/C&gt;&lt;D xsi:type="xsd:double"&gt;-0.098854246619532238&lt;/D&gt;&lt;/FQL&gt;&lt;FQL&gt;&lt;Q&gt;903200^FG_TRET_PCHG_IDX(0CY,42338,,USD)/100&lt;/Q&gt;&lt;R&gt;1&lt;/R&gt;&lt;C&gt;1&lt;/C&gt;&lt;D xsi:type="xsd:double"&gt;0.035139424246520612&lt;/D&gt;&lt;/FQL&gt;&lt;FQL&gt;&lt;Q&gt;903200^FG_TRET_PCHG_IDX(42338-1AY,42338,,USD)/100&lt;/Q&gt;&lt;R&gt;1&lt;/R&gt;&lt;C&gt;1&lt;/C&gt;&lt;D xsi:type="xsd:double"&gt;-0.066586179098900633&lt;/D&gt;&lt;/FQL&gt;&lt;FQL&gt;&lt;Q&gt;915200^FG_PRICE_IDX(42338,,,USD)&lt;/Q&gt;&lt;R&gt;1&lt;/R&gt;&lt;C&gt;1&lt;/C&gt;&lt;D xsi:type="xsd:double"&gt;1264.098146&lt;/D&gt;&lt;/FQL&gt;&lt;FQL&gt;&lt;Q&gt;915200^FG_PE_NTM(42338,,,90,0)&lt;/Q&gt;&lt;R&gt;1&lt;/R&gt;&lt;C&gt;1&lt;/C&gt;&lt;D xsi:type="xsd:double"&gt;13.535&lt;/D&gt;&lt;/FQL&gt;&lt;FQL&gt;&lt;Q&gt;915200^AVG(FG_PE(42338,42338-5AY))&lt;/Q&gt;&lt;R&gt;1&lt;/R&gt;&lt;C&gt;1&lt;/C&gt;&lt;D xsi:type="xsd:double"&gt;20.439124904214651&lt;/D&gt;&lt;/FQL&gt;&lt;FQL&gt;&lt;Q&gt;915200^FG_TRET_PCHG_IDX(42338-1D,42338,,USD)/100&lt;/Q&gt;&lt;R&gt;1&lt;/R&gt;&lt;C&gt;1&lt;/C&gt;&lt;D xsi:type="xsd:double"&gt;-0.0176667770685498&lt;/D&gt;&lt;/FQL&gt;&lt;FQL&gt;&lt;Q&gt;915200^FG_TRET_PCHG_IDX(42338-1D-0M,42338,,USD)/100&lt;/Q&gt;&lt;R&gt;1&lt;/R&gt;&lt;C&gt;1&lt;/C&gt;&lt;D xsi:type="xsd:double"&gt;-0.075032682799526018&lt;/D&gt;&lt;/FQL&gt;&lt;FQL&gt;&lt;Q&gt;915200^FG_TRET_PCHG_IDX(0CY,42338,,USD)/100&lt;/Q&gt;&lt;R&gt;1&lt;/R&gt;&lt;C&gt;1&lt;/C&gt;&lt;D xsi:type="xsd:double"&gt;-0.17860062447291403&lt;/D&gt;&lt;/FQL&gt;&lt;FQL&gt;&lt;Q&gt;915200^FG_TRET_PCHG_IDX(42338-1AY,42338,,USD)/100&lt;/Q&gt;&lt;R&gt;1&lt;/R&gt;&lt;C&gt;1&lt;/C&gt;&lt;D xsi:type="xsd:double"&gt;-0.2106635630395074&lt;/D&gt;&lt;/FQL&gt;&lt;FQL&gt;&lt;Q&gt;907600^FG_PRICE_IDX(42338,,,USD)&lt;/Q&gt;&lt;R&gt;1&lt;/R&gt;&lt;C&gt;1&lt;/C&gt;&lt;D xsi:type="xsd:double"&gt;1099.999907&lt;/D&gt;&lt;/FQL&gt;&lt;FQL&gt;&lt;Q&gt;907600^FG_PE_NTM(42338,,,90,0)&lt;/Q&gt;&lt;R&gt;1&lt;/R&gt;&lt;C&gt;1&lt;/C&gt;&lt;D xsi:type="xsd:double"&gt;11.411&lt;/D&gt;&lt;/FQL&gt;&lt;FQL&gt;&lt;Q&gt;907600^AVG(FG_PE(42338,42338-5AY))&lt;/Q&gt;&lt;R&gt;1&lt;/R&gt;&lt;C&gt;1&lt;/C&gt;&lt;D xsi:type="xsd:double"&gt;13.318705747126447&lt;/D&gt;&lt;/FQL&gt;&lt;FQL&gt;&lt;Q&gt;907600^FG_TRET_PCHG_IDX(42338-1D,42338,,USD)/100&lt;/Q&gt;&lt;R&gt;1&lt;/R&gt;&lt;C&gt;1&lt;/C&gt;&lt;D xsi:type="xsd:double"&gt;-0.056763594697071262&lt;/D&gt;&lt;/FQL&gt;&lt;FQL&gt;&lt;Q&gt;907600^FG_TRET_PCHG_IDX(42338-1D-0M,42338,,USD)/100&lt;/Q&gt;&lt;R&gt;1&lt;/R&gt;&lt;C&gt;1&lt;/C&gt;&lt;D xsi:type="xsd:double"&gt;-0.031394057680768417&lt;/D&gt;&lt;/FQL&gt;&lt;FQL&gt;&lt;Q&gt;907600^FG_TRET_PCHG_IDX(0CY,42338,,USD)/100&lt;/Q&gt;&lt;R&gt;1&lt;/R&gt;&lt;C&gt;1&lt;/C&gt;&lt;D xsi:type="xsd:double"&gt;-0.381131550974104&lt;/D&gt;&lt;/FQL&gt;&lt;FQL&gt;&lt;Q&gt;907600^FG_TRET_PCHG_IDX(42338-1AY,42338,,USD)/100&lt;/Q&gt;&lt;R&gt;1&lt;/R&gt;&lt;C&gt;1&lt;/C&gt;&lt;D xsi:type="xsd:double"&gt;-0.44960363353684957&lt;/D&gt;&lt;/FQL&gt;&lt;FQL&gt;&lt;Q&gt;848400^FG_PRICE_IDX(42338,,,USD)&lt;/Q&gt;&lt;R&gt;1&lt;/R&gt;&lt;C&gt;1&lt;/C&gt;&lt;D xsi:type="xsd:double"&gt;5545.153388&lt;/D&gt;&lt;/FQL&gt;&lt;FQL&gt;&lt;Q&gt;848400^FG_PE_NTM(42338,,,90,0)&lt;/Q&gt;&lt;R&gt;1&lt;/R&gt;&lt;C&gt;1&lt;/C&gt;&lt;D xsi:type="xsd:double"&gt;17.696&lt;/D&gt;&lt;/FQL&gt;&lt;FQL&gt;&lt;Q&gt;848400^AVG(FG_PE(42338,42338-5AY))&lt;/Q&gt;&lt;R&gt;1&lt;/R&gt;&lt;C&gt;1&lt;/C&gt;&lt;D xsi:type="xsd:double"&gt;22.891364750958015&lt;/D&gt;&lt;/FQL&gt;&lt;FQL&gt;&lt;Q&gt;848400^FG_TRET_PCHG_IDX(42338-1D,42338,,USD)/100&lt;/Q&gt;&lt;R&gt;1&lt;/R&gt;&lt;C&gt;1&lt;/C&gt;&lt;D xsi:type="xsd:double"&gt;-0.02208354079418684&lt;/D&gt;&lt;/FQL&gt;&lt;FQL&gt;&lt;Q&gt;848400^FG_TRET_PCHG_IDX(42338-1D-0M,42338,,USD)/100&lt;/Q&gt;&lt;R&gt;1&lt;/R&gt;&lt;C&gt;1&lt;/C&gt;&lt;D xsi:type="xsd:double"&gt;-0.027909361003405908&lt;/D&gt;&lt;/FQL&gt;&lt;FQL&gt;&lt;Q&gt;848400^FG_TRET_PCHG_IDX(0CY,42338,,USD)/100&lt;/Q&gt;&lt;R&gt;1&lt;/R&gt;&lt;C&gt;1&lt;/C&gt;&lt;D xsi:type="xsd:double"&gt;-0.096553963606188287&lt;/D&gt;&lt;/FQL&gt;&lt;FQL&gt;&lt;Q&gt;848400^FG_TRET_PCHG_IDX(42338-1AY,42338,,USD)/100&lt;/Q&gt;&lt;R&gt;1&lt;/R&gt;&lt;C&gt;1&lt;/C&gt;&lt;D xsi:type="xsd:double"&gt;-0.16587012214510544&lt;/D&gt;&lt;/FQL&gt;&lt;FQL&gt;&lt;Q&gt;971000^FG_PRICE_IDX(42338,,,USD)&lt;/Q&gt;&lt;R&gt;1&lt;/R&gt;&lt;C&gt;1&lt;/C&gt;&lt;D xsi:type="xsd:double"&gt;441.309895&lt;/D&gt;&lt;/FQL&gt;&lt;FQL&gt;&lt;Q&gt;971000^FG_PE_NTM(42338,,,90,0)&lt;/Q&gt;&lt;R&gt;1&lt;/R&gt;&lt;C&gt;1&lt;/C&gt;&lt;D xsi:type="xsd:double"&gt;15.257&lt;/D&gt;&lt;/FQL&gt;&lt;FQL&gt;&lt;Q&gt;971000^AVG(FG_PE(42338,42338-5AY))&lt;/Q&gt;&lt;R&gt;1&lt;/R&gt;&lt;C&gt;1&lt;/C&gt;&lt;D xsi:type="xsd:double"&gt;17.380839080459769&lt;/D&gt;&lt;/FQL&gt;&lt;FQL&gt;&lt;Q&gt;971000^FG_TRET_PCHG_IDX(42338-1D,42338,,USD)/100&lt;/Q&gt;&lt;R&gt;1&lt;/R&gt;&lt;C&gt;1&lt;/C&gt;&lt;D xsi:type="xsd:double"&gt;-0.00842983642960382&lt;/D&gt;&lt;/FQL&gt;&lt;FQL&gt;&lt;Q&gt;971000^FG_TRET_PCHG_IDX(42338-1D-0M,42338,,USD)/100&lt;/Q&gt;&lt;R&gt;1&lt;/R&gt;&lt;C&gt;1&lt;/C&gt;&lt;D xsi:type="xsd:double"&gt;-0.067640990859390793&lt;/D&gt;&lt;/FQL&gt;&lt;FQL&gt;&lt;Q&gt;971000^FG_TRET_PCHG_IDX(0CY,42338,,USD)/100&lt;/Q&gt;&lt;R&gt;1&lt;/R&gt;&lt;C&gt;1&lt;/C&gt;&lt;D xsi:type="xsd:double"&gt;-0.16350110951382813&lt;/D&gt;&lt;/FQL&gt;&lt;FQL&gt;&lt;Q&gt;971000^FG_TRET_PCHG_IDX(42338-1AY,42338,,USD)/100&lt;/Q&gt;&lt;R&gt;1&lt;/R&gt;&lt;C&gt;1&lt;/C&gt;&lt;D xsi:type="xsd:double"&gt;-0.19502714834022539&lt;/D&gt;&lt;/FQL&gt;&lt;FQL&gt;&lt;Q&gt;105766^FG_PRICE_IDX(42338,,,USD)&lt;/Q&gt;&lt;R&gt;1&lt;/R&gt;&lt;C&gt;1&lt;/C&gt;&lt;D xsi:type="xsd:double"&gt;570.664602&lt;/D&gt;&lt;/FQL&gt;&lt;FQL&gt;&lt;Q&gt;105766^FG_PE_NTM(42338,,,90,0)&lt;/Q&gt;&lt;R&gt;1&lt;/R&gt;&lt;C&gt;1&lt;/C&gt;&lt;D xsi:type="xsd:double"&gt;8.006&lt;/D&gt;&lt;/FQL&gt;&lt;FQL&gt;&lt;Q&gt;105766^AVG(FG_PE(42338,42338-5AY))&lt;/Q&gt;&lt;R&gt;1&lt;/R&gt;&lt;C&gt;1&lt;/C&gt;&lt;D xsi:type="xsd:double"&gt;19.041960919540227&lt;/D&gt;&lt;/FQL&gt;&lt;FQL&gt;&lt;Q&gt;105766^FG_TRET_PCHG_IDX(42338-1D,42338,,USD)/100&lt;/Q&gt;&lt;R&gt;1&lt;/R&gt;&lt;C&gt;1&lt;/C&gt;&lt;D xsi:type="xsd:double"&gt;-0.002949834036897081&lt;/D&gt;&lt;/FQL&gt;&lt;FQL&gt;&lt;Q&gt;105766^FG_TRET_PCHG_IDX(42338-1D-0M,42338,,USD)/100&lt;/Q&gt;&lt;R&gt;1&lt;/R&gt;&lt;C&gt;1&lt;/C&gt;&lt;D xsi:type="xsd:double"&gt;-0.15359281056393448&lt;/D&gt;&lt;/FQL&gt;&lt;FQL&gt;&lt;Q&gt;105766^FG_TRET_PCHG_IDX(0CY,42338,,USD)/100&lt;/Q&gt;&lt;R&gt;1&lt;/R&gt;&lt;C&gt;1&lt;/C&gt;&lt;D xsi:type="xsd:double"&gt;-0.31895022264349226&lt;/D&gt;&lt;/FQL&gt;&lt;FQL&gt;&lt;Q&gt;105766^FG_TRET_PCHG_IDX(42338-1AY,42338,,USD)/100&lt;/Q&gt;&lt;R&gt;1&lt;/R&gt;&lt;C&gt;1&lt;/C&gt;&lt;D xsi:type="xsd:double"&gt;-0.33901059984927268&lt;/D&gt;&lt;/FQL&gt;&lt;FQL&gt;&lt;Q&gt;939200^FG_PRICE_IDX(42338,,,USD)&lt;/Q&gt;&lt;R&gt;1&lt;/R&gt;&lt;C&gt;1&lt;/C&gt;&lt;D xsi:type="xsd:double"&gt;2802.261162&lt;/D&gt;&lt;/FQL&gt;&lt;FQL&gt;&lt;Q&gt;939200^FG_PE_NTM(42338,,,90,0)&lt;/Q&gt;&lt;R&gt;1&lt;/R&gt;&lt;C&gt;1&lt;/C&gt;&lt;D xsi:type="xsd:double"&gt;14.48&lt;/D&gt;&lt;/FQL&gt;&lt;FQL&gt;&lt;Q&gt;939200^AVG(FG_PE(42338,42338-5AY))&lt;/Q&gt;&lt;R&gt;1&lt;/R&gt;&lt;C&gt;1&lt;/C&gt;&lt;D xsi:type="xsd:double"&gt;18.593447509578649&lt;/D&gt;&lt;/FQL&gt;&lt;FQL&gt;&lt;Q&gt;939200^FG_TRET_PCHG_IDX(42338-1D,42338,,USD)/100&lt;/Q&gt;&lt;R&gt;1&lt;/R&gt;&lt;C&gt;1&lt;/C&gt;&lt;D xsi:type="xsd:double"&gt;-0.014278396254222225&lt;/D&gt;&lt;/FQL&gt;&lt;FQL&gt;&lt;Q&gt;939200^FG_TRET_PCHG_IDX(42338-1D-0M,42338,,USD)/100&lt;/Q&gt;&lt;R&gt;1&lt;/R&gt;&lt;C&gt;1&lt;/C&gt;&lt;D xsi:type="xsd:double"&gt;-0.00993011118377396&lt;/D&gt;&lt;/FQL&gt;&lt;FQL&gt;&lt;Q&gt;939200^FG_TRET_PCHG_IDX(0CY,42338,,USD)/100&lt;/Q&gt;&lt;R&gt;1&lt;/R&gt;&lt;C&gt;1&lt;/C&gt;&lt;D xsi:type="xsd:double"&gt;0.09521606949929208&lt;/D&gt;&lt;/FQL&gt;&lt;FQL&gt;&lt;Q&gt;939200^FG_TRET_PCHG_IDX(42338-1AY,42338,,USD)/100&lt;/Q&gt;&lt;R&gt;1&lt;/R&gt;&lt;C&gt;1&lt;/C&gt;&lt;D xsi:type="xsd:double"&gt;0.079696727763526765&lt;/D&gt;&lt;/FQL&gt;&lt;FQL&gt;&lt;Q&gt;903600^FG_PRICE_IDX(42338,,,USD)&lt;/Q&gt;&lt;R&gt;1&lt;/R&gt;&lt;C&gt;1&lt;/C&gt;&lt;D xsi:type="xsd:double"&gt;674.891797&lt;/D&gt;&lt;/FQL&gt;&lt;FQL&gt;&lt;Q&gt;903600^FG_PE_NTM(42338,,,90,0)&lt;/Q&gt;&lt;R&gt;1&lt;/R&gt;&lt;C&gt;1&lt;/C&gt;&lt;D xsi:type="xsd:double"&gt;14.897&lt;/D&gt;&lt;/FQL&gt;&lt;FQL&gt;&lt;Q&gt;903600^AVG(FG_PE(42338,42338-5AY))&lt;/Q&gt;&lt;R&gt;1&lt;/R&gt;&lt;C&gt;1&lt;/C&gt;&lt;D xsi:type="xsd:double"&gt;15.663276628352516&lt;/D&gt;&lt;/FQL&gt;&lt;FQL&gt;&lt;Q&gt;903600^FG_TRET_PCHG_IDX(42338-1D,42338,,USD)/100&lt;/Q&gt;&lt;R&gt;1&lt;/R&gt;&lt;C&gt;1&lt;/C&gt;&lt;D xsi:type="xsd:double"&gt;0.00029264916173854516&lt;/D&gt;&lt;/FQL&gt;&lt;FQL&gt;&lt;Q&gt;903600^FG_TRET_PCHG_IDX(42338-1D-0M,42338,,USD)/100&lt;/Q&gt;&lt;R&gt;1&lt;/R&gt;&lt;C&gt;1&lt;/C&gt;&lt;D xsi:type="xsd:double"&gt;0.0083111787856327&lt;/D&gt;&lt;/FQL&gt;&lt;FQL&gt;&lt;Q&gt;903600^FG_TRET_PCHG_IDX(0CY,42338,,USD)/100&lt;/Q&gt;&lt;R&gt;1&lt;/R&gt;&lt;C&gt;1&lt;/C&gt;&lt;D xsi:type="xsd:double"&gt;-0.12486161063820343&lt;/D&gt;&lt;/FQL&gt;&lt;FQL&gt;&lt;Q&gt;903600^FG_TRET_PCHG_IDX(42338-1AY,42338,,USD)/100&lt;/Q&gt;&lt;R&gt;1&lt;/R&gt;&lt;C&gt;1&lt;/C&gt;&lt;D xsi:type="xsd:double"&gt;-0.14472898180852856&lt;/D&gt;&lt;/FQL&gt;&lt;FQL&gt;&lt;Q&gt;LHMN0001^FG_PRICE_IDX(42338,,,USD)&lt;/Q&gt;&lt;R&gt;1&lt;/R&gt;&lt;C&gt;1&lt;/C&gt;&lt;D xsi:type="xsd:double"&gt;103.69&lt;/D&gt;&lt;/FQL&gt;&lt;FQL&gt;&lt;Q&gt;LHMN0001^LB_SPREAD_OAS(42338)*100&lt;/Q&gt;&lt;R&gt;1&lt;/R&gt;&lt;C&gt;1&lt;/C&gt;&lt;D xsi:type="xsd:double"&gt;53&lt;/D&gt;&lt;/FQL&gt;&lt;FQL&gt;&lt;Q&gt;LHMN0001^LB_SPREAD_OAS(42338-1AY)*100&lt;/Q&gt;&lt;R&gt;1&lt;/R&gt;&lt;C&gt;1&lt;/C&gt;&lt;D xsi:type="xsd:double"&gt;46&lt;/D&gt;&lt;/FQL&gt;&lt;FQL&gt;&lt;Q&gt;LHMN0001^FG_TRET_PCHG_IDX(42338-1D,42338,,USD)/100&lt;/Q&gt;&lt;R&gt;1&lt;/R&gt;&lt;C&gt;1&lt;/C&gt;&lt;D xsi:type="xsd:double"&gt;0.00056255391687742851&lt;/D&gt;&lt;/FQL&gt;&lt;FQL&gt;&lt;Q&gt;LHMN0001^FG_TRET_PCHG_IDX(42338-1D-0M,42338,,USD)/100&lt;/Q&gt;&lt;R&gt;1&lt;/R&gt;&lt;C&gt;1&lt;/C&gt;&lt;D xsi:type="xsd:double"&gt;-0.0026417582233542181&lt;/D&gt;&lt;/FQL&gt;&lt;FQL&gt;&lt;Q&gt;LHMN0001^FG_TRET_PCHG_IDX(0CY,42338,,USD)/100&lt;/Q&gt;&lt;R&gt;1&lt;/R&gt;&lt;C&gt;1&lt;/C&gt;&lt;D xsi:type="xsd:double"&gt;0.00875948293346962&lt;/D&gt;&lt;/FQL&gt;&lt;FQL&gt;&lt;Q&gt;LHMN0001^FG_TRET_PCHG_IDX(42338-1AY,42338,,USD)/100&lt;/Q&gt;&lt;R&gt;1&lt;/R&gt;&lt;C&gt;1&lt;/C&gt;&lt;D xsi:type="xsd:double"&gt;0.0097029386242339921&lt;/D&gt;&lt;/FQL&gt;&lt;FQL&gt;&lt;Q&gt;LHMN0012^FG_PRICE_IDX(42338,,,USD)&lt;/Q&gt;&lt;R&gt;1&lt;/R&gt;&lt;C&gt;1&lt;/C&gt;&lt;D xsi:type="xsd:double"&gt;91.97&lt;/D&gt;&lt;/FQL&gt;&lt;FQL&gt;&lt;Q&gt;LHMN0012^LB_SPREAD_OAS(42338)*100&lt;/Q&gt;&lt;R&gt;1&lt;/R&gt;&lt;C&gt;1&lt;/C&gt;&lt;D xsi:type="xsd:double"&gt;602&lt;/D&gt;&lt;/FQL&gt;&lt;FQL&gt;&lt;Q&gt;LHMN0012^LB_SPREAD_OAS(42338-1AY)*100&lt;/Q&gt;&lt;R&gt;1&lt;/R&gt;&lt;C&gt;1&lt;/C&gt;&lt;D xsi:type="xsd:double"&gt;449&lt;/D&gt;&lt;/FQL&gt;&lt;FQL&gt;&lt;Q&gt;LHMN0012^FG_TRET_PCHG_IDX(42338-1D,42338,,USD)/100&lt;/Q&gt;&lt;R&gt;1&lt;/R&gt;&lt;C&gt;1&lt;/C&gt;&lt;D xsi:type="xsd:double"&gt;0.0016538499042171306&lt;/D&gt;&lt;/FQL&gt;&lt;FQL&gt;&lt;Q&gt;LHMN0012^FG_TRET_PCHG_IDX(42338-1D-0M,42338,,USD)/100&lt;/Q&gt;&lt;R&gt;1&lt;/R&gt;&lt;C&gt;1&lt;/C&gt;&lt;D xsi:type="xsd:double"&gt;-0.022228509904814509&lt;/D&gt;&lt;/FQL&gt;&lt;FQL&gt;&lt;Q&gt;LHMN0012^FG_TRET_PCHG_IDX(0CY,42338,,USD)/100&lt;/Q&gt;&lt;R&gt;1&lt;/R&gt;&lt;C&gt;1&lt;/C&gt;&lt;D xsi:type="xsd:double"&gt;-0.0199971614886435&lt;/D&gt;&lt;/FQL&gt;&lt;FQL&gt;&lt;Q&gt;LHMN0012^FG_TRET_PCHG_IDX(42338-1AY,42338,,USD)/100&lt;/Q&gt;&lt;R&gt;1&lt;/R&gt;&lt;C&gt;1&lt;/C&gt;&lt;D xsi:type="xsd:double"&gt;-0.034184317174524748&lt;/D&gt;&lt;/FQL&gt;&lt;FQL&gt;&lt;Q&gt;JPM07503^FG_PRICE(42338)&lt;/Q&gt;&lt;R&gt;0&lt;/R&gt;&lt;C&gt;0&lt;/C&gt;&lt;/FQL&gt;&lt;FQL&gt;&lt;Q&gt;JPM07503^JPM_EM_SPREAD(42338)&lt;/Q&gt;&lt;R&gt;0&lt;/R&gt;&lt;C&gt;0&lt;/C&gt;&lt;/FQL&gt;&lt;FQL&gt;&lt;Q&gt;JPM07503^JPM_EM_SPREAD(42338-1AY)&lt;/Q&gt;&lt;R&gt;0&lt;/R&gt;&lt;C&gt;0&lt;/C&gt;&lt;/FQL&gt;&lt;FQL&gt;&lt;Q&gt;JPM07503^FG_TRET_PCHG_IDX(42338-1D,42338,,USD)/100&lt;/Q&gt;&lt;R&gt;1&lt;/R&gt;&lt;C&gt;1&lt;/C&gt;&lt;D xsi:type="xsd:double"&gt;-0.0066223646598794206&lt;/D&gt;&lt;/FQL&gt;&lt;FQL&gt;&lt;Q&gt;JPM07503^FG_TRET_PCHG_IDX(42338-1D-0M,42338,,USD)/100&lt;/Q&gt;&lt;R&gt;1&lt;/R&gt;&lt;C&gt;1&lt;/C&gt;&lt;D xsi:type="xsd:double"&gt;-0.021623510744457786&lt;/D&gt;&lt;/FQL&gt;&lt;FQL&gt;&lt;Q&gt;JPM07503^FG_TRET_PCHG_IDX(0CY,42338,,USD)/100&lt;/Q&gt;&lt;R&gt;1&lt;/R&gt;&lt;C&gt;1&lt;/C&gt;&lt;D xsi:type="xsd:double"&gt;-0.12979097330466682&lt;/D&gt;&lt;/FQL&gt;&lt;FQL&gt;&lt;Q&gt;JPM07503^FG_TRET_PCHG_IDX(42338-1AY,42338,,USD)/100&lt;/Q&gt;&lt;R&gt;1&lt;/R&gt;&lt;C&gt;1&lt;/C&gt;&lt;D xsi:type="xsd:double"&gt;-0.18137140522425688&lt;/D&gt;&lt;/FQL&gt;&lt;FQL&gt;&lt;Q&gt;JPM00467^FG_PRICE(42338)&lt;/Q&gt;&lt;R&gt;1&lt;/R&gt;&lt;C&gt;1&lt;/C&gt;&lt;D xsi:type="xsd:double"&gt;680.9467&lt;/D&gt;&lt;/FQL&gt;&lt;FQL&gt;&lt;Q&gt;JPM00467^JPM_EM_SPREAD(42338)&lt;/Q&gt;&lt;R&gt;1&lt;/R&gt;&lt;C&gt;1&lt;/C&gt;&lt;D xsi:type="xsd:double"&gt;420&lt;/D&gt;&lt;/FQL&gt;&lt;FQL&gt;&lt;Q&gt;JPM00467^JPM_EM_SPREAD(42338-1AY)&lt;/Q&gt;&lt;R&gt;1&lt;/R&gt;&lt;C&gt;1&lt;/C&gt;&lt;D xsi:type="xsd:double"&gt;353&lt;/D&gt;&lt;/FQL&gt;&lt;FQL&gt;&lt;Q&gt;JPM00467^FG_TRET_PCHG_IDX(42338-1D,42338,,USD)/100&lt;/Q&gt;&lt;R&gt;1&lt;/R&gt;&lt;C&gt;1&lt;/C&gt;&lt;D xsi:type="xsd:double"&gt;-0.0031316705556359015&lt;/D&gt;&lt;/FQL&gt;&lt;FQL&gt;&lt;Q&gt;JPM00467^FG_TRET_PCHG_IDX(42338-1D-0M,42338,,USD)/100&lt;/Q&gt;&lt;R&gt;1&lt;/R&gt;&lt;C&gt;1&lt;/C&gt;&lt;D xsi:type="xsd:double"&gt;-0.00057548461939938012&lt;/D&gt;&lt;/FQL&gt;&lt;FQL&gt;&lt;Q&gt;JPM00467^FG_TRET_PCHG_IDX(0CY,42338,,USD)/100&lt;/Q&gt;&lt;R&gt;1&lt;/R&gt;&lt;C&gt;1&lt;/C&gt;&lt;D xsi:type="xsd:double"&gt;0.027734553872447609&lt;/D&gt;&lt;/FQL&gt;&lt;FQL&gt;&lt;Q&gt;JPM00467^FG_TRET_PCHG_IDX(42338-1AY,42338,,USD)/100&lt;/Q&gt;&lt;R&gt;1&lt;/R&gt;&lt;C&gt;1&lt;/C&gt;&lt;D xsi:type="xsd:double"&gt;-0.0017237373052494398&lt;/D&gt;&lt;/FQL&gt;&lt;FQL&gt;&lt;Q&gt;LHMN14685^FG_PRICE(42338,,,USD)&lt;/Q&gt;&lt;R&gt;1&lt;/R&gt;&lt;C&gt;1&lt;/C&gt;&lt;D xsi:type="xsd:double"&gt;45.45&lt;/D&gt;&lt;/FQL&gt;&lt;FQL&gt;&lt;Q&gt;LHMN14685^JPM_EM_SPREAD(42338)&lt;/Q&gt;&lt;R&gt;0&lt;/R&gt;&lt;C&gt;0&lt;/C&gt;&lt;/FQL&gt;&lt;FQL&gt;&lt;Q&gt;LHMN14685^JPM_EM_SPREAD(42338-1AY)&lt;/Q&gt;&lt;R&gt;0&lt;/R&gt;&lt;C&gt;0&lt;/C&gt;&lt;/FQL&gt;&lt;FQL&gt;&lt;Q&gt;LHMN14685^FG_TRET_PCHG_IDX(42338-1D,42338,,USD)/100&lt;/Q&gt;&lt;R&gt;1&lt;/R&gt;&lt;C&gt;1&lt;/C&gt;&lt;D xsi:type="xsd:double"&gt;0.003829758011599349&lt;/D&gt;&lt;/FQL&gt;&lt;FQL&gt;&lt;Q&gt;LHMN14685^FG_TRET_PCHG_IDX(42338-1D-0M,42338,,USD)/100&lt;/Q&gt;&lt;R&gt;1&lt;/R&gt;&lt;C&gt;1&lt;/C&gt;&lt;D xsi:type="xsd:double"&gt;-0.011273982615769507&lt;/D&gt;&lt;/FQL&gt;&lt;FQL&gt;&lt;Q&gt;LHMN14685^FG_TRET_PCHG_IDX(0CY,42338,,USD)/100&lt;/Q&gt;&lt;R&gt;1&lt;/R&gt;&lt;C&gt;1&lt;/C&gt;&lt;D xsi:type="xsd:double"&gt;-0.041042171330961337&lt;/D&gt;&lt;/FQL&gt;&lt;FQL&gt;&lt;Q&gt;LHMN14685^FG_TRET_PCHG_IDX(42338-1AY,42338,,USD)/100&lt;/Q&gt;&lt;R&gt;1&lt;/R&gt;&lt;C&gt;1&lt;/C&gt;&lt;D xsi:type="xsd:double"&gt;0.011511344467939777&lt;/D&gt;&lt;/FQL&gt;&lt;FQL&gt;&lt;Q&gt;TRYUS10Y-FDS^FG_TRET_PCHG_IDX(42338-1D,42338,,USD)/100&lt;/Q&gt;&lt;R&gt;1&lt;/R&gt;&lt;C&gt;1&lt;/C&gt;&lt;D xsi:type="xsd:double"&gt;0.00045965066549435996&lt;/D&gt;&lt;/FQL&gt;&lt;FQL&gt;&lt;Q&gt;TRYUS10Y-FDS^FG_TRET_PCHG_IDX(42338-1D-0M,42338,,USD)/100&lt;/Q&gt;&lt;R&gt;1&lt;/R&gt;&lt;C&gt;1&lt;/C&gt;&lt;D xsi:type="xsd:double"&gt;0.019240166137307613&lt;/D&gt;&lt;/FQL&gt;&lt;FQL&gt;&lt;Q&gt;TRYUS10Y-FDS^FG_TRET_PCHG_IDX(0CY,42338,,USD)/100&lt;/Q&gt;&lt;R&gt;1&lt;/R&gt;&lt;C&gt;1&lt;/C&gt;&lt;D xsi:type="xsd:double"&gt;-0.001017720306513481&lt;/D&gt;&lt;/FQL&gt;&lt;FQL&gt;&lt;Q&gt;TRYUS10Y-FDS^FG_TRET_PCHG_IDX(42338-1AY,42338,,USD)/100&lt;/Q&gt;&lt;R&gt;1&lt;/R&gt;&lt;C&gt;1&lt;/C&gt;&lt;D xsi:type="xsd:double"&gt;-0.0010974539069359413&lt;/D&gt;&lt;/FQL&gt;&lt;FQL&gt;&lt;Q&gt;TRYUS30Y-FDS^FG_TRET_PCHG_IDX(42338-1D,42338,,USD)/100&lt;/Q&gt;&lt;R&gt;1&lt;/R&gt;&lt;C&gt;1&lt;/C&gt;&lt;D xsi:type="xsd:double"&gt;0.0016997960244771182&lt;/D&gt;&lt;/FQL&gt;&lt;FQL&gt;&lt;Q&gt;TRYUS30Y-FDS^FG_TRET_PCHG_IDX(42338-1D-0M,42338,,USD)/100&lt;/Q&gt;&lt;R&gt;1&lt;/R&gt;&lt;C&gt;1&lt;/C&gt;&lt;D xsi:type="xsd:double"&gt;0.011714568479731735&lt;/D&gt;&lt;/FQL&gt;&lt;FQL&gt;&lt;Q&gt;TRYUS30Y-FDS^FG_TRET_PCHG_IDX(0CY,42338,,USD)/100&lt;/Q&gt;&lt;R&gt;1&lt;/R&gt;&lt;C&gt;1&lt;/C&gt;&lt;D xsi:type="xsd:double"&gt;-0.04606741573033702&lt;/D&gt;&lt;/FQL&gt;&lt;FQL&gt;&lt;Q&gt;TRYUS30Y-FDS^FG_TRET_PCHG_IDX(42338-1AY,42338,,USD)/100&lt;/Q&gt;&lt;R&gt;1&lt;/R&gt;&lt;C&gt;1&lt;/C&gt;&lt;D xsi:type="xsd:double"&gt;-0.018170057626719971&lt;/D&gt;&lt;/FQL&gt;&lt;FQL&gt;&lt;Q&gt;REFFFUNDEFF-FDS^FG_TRET_PCHG_IDX(42338-1D,42338,,USD)/100&lt;/Q&gt;&lt;R&gt;1&lt;/R&gt;&lt;C&gt;1&lt;/C&gt;&lt;D xsi:type="xsd:double"&gt;0&lt;/D&gt;&lt;/FQL&gt;&lt;FQL&gt;&lt;Q&gt;REFFFUNDEFF-FDS^FG_TRET_PCHG_IDX(42338-1D-0M,42338,,USD)/100&lt;/Q&gt;&lt;R&gt;1&lt;/R&gt;&lt;C&gt;1&lt;/C&gt;&lt;D xsi:type="xsd:double"&gt;0.714285714285714&lt;/D&gt;&lt;/FQL&gt;&lt;FQL&gt;&lt;Q&gt;REFFFUNDEFF-FDS^FG_TRET_PCHG_IDX(0CY,42338,,USD)/100&lt;/Q&gt;&lt;R&gt;1&lt;/R&gt;&lt;C&gt;1&lt;/C&gt;&lt;D xsi:type="xsd:double"&gt;1&lt;/D&gt;&lt;/FQL&gt;&lt;FQL&gt;&lt;Q&gt;REFFFUNDEFF-FDS^FG_TRET_PCHG_IDX(42338-1AY,42338,,USD)/100&lt;/Q&gt;&lt;R&gt;1&lt;/R&gt;&lt;C&gt;1&lt;/C&gt;&lt;D xsi:type="xsd:double"&gt;0.5&lt;/D&gt;&lt;/FQL&gt;&lt;FQL&gt;&lt;Q&gt;TRYGB10Y-FDS^FG_TRET_PCHG_IDX(42338-1D,42338,,USD)/100&lt;/Q&gt;&lt;R&gt;1&lt;/R&gt;&lt;C&gt;1&lt;/C&gt;&lt;D xsi:type="xsd:double"&gt;-0.000954583476848847&lt;/D&gt;&lt;/FQL&gt;&lt;FQL&gt;&lt;Q&gt;TRYGB10Y-FDS^FG_TRET_PCHG_IDX(42338-1D-0M,42338,,USD)/100&lt;/Q&gt;&lt;R&gt;1&lt;/R&gt;&lt;C&gt;1&lt;/C&gt;&lt;D xsi:type="xsd:double"&gt;0.0083334161046493271&lt;/D&gt;&lt;/FQL&gt;&lt;FQL&gt;&lt;Q&gt;TRYGB10Y-FDS^FG_TRET_PCHG_IDX(0CY,42338,,USD)/100&lt;/Q&gt;&lt;R&gt;1&lt;/R&gt;&lt;C&gt;1&lt;/C&gt;&lt;D xsi:type="xsd:double"&gt;-0.066801489175897344&lt;/D&gt;&lt;/FQL&gt;&lt;FQL&gt;&lt;Q&gt;TRYGB10Y-FDS^FG_TRET_PCHG_IDX(42338-1AY,42338,,USD)/100&lt;/Q&gt;&lt;R&gt;1&lt;/R&gt;&lt;C&gt;1&lt;/C&gt;&lt;D xsi:type="xsd:double"&gt;-0.053498172596404887&lt;/D&gt;&lt;/FQL&gt;&lt;FQL&gt;&lt;Q&gt;TRYCH10Y-FDS^FG_TRET_PCHG_IDX(42338-1D,42338,,USD)/100&lt;/Q&gt;&lt;R&gt;1&lt;/R&gt;&lt;C&gt;1&lt;/C&gt;&lt;D xsi:type="xsd:double"&gt;0.027027027027026973&lt;/D&gt;&lt;/FQL&gt;&lt;FQL&gt;&lt;Q&gt;TRYCH10Y-FDS^FG_TRET_PCHG_IDX(42338-1D-0M,42338,,USD)/100&lt;/Q&gt;&lt;R&gt;1&lt;/R&gt;&lt;C&gt;1&lt;/C&gt;&lt;D xsi:type="xsd:double"&gt;0.4074074074074075&lt;/D&gt;&lt;/FQL&gt;&lt;FQL&gt;&lt;Q&gt;TRYCH10Y-FDS^FG_TRET_PCHG_IDX(0CY,42338,,USD)/100&lt;/Q&gt;&lt;R&gt;1&lt;/R&gt;&lt;C&gt;1&lt;/C&gt;&lt;D xsi:type="xsd:double"&gt;-2.2101910828025479&lt;/D&gt;&lt;/FQL&gt;&lt;FQL&gt;&lt;Q&gt;TRYCH10Y-FDS^FG_TRET_PCHG_IDX(42338-1AY,42338,,USD)/100&lt;/Q&gt;&lt;R&gt;1&lt;/R&gt;&lt;C&gt;1&lt;/C&gt;&lt;D xsi:type="xsd:double"&gt;-2.2541254125412542&lt;/D&gt;&lt;/FQL&gt;&lt;FQL&gt;&lt;Q&gt;TRYJP10Y-FDS^FG_TRET_PCHG_IDX(42338-1D,42338,,USD)/100&lt;/Q&gt;&lt;R&gt;1&lt;/R&gt;&lt;C&gt;1&lt;/C&gt;&lt;D xsi:type="xsd:double"&gt;-0.00026759697912748237&lt;/D&gt;&lt;/FQL&gt;&lt;FQL&gt;&lt;Q&gt;TRYJP10Y-FDS^FG_TRET_PCHG_IDX(42338-1D-0M,42338,,USD)/100&lt;/Q&gt;&lt;R&gt;1&lt;/R&gt;&lt;C&gt;1&lt;/C&gt;&lt;D xsi:type="xsd:double"&gt;-0.00085184781639702223&lt;/D&gt;&lt;/FQL&gt;&lt;FQL&gt;&lt;Q&gt;TRYJP10Y-FDS^FG_TRET_PCHG_IDX(0CY,42338,,USD)/100&lt;/Q&gt;&lt;R&gt;1&lt;/R&gt;&lt;C&gt;1&lt;/C&gt;&lt;D xsi:type="xsd:double"&gt;-0.0078002045955304355&lt;/D&gt;&lt;/FQL&gt;&lt;FQL&gt;&lt;Q&gt;TRYJP10Y-FDS^FG_TRET_PCHG_IDX(42338-1AY,42338,,USD)/100&lt;/Q&gt;&lt;R&gt;1&lt;/R&gt;&lt;C&gt;1&lt;/C&gt;&lt;D xsi:type="xsd:double"&gt;0.0012506824160007923&lt;/D&gt;&lt;/FQL&gt;&lt;FQL&gt;&lt;Q&gt;HFRIFOF^FG_TRET_PCHG_IDX(42338-1D,42338,,USD)/100&lt;/Q&gt;&lt;R&gt;1&lt;/R&gt;&lt;C&gt;1&lt;/C&gt;&lt;D xsi:type="xsd:double"&gt;0&lt;/D&gt;&lt;/FQL&gt;&lt;FQL&gt;&lt;Q&gt;HFRIFOF^FG_PRICE_CHANGE(42338-1D-0M,42338,,USD)/100&lt;/Q&gt;&lt;R&gt;0&lt;/R&gt;&lt;C&gt;0&lt;/C&gt;&lt;/FQL&gt;&lt;FQL&gt;&lt;Q&gt;HFRIFOF^FG_TRET_PCHG_IDX(0CY,42338,,USD)/100&lt;/Q&gt;&lt;R&gt;1&lt;/R&gt;&lt;C&gt;1&lt;/C&gt;&lt;D xsi:type="xsd:double"&gt;0.0023748975550244023&lt;/D&gt;&lt;/FQL&gt;&lt;FQL&gt;&lt;Q&gt;HFRIFOF^FG_TRET_PCHG_IDX(42338-1AY,42338,,USD)/100&lt;/Q&gt;&lt;R&gt;1&lt;/R&gt;&lt;C&gt;1&lt;/C&gt;&lt;D xsi:type="xsd:double"&gt;0.014561962505299952&lt;/D&gt;&lt;/FQL&gt;&lt;FQL&gt;&lt;Q&gt;ENHGXXXX^FG_TRET_PCHG_IDX(42338-1D,42338,,USD)/100&lt;/Q&gt;&lt;R&gt;1&lt;/R&gt;&lt;C&gt;1&lt;/C&gt;&lt;D xsi:type="xsd:double"&gt;-0.0068486591295342514&lt;/D&gt;&lt;/FQL&gt;&lt;FQL&gt;&lt;Q&gt;ENHGXXXX^FG_PRICE_CHANGE(42338-1D-0M,42338,,USD)/100&lt;/Q&gt;&lt;R&gt;1&lt;/R&gt;&lt;C&gt;1&lt;/C&gt;&lt;D xsi:type="xsd:double"&gt;-0.023650677017441613&lt;/D&gt;&lt;/FQL&gt;&lt;FQL&gt;&lt;Q&gt;ENHGXXXX^FG_TRET_PCHG_IDX(0CY,42338,,USD)/100&lt;/Q&gt;&lt;R&gt;1&lt;/R&gt;&lt;C&gt;1&lt;/C&gt;&lt;D xsi:type="xsd:double"&gt;-0.014382159542784212&lt;/D&gt;&lt;/FQL&gt;&lt;FQL&gt;&lt;Q&gt;ENHGXXXX^FG_TRET_PCHG_IDX(42338-1AY,42338,,USD)/100&lt;/Q&gt;&lt;R&gt;1&lt;/R&gt;&lt;C&gt;1&lt;/C&gt;&lt;D xsi:type="xsd:double"&gt;-0.017242523288628187&lt;/D&gt;&lt;/FQL&gt;&lt;FQL&gt;&lt;Q&gt;OILB-FDS^FG_PRICE_CHANGE(42338-1D,42338,,USD)/100&lt;/Q&gt;&lt;R&gt;1&lt;/R&gt;&lt;C&gt;1&lt;/C&gt;&lt;D xsi:type="xsd:double"&gt;-0.0055728934462773161&lt;/D&gt;&lt;/FQL&gt;&lt;FQL&gt;&lt;Q&gt;OILB-FDS^FG_PRICE_CHANGE(42338-1D-0M,42338,,USD)/100&lt;/Q&gt;&lt;R&gt;1&lt;/R&gt;&lt;C&gt;1&lt;/C&gt;&lt;D xsi:type="xsd:double"&gt;-0.099878934624697435&lt;/D&gt;&lt;/FQL&gt;&lt;FQL&gt;&lt;Q&gt;OILB-FDS^FG_PRICE_CHANGE(0CY,42338,,USD)/100&lt;/Q&gt;&lt;R&gt;1&lt;/R&gt;&lt;C&gt;1&lt;/C&gt;&lt;D xsi:type="xsd:double"&gt;-0.22187336473050756&lt;/D&gt;&lt;/FQL&gt;&lt;FQL&gt;&lt;Q&gt;OILB-FDS^FG_PRICE_CHANGE(42338-1AY,42338,,USD)/100&lt;/Q&gt;&lt;R&gt;1&lt;/R&gt;&lt;C&gt;1&lt;/C&gt;&lt;D xsi:type="xsd:double"&gt;-0.3640769779044904&lt;/D&gt;&lt;/FQL&gt;&lt;FQL&gt;&lt;Q&gt;OIL-FDS^FG_PRICE_CHANGE(42338-1D,42338,,USD)/100&lt;/Q&gt;&lt;R&gt;1&lt;/R&gt;&lt;C&gt;1&lt;/C&gt;&lt;D xsi:type="xsd:double"&gt;-0.0014385039558859614&lt;/D&gt;&lt;/FQL&gt;&lt;FQL&gt;&lt;Q&gt;OIL-FDS^FG_PRICE_CHANGE(42338-1D-0M,42338,,USD)/100&lt;/Q&gt;&lt;R&gt;1&lt;/R&gt;&lt;C&gt;1&lt;/C&gt;&lt;D xsi:type="xsd:double"&gt;-0.10603133719682345&lt;/D&gt;&lt;/FQL&gt;&lt;FQL&gt;&lt;Q&gt;OIL-FDS^FG_PRICE_CHANGE(0CY,42338,,USD)/100&lt;/Q&gt;&lt;R&gt;1&lt;/R&gt;&lt;C&gt;1&lt;/C&gt;&lt;D xsi:type="xsd:double"&gt;-0.21813403416557164&lt;/D&gt;&lt;/FQL&gt;&lt;FQL&gt;&lt;Q&gt;OIL-FDS^FG_PRICE_CHANGE(42338-1AY,42338,,USD)/100&lt;/Q&gt;&lt;R&gt;1&lt;/R&gt;&lt;C&gt;1&lt;/C&gt;&lt;D xsi:type="xsd:double"&gt;-0.37037037037037046&lt;/D&gt;&lt;/FQL&gt;&lt;FQL&gt;&lt;Q&gt;HHGAS-FDS^FG_PRICE_CHANGE(42338-1D,42338,,USD)/100&lt;/Q&gt;&lt;R&gt;1&lt;/R&gt;&lt;C&gt;1&lt;/C&gt;&lt;D xsi:type="xsd:double"&gt;0.05930055752660901&lt;/D&gt;&lt;/FQL&gt;&lt;FQL&gt;&lt;Q&gt;HHGAS-FDS^FG_PRICE_CHANGE(42338-1D-0M,42338,,USD)/100&lt;/Q&gt;&lt;R&gt;1&lt;/R&gt;&lt;C&gt;1&lt;/C&gt;&lt;D xsi:type="xsd:double"&gt;0.05555555555555558&lt;/D&gt;&lt;/FQL&gt;&lt;FQL&gt;&lt;Q&gt;HHGAS-FDS^FG_PRICE_CHANGE(0CY,42338,,USD)/100&lt;/Q&gt;&lt;R&gt;1&lt;/R&gt;&lt;C&gt;1&lt;/C&gt;&lt;D xsi:type="xsd:double"&gt;-0.30333333333333334&lt;/D&gt;&lt;/FQL&gt;&lt;FQL&gt;&lt;Q&gt;HHGAS-FDS^FG_PRICE_CHANGE(42338-1AY,42338,,USD)/100&lt;/Q&gt;&lt;R&gt;1&lt;/R&gt;&lt;C&gt;1&lt;/C&gt;&lt;D xsi:type="xsd:double"&gt;-0.47394915680845706&lt;/D&gt;&lt;/FQL&gt;&lt;FQL&gt;&lt;Q&gt;NYGOLD-FDS^FG_PRICE_CHANGE(42338-1D,42338,,USD)/100&lt;/Q&gt;&lt;R&gt;1&lt;/R&gt;&lt;C&gt;1&lt;/C&gt;&lt;D xsi:type="xsd:double"&gt;0.0090891876538532479&lt;/D&gt;&lt;/FQL&gt;&lt;FQL&gt;&lt;Q&gt;NYGOLD-FDS^FG_PRICE_CHANGE(42338-1D-0M,42338,,USD)/100&lt;/Q&gt;&lt;R&gt;1&lt;/R&gt;&lt;C&gt;1&lt;/C&gt;&lt;D xsi:type="xsd:double"&gt;-0.066316250547525213&lt;/D&gt;&lt;/FQL&gt;&lt;FQL&gt;&lt;Q&gt;NYGOLD-FDS^FG_PRICE_CHANGE(0CY,42338,,USD)/100&lt;/Q&gt;&lt;R&gt;1&lt;/R&gt;&lt;C&gt;1&lt;/C&gt;&lt;D xsi:type="xsd:double"&gt;-0.09975504687895953&lt;/D&gt;&lt;/FQL&gt;&lt;FQL&gt;&lt;Q&gt;NYGOLD-FDS^FG_PRICE_CHANGE(42338-1AY,42338,,USD)/100&lt;/Q&gt;&lt;R&gt;1&lt;/R&gt;&lt;C&gt;1&lt;/C&gt;&lt;D xsi:type="xsd:double"&gt;-0.093090537780803326&lt;/D&gt;&lt;/FQL&gt;&lt;FQL&gt;&lt;Q&gt;AA-FDS^FG_PRICE_CHANGE(42338-1D,42338,,USD)/100&lt;/Q&gt;&lt;R&gt;1&lt;/R&gt;&lt;C&gt;1&lt;/C&gt;&lt;D xsi:type="xsd:double"&gt;0&lt;/D&gt;&lt;/FQL&gt;&lt;FQL&gt;&lt;Q&gt;AA-FDS^FG_PRICE_CHANGE(42338-1D-0M,42338,,USD)/100&lt;/Q&gt;&lt;R&gt;1&lt;/R&gt;&lt;C&gt;1&lt;/C&gt;&lt;D xsi:type="xsd:double"&gt;0&lt;/D&gt;&lt;/FQL&gt;&lt;FQL&gt;&lt;Q&gt;AA-FDS^FG_PRICE_CHANGE(0CY,42338,,USD)/100&lt;/Q&gt;&lt;R&gt;1&lt;/R&gt;&lt;C&gt;1&lt;/C&gt;&lt;D xsi:type="xsd:double"&gt;-0.10803324099722989&lt;/D&gt;&lt;/FQL&gt;&lt;FQL&gt;&lt;Q&gt;AA-FDS^FG_PRICE_CHANGE(42338-1AY,42338,,USD)/100&lt;/Q&gt;&lt;R&gt;1&lt;/R&gt;&lt;C&gt;1&lt;/C&gt;&lt;D xsi:type="xsd:double"&gt;-0.19900497512437809&lt;/D&gt;&lt;/FQL&gt;&lt;FQL&gt;&lt;Q&gt;CA-FDS^FG_PRICE_CHANGE(42338-1D,42338,,USD)/100&lt;/Q&gt;&lt;R&gt;1&lt;/R&gt;&lt;C&gt;1&lt;/C&gt;&lt;D xsi:type="xsd:double"&gt;-0.0087359792924934787&lt;/D&gt;&lt;/FQL&gt;&lt;FQL&gt;&lt;Q&gt;CA-FDS^FG_PRICE_CHANGE(42338-1D-0M,42338,,USD)/100&lt;/Q&gt;&lt;R&gt;1&lt;/R&gt;&lt;C&gt;1&lt;/C&gt;&lt;D xsi:type="xsd:double"&gt;-0.10515042352253923&lt;/D&gt;&lt;/FQL&gt;&lt;FQL&gt;&lt;Q&gt;CA-FDS^FG_PRICE_CHANGE(0CY,42338,,USD)/100&lt;/Q&gt;&lt;R&gt;1&lt;/R&gt;&lt;C&gt;1&lt;/C&gt;&lt;D xsi:type="xsd:double"&gt;-0.27732347853436079&lt;/D&gt;&lt;/FQL&gt;&lt;FQL&gt;&lt;Q&gt;CA-FDS^FG_PRICE_CHANGE(42338-1AY,42338,,USD)/100&lt;/Q&gt;&lt;R&gt;1&lt;/R&gt;&lt;C&gt;1&lt;/C&gt;&lt;D xsi:type="xsd:double"&gt;-0.29468191236282715&lt;/D&gt;&lt;/FQL&gt;&lt;FQL&gt;&lt;Q&gt;DXY.Z^P_PRICE(42338)&lt;/Q&gt;&lt;R&gt;1&lt;/R&gt;&lt;C&gt;1&lt;/C&gt;&lt;D xsi:type="xsd:double"&gt;100.2&lt;/D&gt;&lt;/FQL&gt;&lt;FQL&gt;&lt;Q&gt;EURUSD^P_PRICE(42338)&lt;/Q&gt;&lt;R&gt;1&lt;/R&gt;&lt;C&gt;1&lt;/C&gt;&lt;D xsi:type="xsd:double"&gt;1.0561500000000001&lt;/D&gt;&lt;/FQL&gt;&lt;FQL&gt;&lt;Q&gt;GBPUSD^P_PRICE(42338)&lt;/Q&gt;&lt;R&gt;1&lt;/R&gt;&lt;C&gt;1&lt;/C&gt;&lt;D xsi:type="xsd:double"&gt;1.5053&lt;/D&gt;&lt;/FQL&gt;&lt;FQL&gt;&lt;Q&gt;RUBUSD^P_PRICE(42338)&lt;/Q&gt;&lt;R&gt;1&lt;/R&gt;&lt;C&gt;1&lt;/C&gt;&lt;D xsi:type="xsd:double"&gt;0.015140618000000002&lt;/D&gt;&lt;/FQL&gt;&lt;FQL&gt;&lt;Q&gt;PLNUSD^P_PRICE(42338)&lt;/Q&gt;&lt;R&gt;1&lt;/R&gt;&lt;C&gt;1&lt;/C&gt;&lt;D xsi:type="xsd:double"&gt;0.2472952&lt;/D&gt;&lt;/FQL&gt;&lt;FQL&gt;&lt;Q&gt;HUFUSD^P_PRICE(42338)&lt;/Q&gt;&lt;R&gt;1&lt;/R&gt;&lt;C&gt;1&lt;/C&gt;&lt;D xsi:type="xsd:double"&gt;0.003397619&lt;/D&gt;&lt;/FQL&gt;&lt;FQL&gt;&lt;Q&gt;INRUSD^P_PRICE(42338)&lt;/Q&gt;&lt;R&gt;1&lt;/R&gt;&lt;C&gt;1&lt;/C&gt;&lt;D xsi:type="xsd:double"&gt;0.015002626000000002&lt;/D&gt;&lt;/FQL&gt;&lt;FQL&gt;&lt;Q&gt;IDRUSD^P_PRICE(42338)&lt;/Q&gt;&lt;R&gt;1&lt;/R&gt;&lt;C&gt;1&lt;/C&gt;&lt;D xsi:type="xsd:double"&gt;7.228045E-05&lt;/D&gt;&lt;/FQL&gt;&lt;FQL&gt;&lt;Q&gt;THBUSD^P_PRICE(42338)&lt;/Q&gt;&lt;R&gt;1&lt;/R&gt;&lt;C&gt;1&lt;/C&gt;&lt;D xsi:type="xsd:double"&gt;0.02790179&lt;/D&gt;&lt;/FQL&gt;&lt;FQL&gt;&lt;Q&gt;CNYUSD^P_PRICE(42338)&lt;/Q&gt;&lt;R&gt;1&lt;/R&gt;&lt;C&gt;1&lt;/C&gt;&lt;D xsi:type="xsd:double"&gt;0.1562964&lt;/D&gt;&lt;/FQL&gt;&lt;FQL&gt;&lt;Q&gt;PHPUSD^P_PRICE(42338)&lt;/Q&gt;&lt;R&gt;1&lt;/R&gt;&lt;C&gt;1&lt;/C&gt;&lt;D xsi:type="xsd:double"&gt;0.021213410000000002&lt;/D&gt;&lt;/FQL&gt;&lt;FQL&gt;&lt;Q&gt;KRWUSD^P_PRICE(42338)&lt;/Q&gt;&lt;R&gt;1&lt;/R&gt;&lt;C&gt;1&lt;/C&gt;&lt;D xsi:type="xsd:double"&gt;0.00086352050000000006&lt;/D&gt;&lt;/FQL&gt;&lt;FQL&gt;&lt;Q&gt;TWDUSD^P_PRICE(42338)&lt;/Q&gt;&lt;R&gt;1&lt;/R&gt;&lt;C&gt;1&lt;/C&gt;&lt;D xsi:type="xsd:double"&gt;0.03063538&lt;/D&gt;&lt;/FQL&gt;&lt;FQL&gt;&lt;Q&gt;ARSUSD^P_PRICE(42338)&lt;/Q&gt;&lt;R&gt;1&lt;/R&gt;&lt;C&gt;1&lt;/C&gt;&lt;D xsi:type="xsd:double"&gt;0.10326632000000001&lt;/D&gt;&lt;/FQL&gt;&lt;FQL&gt;&lt;Q&gt;CLPUSD^P_PRICE(42338)&lt;/Q&gt;&lt;R&gt;1&lt;/R&gt;&lt;C&gt;1&lt;/C&gt;&lt;D xsi:type="xsd:double"&gt;0.001406717&lt;/D&gt;&lt;/FQL&gt;&lt;FQL&gt;&lt;Q&gt;BRLUSD^P_PRICE(42338)&lt;/Q&gt;&lt;R&gt;1&lt;/R&gt;&lt;C&gt;1&lt;/C&gt;&lt;D xsi:type="xsd:double"&gt;0.2551769&lt;/D&gt;&lt;/FQL&gt;&lt;FQL&gt;&lt;Q&gt;MXNUSD^P_PRICE(42338)&lt;/Q&gt;&lt;R&gt;1&lt;/R&gt;&lt;C&gt;1&lt;/C&gt;&lt;D xsi:type="xsd:double"&gt;0.06021919&lt;/D&gt;&lt;/FQL&gt;&lt;FQL&gt;&lt;Q&gt;ZARUSD^P_PRICE(42338)&lt;/Q&gt;&lt;R&gt;1&lt;/R&gt;&lt;C&gt;1&lt;/C&gt;&lt;D xsi:type="xsd:double"&gt;0.069348130000000008&lt;/D&gt;&lt;/FQL&gt;&lt;FQL&gt;&lt;Q&gt;EGPUSD^P_PRICE(42338)&lt;/Q&gt;&lt;R&gt;1&lt;/R&gt;&lt;C&gt;1&lt;/C&gt;&lt;D xsi:type="xsd:double"&gt;0.1277131&lt;/D&gt;&lt;/FQL&gt;&lt;FQL&gt;&lt;Q&gt;JPYUSD^P_PRICE(42338)&lt;/Q&gt;&lt;R&gt;1&lt;/R&gt;&lt;C&gt;1&lt;/C&gt;&lt;D xsi:type="xsd:double"&gt;0.008111616&lt;/D&gt;&lt;/FQL&gt;&lt;FQL&gt;&lt;Q&gt;AUDUSD^P_PRICE(42338)&lt;/Q&gt;&lt;R&gt;1&lt;/R&gt;&lt;C&gt;1&lt;/C&gt;&lt;D xsi:type="xsd:double"&gt;0.7246&lt;/D&gt;&lt;/FQL&gt;&lt;FQL&gt;&lt;Q&gt;SP565^FG_PRICE_IDX(42338,,,USD)&lt;/Q&gt;&lt;R&gt;1&lt;/R&gt;&lt;C&gt;1&lt;/C&gt;&lt;D xsi:type="xsd:double"&gt;820.03664975942638&lt;/D&gt;&lt;/FQL&gt;&lt;FQL&gt;&lt;Q&gt;SP565^FG_PE_NTM(0,,,90,0)&lt;/Q&gt;&lt;R&gt;1&lt;/R&gt;&lt;C&gt;1&lt;/C&gt;&lt;D xsi:type="xsd:double"&gt;16.143993789147952&lt;/D&gt;&lt;/FQL&gt;&lt;FQL&gt;&lt;Q&gt;SP565^FG_TRET_PCHG_IDX(42338-1D,42338,,USD)/100&lt;/Q&gt;&lt;R&gt;1&lt;/R&gt;&lt;C&gt;1&lt;/C&gt;&lt;D xsi:type="xsd:double"&gt;-0.013378089574760055&lt;/D&gt;&lt;/FQL&gt;&lt;FQL&gt;&lt;Q&gt;SP565^FG_TRET_PCHG_IDX(42338-1D-0M,42338,,USD)/100&lt;/Q&gt;&lt;R&gt;1&lt;/R&gt;&lt;C&gt;1&lt;/C&gt;&lt;D xsi:type="xsd:double"&gt;-0.00411952942407301&lt;/D&gt;&lt;/FQL&gt;&lt;FQL&gt;&lt;Q&gt;SP565^FG_TRET_PCHG_IDX(0CY,42338,,USD)/100&lt;/Q&gt;&lt;R&gt;1&lt;/R&gt;&lt;C&gt;1&lt;/C&gt;&lt;D xsi:type="xsd:double"&gt;0.050221401455236014&lt;/D&gt;&lt;/FQL&gt;&lt;FQL&gt;&lt;Q&gt;SP565^FG_TRET_PCHG_IDX(42338-1AY,42338,,USD)/100&lt;/Q&gt;&lt;R&gt;1&lt;/R&gt;&lt;C&gt;1&lt;/C&gt;&lt;D xsi:type="xsd:double"&gt;0.036409270523941606&lt;/D&gt;&lt;/FQL&gt;&lt;FQL&gt;&lt;Q&gt;SP285^FG_PRICE_IDX(42338,,,USD)&lt;/Q&gt;&lt;R&gt;1&lt;/R&gt;&lt;C&gt;1&lt;/C&gt;&lt;D xsi:type="xsd:double"&gt;640.01827138199224&lt;/D&gt;&lt;/FQL&gt;&lt;FQL&gt;&lt;Q&gt;SP285^FG_PE_NTM(0,,,90,0)&lt;/Q&gt;&lt;R&gt;1&lt;/R&gt;&lt;C&gt;1&lt;/C&gt;&lt;D xsi:type="xsd:double"&gt;18.980444672022625&lt;/D&gt;&lt;/FQL&gt;&lt;FQL&gt;&lt;Q&gt;SP285^FG_TRET_PCHG_IDX(42338-1D,42338,,USD)/100&lt;/Q&gt;&lt;R&gt;1&lt;/R&gt;&lt;C&gt;1&lt;/C&gt;&lt;D xsi:type="xsd:double"&gt;-0.0084295217686299884&lt;/D&gt;&lt;/FQL&gt;&lt;FQL&gt;&lt;Q&gt;SP285^FG_TRET_PCHG_IDX(42338-1D-0M,42338,,USD)/100&lt;/Q&gt;&lt;R&gt;1&lt;/R&gt;&lt;C&gt;1&lt;/C&gt;&lt;D xsi:type="xsd:double"&gt;-0.0023914492806755838&lt;/D&gt;&lt;/FQL&gt;&lt;FQL&gt;&lt;Q&gt;SP285^FG_TRET_PCHG_IDX(0CY,42338,,USD)/100&lt;/Q&gt;&lt;R&gt;1&lt;/R&gt;&lt;C&gt;1&lt;/C&gt;&lt;D xsi:type="xsd:double"&gt;0.13255893140569497&lt;/D&gt;&lt;/FQL&gt;&lt;FQL&gt;&lt;Q&gt;SP285^FG_TRET_PCHG_IDX(42338-1AY,42338,,USD)/100&lt;/Q&gt;&lt;R&gt;1&lt;/R&gt;&lt;C&gt;1&lt;/C&gt;&lt;D xsi:type="xsd:double"&gt;0.1435599199377875&lt;/D&gt;&lt;/FQL&gt;&lt;FQL&gt;&lt;Q&gt;SPN37^FG_PRICE_IDX(42338,,,USD)&lt;/Q&gt;&lt;R&gt;1&lt;/R&gt;&lt;C&gt;1&lt;/C&gt;&lt;D xsi:type="xsd:double"&gt;286.31199357490271&lt;/D&gt;&lt;/FQL&gt;&lt;FQL&gt;&lt;Q&gt;SPN37^FG_PE_NTM(0,,,90,0)&lt;/Q&gt;&lt;R&gt;1&lt;/R&gt;&lt;C&gt;1&lt;/C&gt;&lt;D xsi:type="xsd:double"&gt;15.872085779259329&lt;/D&gt;&lt;/FQL&gt;&lt;FQL&gt;&lt;Q&gt;SPN37^FG_TRET_PCHG_IDX(42338-1D,42338,,USD)/100&lt;/Q&gt;&lt;R&gt;1&lt;/R&gt;&lt;C&gt;1&lt;/C&gt;&lt;D xsi:type="xsd:double"&gt;0.0017623042769199238&lt;/D&gt;&lt;/FQL&gt;&lt;FQL&gt;&lt;Q&gt;SPN37^FG_TRET_PCHG_IDX(42338-1D-0M,42338,,USD)/100&lt;/Q&gt;&lt;R&gt;1&lt;/R&gt;&lt;C&gt;1&lt;/C&gt;&lt;D xsi:type="xsd:double"&gt;0.008300272126138708&lt;/D&gt;&lt;/FQL&gt;&lt;FQL&gt;&lt;Q&gt;SPN37^FG_TRET_PCHG_IDX(0CY,42338,,USD)/100&lt;/Q&gt;&lt;R&gt;1&lt;/R&gt;&lt;C&gt;1&lt;/C&gt;&lt;D xsi:type="xsd:double"&gt;-0.044003980645350167&lt;/D&gt;&lt;/FQL&gt;&lt;FQL&gt;&lt;Q&gt;SPN37^FG_TRET_PCHG_IDX(42338-1AY,42338,,USD)/100&lt;/Q&gt;&lt;R&gt;1&lt;/R&gt;&lt;C&gt;1&lt;/C&gt;&lt;D xsi:type="xsd:double"&gt;-0.050371643165569961&lt;/D&gt;&lt;/FQL&gt;&lt;FQL&gt;&lt;Q&gt;SP793^FG_PRICE_IDX(42338,,,USD)&lt;/Q&gt;&lt;R&gt;1&lt;/R&gt;&lt;C&gt;1&lt;/C&gt;&lt;D xsi:type="xsd:double"&gt;147.381766733089&lt;/D&gt;&lt;/FQL&gt;&lt;FQL&gt;&lt;Q&gt;SP793^FG_PE_NTM(0,,,90,0)&lt;/Q&gt;&lt;R&gt;1&lt;/R&gt;&lt;C&gt;1&lt;/C&gt;&lt;D xsi:type="xsd:double"&gt;12.097022713015315&lt;/D&gt;&lt;/FQL&gt;&lt;FQL&gt;&lt;Q&gt;SP793^FG_TRET_PCHG_IDX(42338-1D,42338,,USD)/100&lt;/Q&gt;&lt;R&gt;1&lt;/R&gt;&lt;C&gt;1&lt;/C&gt;&lt;D xsi:type="xsd:double"&gt;0.0035146303271900159&lt;/D&gt;&lt;/FQL&gt;&lt;FQL&gt;&lt;Q&gt;SP793^FG_TRET_PCHG_IDX(42338-1D-0M,42338,,USD)/100&lt;/Q&gt;&lt;R&gt;1&lt;/R&gt;&lt;C&gt;1&lt;/C&gt;&lt;D xsi:type="xsd:double"&gt;-0.012592165777078002&lt;/D&gt;&lt;/FQL&gt;&lt;FQL&gt;&lt;Q&gt;SP793^FG_TRET_PCHG_IDX(0CY,42338,,USD)/100&lt;/Q&gt;&lt;R&gt;1&lt;/R&gt;&lt;C&gt;1&lt;/C&gt;&lt;D xsi:type="xsd:double"&gt;0.016246791714037423&lt;/D&gt;&lt;/FQL&gt;&lt;FQL&gt;&lt;Q&gt;SP793^FG_TRET_PCHG_IDX(42338-1AY,42338,,USD)/100&lt;/Q&gt;&lt;R&gt;1&lt;/R&gt;&lt;C&gt;1&lt;/C&gt;&lt;D xsi:type="xsd:double"&gt;-0.046044523299187734&lt;/D&gt;&lt;/FQL&gt;&lt;FQL&gt;&lt;Q&gt;SP701^FG_PRICE_IDX(42338,,,USD)&lt;/Q&gt;&lt;R&gt;1&lt;/R&gt;&lt;C&gt;1&lt;/C&gt;&lt;D xsi:type="xsd:double"&gt;738.690416464516&lt;/D&gt;&lt;/FQL&gt;&lt;FQL&gt;&lt;Q&gt;SP701^FG_PE_NTM(0,,,90,0)&lt;/Q&gt;&lt;R&gt;1&lt;/R&gt;&lt;C&gt;1&lt;/C&gt;&lt;D xsi:type="xsd:double"&gt;16.347035045644343&lt;/D&gt;&lt;/FQL&gt;&lt;FQL&gt;&lt;Q&gt;SP701^FG_TRET_PCHG_IDX(42338-1D,42338,,USD)/100&lt;/Q&gt;&lt;R&gt;1&lt;/R&gt;&lt;C&gt;1&lt;/C&gt;&lt;D xsi:type="xsd:double"&gt;0.0005294215463098606&lt;/D&gt;&lt;/FQL&gt;&lt;FQL&gt;&lt;Q&gt;SP701^FG_TRET_PCHG_IDX(42338-1D-0M,42338,,USD)/100&lt;/Q&gt;&lt;R&gt;1&lt;/R&gt;&lt;C&gt;1&lt;/C&gt;&lt;D xsi:type="xsd:double"&gt;0.008720008070549623&lt;/D&gt;&lt;/FQL&gt;&lt;FQL&gt;&lt;Q&gt;SP701^FG_TRET_PCHG_IDX(0CY,42338,,USD)/100&lt;/Q&gt;&lt;R&gt;1&lt;/R&gt;&lt;C&gt;1&lt;/C&gt;&lt;D xsi:type="xsd:double"&gt;0.0840654664773821&lt;/D&gt;&lt;/FQL&gt;&lt;FQL&gt;&lt;Q&gt;SP701^FG_TRET_PCHG_IDX(42338-1AY,42338,,USD)/100&lt;/Q&gt;&lt;R&gt;1&lt;/R&gt;&lt;C&gt;1&lt;/C&gt;&lt;D xsi:type="xsd:double"&gt;0.0656377180973784&lt;/D&gt;&lt;/FQL&gt;&lt;FQL&gt;&lt;Q&gt;SP50^FG_PE_NTM(0,,,90,0)&lt;/Q&gt;&lt;R&gt;1&lt;/R&gt;&lt;C&gt;1&lt;/C&gt;&lt;D xsi:type="xsd:double"&gt;16.442691166143298&lt;/D&gt;&lt;/FQL&gt;&lt;FQL&gt;&lt;Q&gt;SP477^FG_PRICE_IDX(42338,,,USD)&lt;/Q&gt;&lt;R&gt;1&lt;/R&gt;&lt;C&gt;1&lt;/C&gt;&lt;D xsi:type="xsd:double"&gt;505.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707408621492&lt;/D&gt;&lt;/FQL&gt;&lt;FQL&gt;&lt;Q&gt;SP477^FG_PE_NTM(0,,,90,0)&lt;/Q&gt;&lt;R&gt;1&lt;/R&gt;&lt;C&gt;1&lt;/C&gt;&lt;D xsi:type="xsd:double"&gt;19.639642046035007&lt;/D&gt;&lt;/FQL&gt;&lt;FQL&gt;&lt;Q&gt;SP477^FG_TRET_PCHG_IDX(42338-1D,42338,,USD)/100&lt;/Q&gt;&lt;R&gt;1&lt;/R&gt;&lt;C&gt;1&lt;/C&gt;&lt;D xsi:type="xsd:double"&gt;-0.0097496497953699635&lt;/D&gt;&lt;/FQL&gt;&lt;FQL&gt;&lt;Q&gt;SP477^FG_TRET_PCHG_IDX(42338-1D-0M,42338,,USD)/100&lt;/Q&gt;&lt;R&gt;1&lt;/R&gt;&lt;C&gt;1&lt;/C&gt;&lt;D xsi:type="xsd:double"&gt;-0.011057442871052148&lt;/D&gt;&lt;/FQL&gt;&lt;FQL&gt;&lt;Q&gt;SP477^FG_TRET_PCHG_IDX(0CY,42338,,USD)/100&lt;/Q&gt;&lt;R&gt;1&lt;/R&gt;&lt;C&gt;1&lt;/C&gt;&lt;D xsi:type="xsd:double"&gt;0.036336055782660193&lt;/D&gt;&lt;/FQL&gt;&lt;FQL&gt;&lt;Q&gt;SP477^FG_TRET_PCHG_IDX(42338-1AY,42338,,USD)/100&lt;/Q&gt;&lt;R&gt;1&lt;/R&gt;&lt;C&gt;1&lt;/C&gt;&lt;D xsi:type="xsd:double"&gt;0.025511027391027286&lt;/D&gt;&lt;/FQL&gt;&lt;FQL&gt;&lt;Q&gt;SP125^FG_PRICE_IDX(42338,,,USD)&lt;/Q&gt;&lt;R&gt;1&lt;/R&gt;&lt;C&gt;1&lt;/C&gt;&lt;D xsi:type="xsd:double"&gt;473.99676149868316&lt;/D&gt;&lt;/FQL&gt;&lt;FQL&gt;&lt;Q&gt;SP125^FG_PE_NTM(0,,,90,0)&lt;/Q&gt;&lt;R&gt;1&lt;/R&gt;&lt;C&gt;1&lt;/C&gt;&lt;D xsi:type="xsd:double"&gt;16.009209315349171&lt;/D&gt;&lt;/FQL&gt;&lt;FQL&gt;&lt;Q&gt;SP125^FG_TRET_PCHG_IDX(42338-1D,42338,,USD)/100&lt;/Q&gt;&lt;R&gt;1&lt;/R&gt;&lt;C&gt;1&lt;/C&gt;&lt;D xsi:type="xsd:double"&gt;-0.0072760265569998817&lt;/D&gt;&lt;/FQL&gt;&lt;FQL&gt;&lt;Q&gt;SP125^FG_TRET_PCHG_IDX(42338-1D-0M,42338,,USD)/100&lt;/Q&gt;&lt;R&gt;1&lt;/R&gt;&lt;C&gt;1&lt;/C&gt;&lt;D xsi:type="xsd:double"&gt;0.0092875475394773588&lt;/D&gt;&lt;/FQL&gt;&lt;FQL&gt;&lt;Q&gt;SP125^FG_TRET_PCHG_IDX(0CY,42338,,USD)/100&lt;/Q&gt;&lt;R&gt;1&lt;/R&gt;&lt;C&gt;1&lt;/C&gt;&lt;D xsi:type="xsd:double"&gt;-0.00540467537966427&lt;/D&gt;&lt;/FQL&gt;&lt;FQL&gt;&lt;Q&gt;SP125^FG_TRET_PCHG_IDX(42338-1AY,42338,,USD)/100&lt;/Q&gt;&lt;R&gt;1&lt;/R&gt;&lt;C&gt;1&lt;/C&gt;&lt;D xsi:type="xsd:double"&gt;-0.0067566345409193485&lt;/D&gt;&lt;/FQL&gt;&lt;FQL&gt;&lt;Q&gt;SPN01^FG_PRICE_IDX(42338,,,USD)&lt;/Q&gt;&lt;R&gt;1&lt;/R&gt;&lt;C&gt;1&lt;/C&gt;&lt;D xsi:type="xsd:double"&gt;498.25997062033696&lt;/D&gt;&lt;/FQL&gt;&lt;FQL&gt;&lt;Q&gt;SPN01^FG_PE_NTM(0,,,90,0)&lt;/Q&gt;&lt;R&gt;1&lt;/R&gt;&lt;C&gt;1&lt;/C&gt;&lt;D xsi:type="xsd:double"&gt;27.763699830041865&lt;/D&gt;&lt;/FQL&gt;&lt;FQL&gt;&lt;Q&gt;SPN01^FG_TRET_PCHG_IDX(42338-1D,42338,,USD)/100&lt;/Q&gt;&lt;R&gt;1&lt;/R&gt;&lt;C&gt;1&lt;/C&gt;&lt;D xsi:type="xsd:double"&gt;0.00435318476558999&lt;/D&gt;&lt;/FQL&gt;&lt;FQL&gt;&lt;Q&gt;SPN01^FG_TRET_PCHG_IDX(42338-1D-0M,42338,,USD)/100&lt;/Q&gt;&lt;R&gt;1&lt;/R&gt;&lt;C&gt;1&lt;/C&gt;&lt;D xsi:type="xsd:double"&gt;-0.0024227752263032976&lt;/D&gt;&lt;/FQL&gt;&lt;FQL&gt;&lt;Q&gt;SPN01^FG_TRET_PCHG_IDX(0CY,42338,,USD)/100&lt;/Q&gt;&lt;R&gt;1&lt;/R&gt;&lt;C&gt;1&lt;/C&gt;&lt;D xsi:type="xsd:double"&gt;-0.12481413349400782&lt;/D&gt;&lt;/FQL&gt;&lt;FQL&gt;&lt;Q&gt;SPN01^FG_TRET_PCHG_IDX(42338-1AY,42338,,USD)/100&lt;/Q&gt;&lt;R&gt;1&lt;/R&gt;&lt;C&gt;1&lt;/C&gt;&lt;D xsi:type="xsd:double"&gt;-0.12046665665738965&lt;/D&gt;&lt;/FQL&gt;&lt;FQL&gt;&lt;Q&gt;SP621^FG_PRICE_IDX(42338,,,USD)&lt;/Q&gt;&lt;R&gt;1&lt;/R&gt;&lt;C&gt;1&lt;/C&gt;&lt;D xsi:type="xsd:double"&gt;329.4777091188426&lt;/D&gt;&lt;/FQL&gt;&lt;FQL&gt;&lt;Q&gt;SP621^FG_PE_NTM(0,,,90,0)&lt;/Q&gt;&lt;R&gt;1&lt;/R&gt;&lt;C&gt;1&lt;/C&gt;&lt;D xsi:type="xsd:double"&gt;13.032524609473059&lt;/D&gt;&lt;/FQL&gt;&lt;FQL&gt;&lt;Q&gt;SP621^FG_TRET_PCHG_IDX(42338-1D,42338,,USD)/100&lt;/Q&gt;&lt;R&gt;1&lt;/R&gt;&lt;C&gt;1&lt;/C&gt;&lt;D xsi:type="xsd:double"&gt;-0.0026120962273799009&lt;/D&gt;&lt;/FQL&gt;&lt;FQL&gt;&lt;Q&gt;SP621^FG_TRET_PCHG_IDX(42338-1D-0M,42338,,USD)/100&lt;/Q&gt;&lt;R&gt;1&lt;/R&gt;&lt;C&gt;1&lt;/C&gt;&lt;D xsi:type="xsd:double"&gt;0.018948305933797149&lt;/D&gt;&lt;/FQL&gt;&lt;FQL&gt;&lt;Q&gt;SP621^FG_TRET_PCHG_IDX(0CY,42338,,USD)/100&lt;/Q&gt;&lt;R&gt;1&lt;/R&gt;&lt;C&gt;1&lt;/C&gt;&lt;D xsi:type="xsd:double"&gt;0.0061195659347774711&lt;/D&gt;&lt;/FQL&gt;&lt;FQL&gt;&lt;Q&gt;SP621^FG_TRET_PCHG_IDX(42338-1AY,42338,,USD)/100&lt;/Q&gt;&lt;R&gt;1&lt;/R&gt;&lt;C&gt;1&lt;/C&gt;&lt;D xsi:type="xsd:double"&gt;0.024352950577788413&lt;/D&gt;&lt;/FQL&gt;&lt;FQL&gt;&lt;Q&gt;SP821^FG_PRICE_IDX(42338,,,USD)&lt;/Q&gt;&lt;R&gt;1&lt;/R&gt;&lt;C&gt;1&lt;/C&gt;&lt;D xsi:type="xsd:double"&gt;216.00935657496987&lt;/D&gt;&lt;/FQL&gt;&lt;FQL&gt;&lt;Q&gt;SP821^FG_PE_NTM(0,,,90,0)&lt;/Q&gt;&lt;R&gt;1&lt;/R&gt;&lt;C&gt;1&lt;/C&gt;&lt;D xsi:type="xsd:double"&gt;15.16496041035813&lt;/D&gt;&lt;/FQL&gt;&lt;FQL&gt;&lt;Q&gt;SP821^FG_TRET_PCHG_IDX(42338-1D,42338,,USD)/100&lt;/Q&gt;&lt;R&gt;1&lt;/R&gt;&lt;C&gt;1&lt;/C&gt;&lt;D xsi:type="xsd:double"&gt;0.0017831146491500416&lt;/D&gt;&lt;/FQL&gt;&lt;FQL&gt;&lt;Q&gt;SP821^FG_TRET_PCHG_IDX(42338-1D-0M,42338,,USD)/100&lt;/Q&gt;&lt;R&gt;1&lt;/R&gt;&lt;C&gt;1&lt;/C&gt;&lt;D xsi:type="xsd:double"&gt;-0.021446695745223177&lt;/D&gt;&lt;/FQL&gt;&lt;FQL&gt;&lt;Q&gt;SP821^FG_TRET_PCHG_IDX(0CY,42338,,USD)/100&lt;/Q&gt;&lt;R&gt;1&lt;/R&gt;&lt;C&gt;1&lt;/C&gt;&lt;D xsi:type="xsd:double"&gt;-0.068664934198701788&lt;/D&gt;&lt;/FQL&gt;&lt;FQL&gt;&lt;Q&gt;SP821^FG_TRET_PCHG_IDX(42338-1AY,42338,,USD)/100&lt;/Q&gt;&lt;R&gt;1&lt;/R&gt;&lt;C&gt;1&lt;/C&gt;&lt;D xsi:type="xsd:double"&gt;-0.035926045233748094&lt;/D&gt;&lt;/FQL&gt;&lt;FQL&gt;&lt;Q&gt;VIX^FG_PRICE_IDX(42338)&lt;/Q&gt;&lt;R&gt;1&lt;/R&gt;&lt;C&gt;1&lt;/C&gt;&lt;D xsi:type="xsd:double"&gt;16.13&lt;/D&gt;&lt;/FQL&gt;&lt;FQL&gt;&lt;Q&gt;VIX^FG_PRICE_IDX(42338-1AM)&lt;/Q&gt;&lt;R&gt;1&lt;/R&gt;&lt;C&gt;1&lt;/C&gt;&lt;D xsi:type="xsd:double"&gt;15.07&lt;/D&gt;&lt;/FQL&gt;&lt;FQL&gt;&lt;Q&gt;VIX^FG_PRICE_IDX(42338-3AM)&lt;/Q&gt;&lt;R&gt;1&lt;/R&gt;&lt;C&gt;1&lt;/C&gt;&lt;D xsi:type="xsd:double"&gt;26.05&lt;/D&gt;&lt;/FQL&gt;&lt;FQL&gt;&lt;Q&gt;VIX^FG_PRICE_IDX(42338-1AY)&lt;/Q&gt;&lt;R&gt;1&lt;/R&gt;&lt;C&gt;1&lt;/C&gt;&lt;D xsi:type="xsd:double"&gt;13.33&lt;/D&gt;&lt;/FQL&gt;&lt;FQL&gt;&lt;Q&gt;VIX^FG_PRICE_IDX(42338-3AY)&lt;/Q&gt;&lt;R&gt;1&lt;/R&gt;&lt;C&gt;1&lt;/C&gt;&lt;D xsi:type="xsd:double"&gt;15.87&lt;/D&gt;&lt;/FQL&gt;&lt;FQL&gt;&lt;Q&gt;VIX^FG_PRICE_IDX(42338-5AY)&lt;/Q&gt;&lt;R&gt;1&lt;/R&gt;&lt;C&gt;1&lt;/C&gt;&lt;D xsi:type="xsd:double"&gt;23.54&lt;/D&gt;&lt;/FQL&gt;&lt;FQL&gt;&lt;Q&gt;DXY.Z^P_PRICE_RETURNS(0,42338-1D,42338,,USD)/100&lt;/Q&gt;&lt;R&gt;1&lt;/R&gt;&lt;C&gt;1&lt;/C&gt;&lt;D xsi:type="xsd:double"&gt;0.001199007&lt;/D&gt;&lt;/FQL&gt;&lt;FQL&gt;&lt;Q&gt;DXY.Z^P_PRICE_RETURNS(0,42338-1D-0M,42338,,USD)/100&lt;/Q&gt;&lt;R&gt;1&lt;/R&gt;&lt;C&gt;1&lt;/C&gt;&lt;D xsi:type="xsd:double"&gt;0.03389561&lt;/D&gt;&lt;/FQL&gt;&lt;FQL&gt;&lt;Q&gt;DXY.Z^P_PRICE_RETURNS(0,0CY,42338,,USD)/100&lt;/Q&gt;&lt;R&gt;1&lt;/R&gt;&lt;C&gt;1&lt;/C&gt;&lt;D xsi:type="xsd:double"&gt;0.10992956&lt;/D&gt;&lt;/FQL&gt;&lt;FQL&gt;&lt;Q&gt;DXY.Z^P_PRICE_RETURNS(0,42338-1AY,42338,,USD)/100&lt;/Q&gt;&lt;R&gt;1&lt;/R&gt;&lt;C&gt;1&lt;/C&gt;&lt;D xsi:type="xsd:double"&gt;0.1358097&lt;/D&gt;&lt;/FQL&gt;&lt;FQL&gt;&lt;Q&gt;EURUSD^P_PRICE_RETURNS(0,42338-1D,42338,,USD)/100&lt;/Q&gt;&lt;R&gt;1&lt;/R&gt;&lt;C&gt;1&lt;/C&gt;&lt;D xsi:type="xsd:double"&gt;-0.003114879&lt;/D&gt;&lt;/FQL&gt;&lt;FQL&gt;&lt;Q&gt;EURUSD^P_PRICE_RETURNS(0,42338-1D-0M,42338,,USD)/100&lt;/Q&gt;&lt;R&gt;1&lt;/R&gt;&lt;C&gt;1&lt;/C&gt;&lt;D xsi:type="xsd:double"&gt;-0.04390538&lt;/D&gt;&lt;/FQL&gt;&lt;FQL&gt;&lt;Q&gt;EURUSD^P_PRICE_RETURNS(0,0CY,42338,,USD)/100&lt;/Q&gt;&lt;R&gt;1&lt;/R&gt;&lt;C&gt;1&lt;/C&gt;&lt;D xsi:type="xsd:double"&gt;-0.1271849&lt;/D&gt;&lt;/FQL&gt;&lt;FQL&gt;&lt;Q&gt;EURUSD^P_PRICE_RETURNS(0,42338-1AY,42338,,USD)/100&lt;/Q&gt;&lt;R&gt;1&lt;/R&gt;&lt;C&gt;1&lt;/C&gt;&lt;D xsi:type="xsd:double"&gt;-0.1528096&lt;/D&gt;&lt;/FQL&gt;&lt;FQL&gt;&lt;Q&gt;GBPUSD^P_PRICE_RETURNS(0,42338-1D,42338,,USD)/100&lt;/Q&gt;&lt;R&gt;1&lt;/R&gt;&lt;C&gt;1&lt;/C&gt;&lt;D xsi:type="xsd:double"&gt;-0.0001993179&lt;/D&gt;&lt;/FQL&gt;&lt;FQL&gt;&lt;Q&gt;GBPUSD^P_PRICE_RETURNS(0,42338-1D-0M,42338,,USD)/100&lt;/Q&gt;&lt;R&gt;1&lt;/R&gt;&lt;C&gt;1&lt;/C&gt;&lt;D xsi:type="xsd:double"&gt;-0.02531725&lt;/D&gt;&lt;/FQL&gt;&lt;FQL&gt;&lt;Q&gt;GBPUSD^P_PRICE_RETURNS(0,0CY,42338,,USD)/100&lt;/Q&gt;&lt;R&gt;1&lt;/R&gt;&lt;C&gt;1&lt;/C&gt;&lt;D xsi:type="xsd:double"&gt;-0.03459996&lt;/D&gt;&lt;/FQL&gt;&lt;FQL&gt;&lt;Q&gt;GBPUSD^P_PRICE_RETURNS(0,42338-1AY,42338,,USD)/100&lt;/Q&gt;&lt;R&gt;1&lt;/R&gt;&lt;C&gt;1&lt;/C&gt;&lt;D xsi:type="xsd:double"&gt;-0.03879189&lt;/D&gt;&lt;/FQL&gt;&lt;FQL&gt;&lt;Q&gt;RUBUSD^P_PRICE_RETURNS(0,42338-1D,42338,,USD)/100&lt;/Q&gt;&lt;R&gt;1&lt;/R&gt;&lt;C&gt;1&lt;/C&gt;&lt;D xsi:type="xsd:double"&gt;0.0002270937&lt;/D&gt;&lt;/FQL&gt;&lt;FQL&gt;&lt;Q&gt;RUBUSD^P_PRICE_RETURNS(0,42338-1D-0M,42338,,USD)/100&lt;/Q&gt;&lt;R&gt;1&lt;/R&gt;&lt;C&gt;1&lt;/C&gt;&lt;D xsi:type="xsd:double"&gt;-0.03334349&lt;/D&gt;&lt;/FQL&gt;&lt;FQL&gt;&lt;Q&gt;RUBUSD^P_PRICE_RETURNS(0,0CY,42338,,USD)/100&lt;/Q&gt;&lt;R&gt;1&lt;/R&gt;&lt;C&gt;1&lt;/C&gt;&lt;D xsi:type="xsd:double"&gt;-0.09156293&lt;/D&gt;&lt;/FQL&gt;&lt;FQL&gt;&lt;Q&gt;RUBUSD^P_PRICE_RETURNS(0,42338-1AY,42338,,USD)/100&lt;/Q&gt;&lt;R&gt;1&lt;/R&gt;&lt;C&gt;1&lt;/C&gt;&lt;D xsi:type="xsd:double"&gt;-0.2509558&lt;/D&gt;&lt;/FQL&gt;&lt;FQL&gt;&lt;Q&gt;PLNUSD^P_PRICE_RETURNS(0,42338-1D,42338,,USD)/100&lt;/Q&gt;&lt;R&gt;1&lt;/R&gt;&lt;C&gt;1&lt;/C&gt;&lt;D xsi:type="xsd:double"&gt;-0.00312829&lt;/D&gt;&lt;/FQL&gt;&lt;FQL&gt;&lt;Q&gt;PLNUSD^P_PRICE_RETURNS(0,42338-1D-0M,42338,,USD)/100&lt;/Q&gt;&lt;R&gt;1&lt;/R&gt;&lt;C&gt;1&lt;/C&gt;&lt;D xsi:type="xsd:double"&gt;-0.04738176&lt;/D&gt;&lt;/FQL&gt;&lt;FQL&gt;&lt;Q&gt;PLNUSD^P_PRICE_RETURNS(0,0CY,42338,,USD)/100&lt;/Q&gt;&lt;R&gt;1&lt;/R&gt;&lt;C&gt;1&lt;/C&gt;&lt;D xsi:type="xsd:double"&gt;-0.12160742000000001&lt;/D&gt;&lt;/FQL&gt;&lt;FQL&gt;&lt;Q&gt;PLNUSD^P_PRICE_RETURNS(0,42338-1AY,42338,,USD)/100&lt;/Q&gt;&lt;R&gt;1&lt;/R&gt;&lt;C&gt;1&lt;/C&gt;&lt;D xsi:type="xsd:double"&gt;-0.1705842&lt;/D&gt;&lt;/FQL&gt;&lt;FQL&gt;&lt;Q&gt;HUFUSD^P_PRICE_RETURNS(0,42338-1D,42338,,USD)/100&lt;/Q&gt;&lt;R&gt;1&lt;/R&gt;&lt;C&gt;1&lt;/C&gt;&lt;D xsi:type="xsd:double"&gt;-0.00034087900000000004&lt;/D&gt;&lt;/FQL&gt;&lt;FQL&gt;&lt;Q&gt;HUFUSD^P_PRICE_RETURNS(0,42338-1D-0M,42338,,USD)/100&lt;/Q&gt;&lt;R&gt;1&lt;/R&gt;&lt;C&gt;1&lt;/C&gt;&lt;D xsi:type="xsd:double"&gt;-0.043767&lt;/D&gt;&lt;/FQL&gt;&lt;FQL&gt;&lt;Q&gt;HUFUSD^P_PRICE_RETURNS(0,0CY,42338,,USD)/100&lt;/Q&gt;&lt;R&gt;1&lt;/R&gt;&lt;C&gt;1&lt;/C&gt;&lt;D xsi:type="xsd:double"&gt;-0.11342657&lt;/D&gt;&lt;/FQL&gt;&lt;FQL&gt;&lt;Q&gt;HUFUSD^P_PRICE_RETURNS(0,42338-1AY,42338,,USD)/100&lt;/Q&gt;&lt;R&gt;1&lt;/R&gt;&lt;C&gt;1&lt;/C&gt;&lt;D xsi:type="xsd:double"&gt;-0.1650874&lt;/D&gt;&lt;/FQL&gt;&lt;FQL&gt;&lt;Q&gt;INRUSD^P_PRICE_RETURNS(0,42338-1D,42338,,USD)/100&lt;/Q&gt;&lt;R&gt;1&lt;/R&gt;&lt;C&gt;1&lt;/C&gt;&lt;D xsi:type="xsd:double"&gt;0.0012190340000000001&lt;/D&gt;&lt;/FQL&gt;&lt;FQL&gt;&lt;Q&gt;INRUSD^P_PRICE_RETURNS(0,42338-1D-0M,42338,,USD)/100&lt;/Q&gt;&lt;R&gt;1&lt;/R&gt;&lt;C&gt;1&lt;/C&gt;&lt;D xsi:type="xsd:double"&gt;-0.01965338&lt;/D&gt;&lt;/FQL&gt;&lt;FQL&gt;&lt;Q&gt;INRUSD^P_PRICE_RETURNS(0,0CY,42338,,USD)/100&lt;/Q&gt;&lt;R&gt;1&lt;/R&gt;&lt;C&gt;1&lt;/C&gt;&lt;D xsi:type="xsd:double"&gt;-0.05299669&lt;/D&gt;&lt;/FQL&gt;&lt;FQL&gt;&lt;Q&gt;INRUSD^P_PRICE_RETURNS(0,42338-1AY,42338,,USD)/100&lt;/Q&gt;&lt;R&gt;1&lt;/R&gt;&lt;C&gt;1&lt;/C&gt;&lt;D xsi:type="xsd:double"&gt;-0.06901199999999999&lt;/D&gt;&lt;/FQL&gt;&lt;FQL&gt;&lt;Q&gt;IDRUSD^P_PRICE_RETURNS(0,42338-1D,42338,,USD)/100&lt;/Q&gt;&lt;R&gt;1&lt;/R&gt;&lt;C&gt;1&lt;/C&gt;&lt;D xsi:type="xsd:double"&gt;-0.004156113&lt;/D&gt;&lt;/FQL&gt;&lt;FQL&gt;&lt;Q&gt;IDRUSD^P_PRICE_RETURNS(0,42338-1D-0M,42338,,USD)/100&lt;/Q&gt;&lt;R&gt;1&lt;/R&gt;&lt;C&gt;1&lt;/C&gt;&lt;D xsi:type="xsd:double"&gt;-0.010661364000000001&lt;/D&gt;&lt;/FQL&gt;&lt;FQL&gt;&lt;Q&gt;IDRUSD^P_PRICE_RETURNS(0,0CY,42338,,USD)/100&lt;/Q&gt;&lt;R&gt;1&lt;/R&gt;&lt;C&gt;1&lt;/C&gt;&lt;D xsi:type="xsd:double"&gt;-0.10480672&lt;/D&gt;&lt;/FQL&gt;&lt;FQL&gt;&lt;Q&gt;IDRUSD^P_PRICE_RETURNS(0,42338-1AY,42338,,USD)/100&lt;/Q&gt;&lt;R&gt;1&lt;/R&gt;&lt;C&gt;1&lt;/C&gt;&lt;D xsi:type="xsd:double"&gt;-0.11788946&lt;/D&gt;&lt;/FQL&gt;&lt;FQL&gt;&lt;Q&gt;THBUSD^P_PRICE_RETURNS(0,42338-1D,42338,,USD)/100&lt;/Q&gt;&lt;R&gt;1&lt;/R&gt;&lt;C&gt;1&lt;/C&gt;&lt;D xsi:type="xsd:double"&gt;6.9737429999999989E-05&lt;/D&gt;&lt;/FQL&gt;&lt;FQL&gt;&lt;Q&gt;THBUSD^P_PRICE_RETURNS(0,42338-1D-0M,42338,,USD)/100&lt;/Q&gt;&lt;R&gt;1&lt;/R&gt;&lt;C&gt;1&lt;/C&gt;&lt;D xsi:type="xsd:double"&gt;-0.007603228&lt;/D&gt;&lt;/FQL&gt;&lt;FQL&gt;&lt;Q&gt;THBUSD^P_PRICE_RETURNS(0,0CY,42338,,USD)/100&lt;/Q&gt;&lt;R&gt;1&lt;/R&gt;&lt;C&gt;1&lt;/C&gt;&lt;D xsi:type="xsd:double"&gt;-0.08203119&lt;/D&gt;&lt;/FQL&gt;&lt;FQL&gt;&lt;Q&gt;THBUSD^P_PRICE_RETURNS(0,42338-1AY,42338,,USD)/100&lt;/Q&gt;&lt;R&gt;1&lt;/R&gt;&lt;C&gt;1&lt;/C&gt;&lt;D xsi:type="xsd:double"&gt;-0.0838449&lt;/D&gt;&lt;/FQL&gt;&lt;FQL&gt;&lt;Q&gt;CNYUSD^P_PRICE_RETURNS(0,42338-1D,42338,,USD)/100&lt;/Q&gt;&lt;R&gt;1&lt;/R&gt;&lt;C&gt;1&lt;/C&gt;&lt;D xsi:type="xsd:double"&gt;-0.0004532933&lt;/D&gt;&lt;/FQL&gt;&lt;FQL&gt;&lt;Q&gt;CNYUSD^P_PRICE_RETURNS(0,42338-1D-0M,42338,,USD)/100&lt;/Q&gt;&lt;R&gt;1&lt;/R&gt;&lt;C&gt;1&lt;/C&gt;&lt;D xsi:type="xsd:double"&gt;-0.012597442&lt;/D&gt;&lt;/FQL&gt;&lt;FQL&gt;&lt;Q&gt;CNYUSD^P_PRICE_RETURNS(0,0CY,42338,,USD)/100&lt;/Q&gt;&lt;R&gt;1&lt;/R&gt;&lt;C&gt;1&lt;/C&gt;&lt;D xsi:type="xsd:double"&gt;-0.03033715&lt;/D&gt;&lt;/FQL&gt;&lt;FQL&gt;&lt;Q&gt;CNYUSD^P_PRICE_RETURNS(0,42338-1AY,42338,,USD)/100&lt;/Q&gt;&lt;R&gt;1&lt;/R&gt;&lt;C&gt;1&lt;/C&gt;&lt;D xsi:type="xsd:double"&gt;-0.03955859&lt;/D&gt;&lt;/FQL&gt;&lt;FQL&gt;&lt;Q&gt;PHPUSD^P_PRICE_RETURNS(0,42338-1D,42338,,USD)/100&lt;/Q&gt;&lt;R&gt;1&lt;/R&gt;&lt;C&gt;1&lt;/C&gt;&lt;D xsi:type="xsd:double"&gt;0&lt;/D&gt;&lt;/FQL&gt;&lt;FQL&gt;&lt;Q&gt;PHPUSD^P_PRICE_RETURNS(0,42338-1D-0M,42338,,USD)/100&lt;/Q&gt;&lt;R&gt;1&lt;/R&gt;&lt;C&gt;1&lt;/C&gt;&lt;D xsi:type="xsd:double"&gt;-0.0067882540000000005&lt;/D&gt;&lt;/FQL&gt;&lt;FQL&gt;&lt;Q&gt;PHPUSD^P_PRICE_RETURNS(0,0CY,42338,,USD)/100&lt;/Q&gt;&lt;R&gt;1&lt;/R&gt;&lt;C&gt;1&lt;/C&gt;&lt;D xsi:type="xsd:double"&gt;-0.05107129&lt;/D&gt;&lt;/FQL&gt;&lt;FQL&gt;&lt;Q&gt;PHPUSD^P_PRICE_RETURNS(0,42338-1AY,42338,,USD)/100&lt;/Q&gt;&lt;R&gt;1&lt;/R&gt;&lt;C&gt;1&lt;/C&gt;&lt;D xsi:type="xsd:double"&gt;-0.04741204&lt;/D&gt;&lt;/FQL&gt;&lt;FQL&gt;&lt;Q&gt;KRWUSD^P_PRICE_RETURNS(0,42338-1D,42338,,USD)/100&lt;/Q&gt;&lt;R&gt;1&lt;/R&gt;&lt;C&gt;1&lt;/C&gt;&lt;D xsi:type="xsd:double"&gt;-0.004360855&lt;/D&gt;&lt;/FQL&gt;&lt;FQL&gt;&lt;Q&gt;KRWUSD^P_PRICE_RETURNS(0,42338-1D-0M,42338,,USD)/100&lt;/Q&gt;&lt;R&gt;1&lt;/R&gt;&lt;C&gt;1&lt;/C&gt;&lt;D xsi:type="xsd:double"&gt;-0.015543342000000002&lt;/D&gt;&lt;/FQL&gt;&lt;FQL&gt;&lt;Q&gt;KRWUSD^P_PRICE_RETURNS(0,0CY,42338,,USD)/100&lt;/Q&gt;&lt;R&gt;1&lt;/R&gt;&lt;C&gt;1&lt;/C&gt;&lt;D xsi:type="xsd:double"&gt;-0.05086136&lt;/D&gt;&lt;/FQL&gt;&lt;FQL&gt;&lt;Q&gt;KRWUSD^P_PRICE_RETURNS(0,42338-1AY,42338,,USD)/100&lt;/Q&gt;&lt;R&gt;1&lt;/R&gt;&lt;C&gt;1&lt;/C&gt;&lt;D xsi:type="xsd:double"&gt;-0.04326248&lt;/D&gt;&lt;/FQL&gt;&lt;FQL&gt;&lt;Q&gt;TWDUSD^P_PRICE_RETURNS(0,42338-1D,42338,,USD)/100&lt;/Q&gt;&lt;R&gt;1&lt;/R&gt;&lt;C&gt;1&lt;/C&gt;&lt;D xsi:type="xsd:double"&gt;-0.0007199049&lt;/D&gt;&lt;/FQL&gt;&lt;FQL&gt;&lt;Q&gt;TWDUSD^P_PRICE_RETURNS(0,42338-1D-0M,42338,,USD)/100&lt;/Q&gt;&lt;R&gt;1&lt;/R&gt;&lt;C&gt;1&lt;/C&gt;&lt;D xsi:type="xsd:double"&gt;-0.0054683690000000007&lt;/D&gt;&lt;/FQL&gt;&lt;FQL&gt;&lt;Q&gt;TWDUSD^P_PRICE_RETURNS(0,0CY,42338,,USD)/100&lt;/Q&gt;&lt;R&gt;1&lt;/R&gt;&lt;C&gt;1&lt;/C&gt;&lt;D xsi:type="xsd:double"&gt;-0.03186071&lt;/D&gt;&lt;/FQL&gt;&lt;FQL&gt;&lt;Q&gt;TWDUSD^P_PRICE_RETURNS(0,42338-1AY,42338,,USD)/100&lt;/Q&gt;&lt;R&gt;1&lt;/R&gt;&lt;C&gt;1&lt;/C&gt;&lt;D xsi:type="xsd:double"&gt;-0.05191159&lt;/D&gt;&lt;/FQL&gt;&lt;FQL&gt;&lt;Q&gt;ARSUSD^P_PRICE_RETURNS(0,42338-1D,42338,,USD)/100&lt;/Q&gt;&lt;R&gt;1&lt;/R&gt;&lt;C&gt;1&lt;/C&gt;&lt;D xsi:type="xsd:double"&gt;-0.001662552&lt;/D&gt;&lt;/FQL&gt;&lt;FQL&gt;&lt;Q&gt;ARSUSD^P_PRICE_RETURNS(0,42338-1D-0M,42338,,USD)/100&lt;/Q&gt;&lt;R&gt;1&lt;/R&gt;&lt;C&gt;1&lt;/C&gt;&lt;D xsi:type="xsd:double"&gt;-0.01771003&lt;/D&gt;&lt;/FQL&gt;&lt;FQL&gt;&lt;Q&gt;ARSUSD^P_PRICE_RETURNS(0,0CY,42338,,USD)/100&lt;/Q&gt;&lt;R&gt;1&lt;/R&gt;&lt;C&gt;1&lt;/C&gt;&lt;D xsi:type="xsd:double"&gt;-0.1259022&lt;/D&gt;&lt;/FQL&gt;&lt;FQL&gt;&lt;Q&gt;ARSUSD^P_PRICE_RETURNS(0,42338-1AY,42338,,USD)/100&lt;/Q&gt;&lt;R&gt;1&lt;/R&gt;&lt;C&gt;1&lt;/C&gt;&lt;D xsi:type="xsd:double"&gt;-0.11934482&lt;/D&gt;&lt;/FQL&gt;&lt;FQL&gt;&lt;Q&gt;CLPUSD^P_PRICE_RETURNS(0,42338-1D,42338,,USD)/100&lt;/Q&gt;&lt;R&gt;1&lt;/R&gt;&lt;C&gt;1&lt;/C&gt;&lt;D xsi:type="xsd:double"&gt;0.0020748380000000003&lt;/D&gt;&lt;/FQL&gt;&lt;FQL&gt;&lt;Q&gt;CLPUSD^P_PRICE_RETURNS(0,42338-1D-0M,42338,,USD)/100&lt;/Q&gt;&lt;R&gt;1&lt;/R&gt;&lt;C&gt;1&lt;/C&gt;&lt;D xsi:type="xsd:double"&gt;-0.02813435&lt;/D&gt;&lt;/FQL&gt;&lt;FQL&gt;&lt;Q&gt;CLPUSD^P_PRICE_RETURNS(0,0CY,42338,,USD)/100&lt;/Q&gt;&lt;R&gt;1&lt;/R&gt;&lt;C&gt;1&lt;/C&gt;&lt;D xsi:type="xsd:double"&gt;-0.14633379999999999&lt;/D&gt;&lt;/FQL&gt;&lt;FQL&gt;&lt;Q&gt;CLPUSD^P_PRICE_RETURNS(0,42338-1AY,42338,,USD)/100&lt;/Q&gt;&lt;R&gt;1&lt;/R&gt;&lt;C&gt;1&lt;/C&gt;&lt;D xsi:type="xsd:double"&gt;-0.1444346&lt;/D&gt;&lt;/FQL&gt;&lt;FQL&gt;&lt;Q&gt;BRLUSD^P_PRICE_RETURNS(0,42338-1D,42338,,USD)/100&lt;/Q&gt;&lt;R&gt;1&lt;/R&gt;&lt;C&gt;1&lt;/C&gt;&lt;D xsi:type="xsd:double"&gt;-0.04178524&lt;/D&gt;&lt;/FQL&gt;&lt;FQL&gt;&lt;Q&gt;BRLUSD^P_PRICE_RETURNS(0,42338-1D-0M,42338,,USD)/100&lt;/Q&gt;&lt;R&gt;1&lt;/R&gt;&lt;C&gt;1&lt;/C&gt;&lt;D xsi:type="xsd:double"&gt;-0.01918924&lt;/D&gt;&lt;/FQL&gt;&lt;FQL&gt;&lt;Q&gt;BRLUSD^P_PRICE_RETURNS(0,0CY,42338,,USD)/100&lt;/Q&gt;&lt;R&gt;1&lt;/R&gt;&lt;C&gt;1&lt;/C&gt;&lt;D xsi:type="xsd:double"&gt;-0.3216888&lt;/D&gt;&lt;/FQL&gt;&lt;FQL&gt;&lt;Q&gt;BRLUSD^P_PRICE_RETURNS(0,42338-1AY,42338,,USD)/100&lt;/Q&gt;&lt;R&gt;1&lt;/R&gt;&lt;C&gt;1&lt;/C&gt;&lt;D xsi:type="xsd:double"&gt;-0.3426515&lt;/D&gt;&lt;/FQL&gt;&lt;FQL&gt;&lt;Q&gt;MXNUSD^P_PRICE_RETURNS(0,42338-1D,42338,,USD)/100&lt;/Q&gt;&lt;R&gt;1&lt;/R&gt;&lt;C&gt;1&lt;/C&gt;&lt;D xsi:type="xsd:double"&gt;-0.003748655&lt;/D&gt;&lt;/FQL&gt;&lt;FQL&gt;&lt;Q&gt;MXNUSD^P_PRICE_RETURNS(0,42338-1D-0M,42338,,USD)/100&lt;/Q&gt;&lt;R&gt;1&lt;/R&gt;&lt;C&gt;1&lt;/C&gt;&lt;D xsi:type="xsd:double"&gt;-0.004652023&lt;/D&gt;&lt;/FQL&gt;&lt;FQL&gt;&lt;Q&gt;MXNUSD^P_PRICE_RETURNS(0,0CY,42338,,USD)/100&lt;/Q&gt;&lt;R&gt;1&lt;/R&gt;&lt;C&gt;1&lt;/C&gt;&lt;D xsi:type="xsd:double"&gt;-0.11238414000000001&lt;/D&gt;&lt;/FQL&gt;&lt;FQL&gt;&lt;Q&gt;MXNUSD^P_PRICE_RETURNS(0,42338-1AY,42338,,USD)/100&lt;/Q&gt;&lt;R&gt;1&lt;/R&gt;&lt;C&gt;1&lt;/C&gt;&lt;D xsi:type="xsd:double"&gt;-0.16296819999999998&lt;/D&gt;&lt;/FQL&gt;&lt;FQL&gt;&lt;Q&gt;ZARUSD^P_PRICE_RETURNS(0,42338-1D,42338,,USD)/100&lt;/Q&gt;&lt;R&gt;1&lt;/R&gt;&lt;C&gt;1&lt;/C&gt;&lt;D xsi:type="xsd:double"&gt;-0.0058946&lt;/D&gt;&lt;/FQL&gt;&lt;FQL&gt;&lt;Q&gt;ZARUSD^P_PRICE_RETURNS(0,42338-1D-0M,42338,,USD)/100&lt;/Q&gt;&lt;R&gt;1&lt;/R&gt;&lt;C&gt;1&lt;/C&gt;&lt;D xsi:type="xsd:double"&gt;-0.04253471&lt;/D&gt;&lt;/FQL&gt;&lt;FQL&gt;&lt;Q&gt;ZARUSD^P_PRICE_RETURNS(0,0CY,42338,,USD)/100&lt;/Q&gt;&lt;R&gt;1&lt;/R&gt;&lt;C&gt;1&lt;/C&gt;&lt;D xsi:type="xsd:double"&gt;-0.19772879999999998&lt;/D&gt;&lt;/FQL&gt;&lt;FQL&gt;&lt;Q&gt;ZARUSD^P_PRICE_RETURNS(0,42338-1AY,42338,,USD)/100&lt;/Q&gt;&lt;R&gt;1&lt;/R&gt;&lt;C&gt;1&lt;/C&gt;&lt;D xsi:type="xsd:double"&gt;-0.23394589999999998&lt;/D&gt;&lt;/FQL&gt;&lt;FQL&gt;&lt;Q&gt;EGPUSD^P_PRICE_RETURNS(0,42338-1D,42338,,USD)/100&lt;/Q&gt;&lt;R&gt;1&lt;/R&gt;&lt;C&gt;1&lt;/C&gt;&lt;D xsi:type="xsd:double"&gt;0&lt;/D&gt;&lt;/FQL&gt;&lt;FQL&gt;&lt;Q&gt;EGPUSD^P_PRICE_RETURNS(0,42338-1D-0M,42338,,USD)/100&lt;/Q&gt;&lt;R&gt;1&lt;/R&gt;&lt;C&gt;1&lt;/C&gt;&lt;D xsi:type="xsd:double"&gt;0.025542620000000002&lt;/D&gt;&lt;/FQL&gt;&lt;FQL&gt;&lt;Q&gt;EGPUSD^P_PRICE_RETURNS(0,0CY,42338,,USD)/100&lt;/Q&gt;&lt;R&gt;1&lt;/R&gt;&lt;C&gt;1&lt;/C&gt;&lt;D xsi:type="xsd:double"&gt;-0.08684492&lt;/D&gt;&lt;/FQL&gt;&lt;FQL&gt;&lt;Q&gt;EGPUSD^P_PRICE_RETURNS(0,42338-1AY,42338,,USD)/100&lt;/Q&gt;&lt;R&gt;1&lt;/R&gt;&lt;C&gt;1&lt;/C&gt;&lt;D xsi:type="xsd:double"&gt;-0.08684492&lt;/D&gt;&lt;/FQL&gt;&lt;FQL&gt;&lt;Q&gt;JPYUSD^P_PRICE_RETURNS(0,42338-1D,42338,,USD)/100&lt;/Q&gt;&lt;R&gt;1&lt;/R&gt;&lt;C&gt;1&lt;/C&gt;&lt;D xsi:type="xsd:double"&gt;-0.004177511&lt;/D&gt;&lt;/FQL&gt;&lt;FQL&gt;&lt;Q&gt;JPYUSD^P_PRICE_RETURNS(0,42338-1D-0M,42338,,USD)/100&lt;/Q&gt;&lt;R&gt;1&lt;/R&gt;&lt;C&gt;1&lt;/C&gt;&lt;D xsi:type="xsd:double"&gt;-0.021130740000000002&lt;/D&gt;&lt;/FQL&gt;&lt;FQL&gt;&lt;Q&gt;JPYUSD^P_PRICE_RETURNS(0,0CY,42338,,USD)/100&lt;/Q&gt;&lt;R&gt;1&lt;/R&gt;&lt;C&gt;1&lt;/C&gt;&lt;D xsi:type="xsd:double"&gt;-0.027457890000000002&lt;/D&gt;&lt;/FQL&gt;&lt;FQL&gt;&lt;Q&gt;JPYUSD^P_PRICE_RETURNS(0,42338-1AY,42338,,USD)/100&lt;/Q&gt;&lt;R&gt;1&lt;/R&gt;&lt;C&gt;1&lt;/C&gt;&lt;D xsi:type="xsd:double"&gt;-0.03727293&lt;/D&gt;&lt;/FQL&gt;&lt;FQL&gt;&lt;Q&gt;AUDUSD^P_PRICE_RETURNS(0,42338-1D,42338,,USD)/100&lt;/Q&gt;&lt;R&gt;1&lt;/R&gt;&lt;C&gt;1&lt;/C&gt;&lt;D xsi:type="xsd:double"&gt;0.0075083970000000009&lt;/D&gt;&lt;/FQL&gt;&lt;FQL&gt;&lt;Q&gt;AUDUSD^P_PRICE_RETURNS(0,42338-1D-0M,42338,,USD)/100&lt;/Q&gt;&lt;R&gt;1&lt;/R&gt;&lt;C&gt;1&lt;/C&gt;&lt;D xsi:type="xsd:double"&gt;0.01562834&lt;/D&gt;&lt;/FQL&gt;&lt;FQL&gt;&lt;Q&gt;AUDUSD^P_PRICE_RETURNS(0,0CY,42338,,USD)/100&lt;/Q&gt;&lt;R&gt;1&lt;/R&gt;&lt;C&gt;1&lt;/C&gt;&lt;D xsi:type="xsd:double"&gt;-0.11455976&lt;/D&gt;&lt;/FQL&gt;&lt;FQL&gt;&lt;Q&gt;AUDUSD^P_PRICE_RETURNS(0,42338-1AY,42338,,USD)/100&lt;/Q&gt;&lt;R&gt;1&lt;/R&gt;&lt;C&gt;1&lt;/C&gt;&lt;D xsi:type="xsd:double"&gt;-0.1510252&lt;/D&gt;&lt;/FQL&gt;&lt;/Schema&gt;</t>
        </r>
      </text>
    </comment>
  </commentList>
</comments>
</file>

<file path=xl/comments2.xml><?xml version="1.0" encoding="utf-8"?>
<comments xmlns="http://schemas.openxmlformats.org/spreadsheetml/2006/main">
  <authors>
    <author>Carritte, Michael</author>
  </authors>
  <commentList>
    <comment ref="L57" authorId="0" shapeId="0">
      <text>
        <r>
          <rPr>
            <b/>
            <sz val="9"/>
            <color indexed="81"/>
            <rFont val="Tahoma"/>
            <family val="2"/>
          </rPr>
          <t>Carritte, Michael:</t>
        </r>
        <r>
          <rPr>
            <sz val="9"/>
            <color indexed="81"/>
            <rFont val="Tahoma"/>
            <family val="2"/>
          </rPr>
          <t xml:space="preserve">
This cell is for calculating return for JPY.
</t>
        </r>
      </text>
    </comment>
  </commentList>
</comments>
</file>

<file path=xl/sharedStrings.xml><?xml version="1.0" encoding="utf-8"?>
<sst xmlns="http://schemas.openxmlformats.org/spreadsheetml/2006/main" count="263" uniqueCount="214">
  <si>
    <t>1D %Chg</t>
  </si>
  <si>
    <t>1M % Chg</t>
  </si>
  <si>
    <t>YTD %Chg</t>
  </si>
  <si>
    <t>MSCI EAFE</t>
  </si>
  <si>
    <t>Barclays Agg</t>
  </si>
  <si>
    <t>High Yield</t>
  </si>
  <si>
    <t>Brent Oil</t>
  </si>
  <si>
    <t>WTI Oil</t>
  </si>
  <si>
    <t>S&amp;P 500</t>
  </si>
  <si>
    <t>S&amp;P 500 Value</t>
  </si>
  <si>
    <t>S&amp;P 500 Growth</t>
  </si>
  <si>
    <t>US Equities</t>
  </si>
  <si>
    <t xml:space="preserve">Russell 2500 </t>
  </si>
  <si>
    <t>Developed Non-US Equities</t>
  </si>
  <si>
    <t>MSCI EAFE Value</t>
  </si>
  <si>
    <t xml:space="preserve">MSCI EME Growth </t>
  </si>
  <si>
    <t xml:space="preserve">MSCI EME Value </t>
  </si>
  <si>
    <t xml:space="preserve">MSCI EME IMI </t>
  </si>
  <si>
    <t xml:space="preserve">MSCI World ex-US IMI </t>
  </si>
  <si>
    <t>MSCI EME Small Cap</t>
  </si>
  <si>
    <t>Emerging Market Equities</t>
  </si>
  <si>
    <t>Fixed Income</t>
  </si>
  <si>
    <t>EMD Local Currency</t>
  </si>
  <si>
    <t>HFRI FoF</t>
  </si>
  <si>
    <t>Alternatives</t>
  </si>
  <si>
    <t>FTSE EPRA/NAREIT Global</t>
  </si>
  <si>
    <t>Returns by Country/Region</t>
  </si>
  <si>
    <t>European Monetary Union</t>
  </si>
  <si>
    <t>Europe/Middle East/Africa</t>
  </si>
  <si>
    <t>Emerging Europe</t>
  </si>
  <si>
    <t>Russia</t>
  </si>
  <si>
    <t>Poland</t>
  </si>
  <si>
    <t>Hungary</t>
  </si>
  <si>
    <t>Emerging Asia</t>
  </si>
  <si>
    <t>India</t>
  </si>
  <si>
    <t>Indonesia</t>
  </si>
  <si>
    <t>Thailand</t>
  </si>
  <si>
    <t>China</t>
  </si>
  <si>
    <t>Philippines</t>
  </si>
  <si>
    <t>Korea</t>
  </si>
  <si>
    <t>Taiwan</t>
  </si>
  <si>
    <t>Emerging Latin America</t>
  </si>
  <si>
    <t>Argentina</t>
  </si>
  <si>
    <t>Chile</t>
  </si>
  <si>
    <t>Brazil</t>
  </si>
  <si>
    <t>Mexico</t>
  </si>
  <si>
    <t>Egypt</t>
  </si>
  <si>
    <t>South Africa</t>
  </si>
  <si>
    <t>CBOE S&amp;P 500 VIX</t>
  </si>
  <si>
    <t>Bond Yields</t>
  </si>
  <si>
    <t>UST 10 Yr</t>
  </si>
  <si>
    <t>UST 30 Yr</t>
  </si>
  <si>
    <t>Swiss 10 Yr</t>
  </si>
  <si>
    <t>Japenese 10 Yr</t>
  </si>
  <si>
    <t>Commodities</t>
  </si>
  <si>
    <t>Natural Gas</t>
  </si>
  <si>
    <t>Gold</t>
  </si>
  <si>
    <t>Aluminum</t>
  </si>
  <si>
    <t>Copper</t>
  </si>
  <si>
    <t>Euro</t>
  </si>
  <si>
    <t>British Pound</t>
  </si>
  <si>
    <t>Japanese Yen</t>
  </si>
  <si>
    <t>Polish Zloty</t>
  </si>
  <si>
    <t>Hungarian Forint</t>
  </si>
  <si>
    <t>Indian Rupee</t>
  </si>
  <si>
    <t>Indonesian Rupiah</t>
  </si>
  <si>
    <t>Thai Baht</t>
  </si>
  <si>
    <t>China Renminbi</t>
  </si>
  <si>
    <t>South Korean Won</t>
  </si>
  <si>
    <t>Russian Ruble</t>
  </si>
  <si>
    <t>Argentine Peso</t>
  </si>
  <si>
    <t>Brazilian Real</t>
  </si>
  <si>
    <t>Mexican Peso</t>
  </si>
  <si>
    <t>South African Rand</t>
  </si>
  <si>
    <t>Egyptian Pound</t>
  </si>
  <si>
    <t>US Sector Returns (S&amp;P 500)</t>
  </si>
  <si>
    <t>Financials</t>
  </si>
  <si>
    <t>Health Care</t>
  </si>
  <si>
    <t>Telecom</t>
  </si>
  <si>
    <t>Info Tech</t>
  </si>
  <si>
    <t>S&amp;P 500 Index</t>
  </si>
  <si>
    <t>Industrials</t>
  </si>
  <si>
    <t>Materials</t>
  </si>
  <si>
    <t>Energy</t>
  </si>
  <si>
    <t>Utilities</t>
  </si>
  <si>
    <t>Taiwan Dollar</t>
  </si>
  <si>
    <t>Philippine Peso</t>
  </si>
  <si>
    <t>Chilean Peso</t>
  </si>
  <si>
    <t>Japan</t>
  </si>
  <si>
    <t>Public Markets Team Report</t>
  </si>
  <si>
    <t>Cons Discretionary</t>
  </si>
  <si>
    <t>MSCI EAFE Growth</t>
  </si>
  <si>
    <t>Price</t>
  </si>
  <si>
    <t xml:space="preserve">  Price</t>
  </si>
  <si>
    <t xml:space="preserve"> Price</t>
  </si>
  <si>
    <t>Russell 2500 Value</t>
  </si>
  <si>
    <t>Russell 2500 Growth</t>
  </si>
  <si>
    <t>Russell 2000</t>
  </si>
  <si>
    <t>Russell 2000 Value</t>
  </si>
  <si>
    <t>Russell 2000 Growth</t>
  </si>
  <si>
    <t>1D Total Return</t>
  </si>
  <si>
    <t>YTD Total Return</t>
  </si>
  <si>
    <t>SVXK</t>
  </si>
  <si>
    <t>SGX</t>
  </si>
  <si>
    <t>R.2500</t>
  </si>
  <si>
    <t>R.2000</t>
  </si>
  <si>
    <t>R.2500V</t>
  </si>
  <si>
    <t>R.2500G</t>
  </si>
  <si>
    <t>R.2000V</t>
  </si>
  <si>
    <t>R.2000G</t>
  </si>
  <si>
    <t>MS664220</t>
  </si>
  <si>
    <t>MS655061</t>
  </si>
  <si>
    <t>VIX</t>
  </si>
  <si>
    <t>MS136622</t>
  </si>
  <si>
    <t>MS136627</t>
  </si>
  <si>
    <t>MS302400</t>
  </si>
  <si>
    <t>MS138432</t>
  </si>
  <si>
    <t>TRYUS10Y-FDS</t>
  </si>
  <si>
    <t>TRYUS30Y-FDS</t>
  </si>
  <si>
    <t>lhmn0001</t>
  </si>
  <si>
    <t>lhmn0012</t>
  </si>
  <si>
    <t>FactSet Market Snapshot</t>
  </si>
  <si>
    <t>JPM00467</t>
  </si>
  <si>
    <t>HFRIFOF</t>
  </si>
  <si>
    <t>ENHGXXXX</t>
  </si>
  <si>
    <t>OILB-FDS</t>
  </si>
  <si>
    <t>OIL-FDS</t>
  </si>
  <si>
    <t>HHGAS-FDS</t>
  </si>
  <si>
    <t>NYGOLD-FDS</t>
  </si>
  <si>
    <t>AA-FDS</t>
  </si>
  <si>
    <t>CA-FDS</t>
  </si>
  <si>
    <t>TRYCH10Y-FDS</t>
  </si>
  <si>
    <t>TRYJP10Y-FDS</t>
  </si>
  <si>
    <t>Cons Staples</t>
  </si>
  <si>
    <t>Fed Funds Rate</t>
  </si>
  <si>
    <t>REFFFUNDEFF-FDS</t>
  </si>
  <si>
    <t>UK 10 Yr</t>
  </si>
  <si>
    <t>TRYGB10Y-FDS</t>
  </si>
  <si>
    <t>JPM07503</t>
  </si>
  <si>
    <t>1 Year Total Return</t>
  </si>
  <si>
    <t>1Yr %Chg</t>
  </si>
  <si>
    <t>SP50</t>
  </si>
  <si>
    <t>USD</t>
  </si>
  <si>
    <t/>
  </si>
  <si>
    <t>Australian Dollar</t>
  </si>
  <si>
    <t>MS664192</t>
  </si>
  <si>
    <t>EURUSD</t>
  </si>
  <si>
    <t>GBPUSD</t>
  </si>
  <si>
    <t>RUBUSD</t>
  </si>
  <si>
    <t>PLNUSD</t>
  </si>
  <si>
    <t>HUFUSD</t>
  </si>
  <si>
    <t>INRUSD</t>
  </si>
  <si>
    <t>IDRUSD</t>
  </si>
  <si>
    <t>THBUSD</t>
  </si>
  <si>
    <t>CNYUSD</t>
  </si>
  <si>
    <t>PHPUSD</t>
  </si>
  <si>
    <t>KRWUSD</t>
  </si>
  <si>
    <t>TWDUSD</t>
  </si>
  <si>
    <t>ARSUSD</t>
  </si>
  <si>
    <t>CLPUSD</t>
  </si>
  <si>
    <t>BRLUSD</t>
  </si>
  <si>
    <t>MXNUSD</t>
  </si>
  <si>
    <t>ZARUSD</t>
  </si>
  <si>
    <t>EGPUSD</t>
  </si>
  <si>
    <t>AUDUSD</t>
  </si>
  <si>
    <t>Foreign Currency (FX per USD)</t>
  </si>
  <si>
    <t>Yield</t>
  </si>
  <si>
    <t>JPYUSD</t>
  </si>
  <si>
    <t>SP285</t>
  </si>
  <si>
    <t>SP477</t>
  </si>
  <si>
    <t>SPN01</t>
  </si>
  <si>
    <t>SP621</t>
  </si>
  <si>
    <t>SP565</t>
  </si>
  <si>
    <t>SP125</t>
  </si>
  <si>
    <t>SP701</t>
  </si>
  <si>
    <t>SPN37</t>
  </si>
  <si>
    <t>SP793</t>
  </si>
  <si>
    <t>SP821</t>
  </si>
  <si>
    <t>P/E (12m forward)</t>
  </si>
  <si>
    <t>Spread Current</t>
  </si>
  <si>
    <t>Spread 1 Yr Ago</t>
  </si>
  <si>
    <t xml:space="preserve">P/E (12m forward) </t>
  </si>
  <si>
    <t>Strips</t>
  </si>
  <si>
    <t>sbst20</t>
  </si>
  <si>
    <t>Current Value</t>
  </si>
  <si>
    <t xml:space="preserve">Volatility </t>
  </si>
  <si>
    <t>Since 2001</t>
  </si>
  <si>
    <t>30d avg</t>
  </si>
  <si>
    <t>1yr avg</t>
  </si>
  <si>
    <t>30d avg 1yr ago</t>
  </si>
  <si>
    <t>1yr avg 1yr ago</t>
  </si>
  <si>
    <t>1M Ago</t>
  </si>
  <si>
    <t>3M Ago</t>
  </si>
  <si>
    <t>1Yr Ago</t>
  </si>
  <si>
    <t>Correlation: 30yr UST &amp; SP500</t>
  </si>
  <si>
    <t xml:space="preserve">Correlation </t>
  </si>
  <si>
    <t>3Yr Ago</t>
  </si>
  <si>
    <t>5Yr Ago</t>
  </si>
  <si>
    <t>P/E (12m forward) 5 Yr Avg</t>
  </si>
  <si>
    <t>Australia</t>
  </si>
  <si>
    <t>903600</t>
  </si>
  <si>
    <t>MTD Total Return</t>
  </si>
  <si>
    <t>MTD %Chg</t>
  </si>
  <si>
    <t>This sheet contains FactSet XML data for use with this workbook's =FDS codes.  Modifying the worksheet's contents may damage the workbook's =FDS functionality.</t>
  </si>
  <si>
    <t>LHMN14685</t>
  </si>
  <si>
    <t>Long STRIPS 20+Yr</t>
  </si>
  <si>
    <t>DXY.Z</t>
  </si>
  <si>
    <t>EMD $</t>
  </si>
  <si>
    <t>MSCI EM Standard</t>
  </si>
  <si>
    <t>MSCI FM 15% Country Capped</t>
  </si>
  <si>
    <t>MS701160</t>
  </si>
  <si>
    <t>MS136614</t>
  </si>
  <si>
    <t xml:space="preserve">MSCI Frontier </t>
  </si>
  <si>
    <t>United States Dollar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</si>
</sst>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0.0%"/>
    <numFmt numFmtId="166" formatCode="0.0%;[Red]\(0.0%\)"/>
    <numFmt numFmtId="167" formatCode="mm/dd/yy;@"/>
  </numFmts>
  <fonts count="3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9"/>
      <name val="Calibri"/>
      <family val="2"/>
    </font>
    <font>
      <sz val="12"/>
      <color indexed="9"/>
      <name val="Calibri"/>
      <family val="2"/>
    </font>
    <font>
      <b/>
      <sz val="12"/>
      <color indexed="8"/>
      <name val="Calibri"/>
      <family val="2"/>
    </font>
    <font>
      <sz val="18"/>
      <name val="Calibri"/>
      <family val="2"/>
    </font>
    <font>
      <sz val="16"/>
      <color indexed="8"/>
      <name val="Calibri"/>
      <family val="2"/>
    </font>
    <font>
      <sz val="18"/>
      <color indexed="8"/>
      <name val="Calibri"/>
      <family val="2"/>
    </font>
    <font>
      <b/>
      <sz val="12"/>
      <color indexed="2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4" fillId="33" borderId="0" applyNumberFormat="0" applyBorder="0" applyAlignment="0" applyProtection="0"/>
    <xf numFmtId="0" fontId="15" fillId="34" borderId="10" applyNumberFormat="0" applyAlignment="0" applyProtection="0"/>
    <xf numFmtId="0" fontId="16" fillId="35" borderId="11" applyNumberFormat="0" applyAlignment="0" applyProtection="0"/>
    <xf numFmtId="0" fontId="17" fillId="0" borderId="0" applyNumberFormat="0" applyFill="0" applyBorder="0" applyAlignment="0" applyProtection="0"/>
    <xf numFmtId="0" fontId="18" fillId="36" borderId="0" applyNumberFormat="0" applyBorder="0" applyAlignment="0" applyProtection="0"/>
    <xf numFmtId="0" fontId="19" fillId="0" borderId="12" applyNumberFormat="0" applyFill="0" applyAlignment="0" applyProtection="0"/>
    <xf numFmtId="0" fontId="20" fillId="0" borderId="13" applyNumberFormat="0" applyFill="0" applyAlignment="0" applyProtection="0"/>
    <xf numFmtId="0" fontId="21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7" borderId="10" applyNumberFormat="0" applyAlignment="0" applyProtection="0"/>
    <xf numFmtId="0" fontId="24" fillId="0" borderId="15" applyNumberFormat="0" applyFill="0" applyAlignment="0" applyProtection="0"/>
    <xf numFmtId="0" fontId="25" fillId="38" borderId="0" applyNumberFormat="0" applyBorder="0" applyAlignment="0" applyProtection="0"/>
    <xf numFmtId="0" fontId="1" fillId="39" borderId="16" applyNumberFormat="0" applyFont="0" applyAlignment="0" applyProtection="0"/>
    <xf numFmtId="0" fontId="26" fillId="34" borderId="17" applyNumberFormat="0" applyAlignment="0" applyProtection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20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6" fillId="5" borderId="1" xfId="0" applyFont="1" applyFill="1" applyBorder="1" applyAlignment="1">
      <alignment horizontal="left" wrapText="1"/>
    </xf>
    <xf numFmtId="0" fontId="5" fillId="6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6" borderId="1" xfId="0" applyFont="1" applyFill="1" applyBorder="1" applyAlignment="1">
      <alignment horizontal="left" wrapText="1"/>
    </xf>
    <xf numFmtId="0" fontId="2" fillId="0" borderId="8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4" fontId="4" fillId="3" borderId="2" xfId="0" applyNumberFormat="1" applyFont="1" applyFill="1" applyBorder="1" applyAlignment="1">
      <alignment horizontal="center" wrapText="1"/>
    </xf>
    <xf numFmtId="164" fontId="4" fillId="3" borderId="3" xfId="0" applyNumberFormat="1" applyFont="1" applyFill="1" applyBorder="1" applyAlignment="1">
      <alignment horizontal="center" wrapText="1"/>
    </xf>
    <xf numFmtId="164" fontId="6" fillId="5" borderId="2" xfId="0" applyNumberFormat="1" applyFont="1" applyFill="1" applyBorder="1" applyAlignment="1">
      <alignment horizontal="center" wrapText="1"/>
    </xf>
    <xf numFmtId="164" fontId="6" fillId="5" borderId="3" xfId="0" applyNumberFormat="1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wrapText="1"/>
    </xf>
    <xf numFmtId="164" fontId="4" fillId="6" borderId="3" xfId="0" applyNumberFormat="1" applyFont="1" applyFill="1" applyBorder="1" applyAlignment="1">
      <alignment horizontal="center" wrapText="1"/>
    </xf>
    <xf numFmtId="164" fontId="4" fillId="7" borderId="2" xfId="0" applyNumberFormat="1" applyFont="1" applyFill="1" applyBorder="1" applyAlignment="1">
      <alignment horizontal="center" wrapText="1"/>
    </xf>
    <xf numFmtId="164" fontId="4" fillId="7" borderId="3" xfId="0" applyNumberFormat="1" applyFont="1" applyFill="1" applyBorder="1" applyAlignment="1">
      <alignment horizontal="center" wrapText="1"/>
    </xf>
    <xf numFmtId="164" fontId="6" fillId="8" borderId="2" xfId="0" applyNumberFormat="1" applyFont="1" applyFill="1" applyBorder="1" applyAlignment="1">
      <alignment horizontal="center" wrapText="1"/>
    </xf>
    <xf numFmtId="164" fontId="6" fillId="8" borderId="3" xfId="0" applyNumberFormat="1" applyFont="1" applyFill="1" applyBorder="1" applyAlignment="1">
      <alignment horizontal="center" wrapText="1"/>
    </xf>
    <xf numFmtId="0" fontId="7" fillId="0" borderId="0" xfId="0" applyFont="1"/>
    <xf numFmtId="0" fontId="8" fillId="0" borderId="0" xfId="0" applyFont="1"/>
    <xf numFmtId="14" fontId="9" fillId="0" borderId="0" xfId="0" applyNumberFormat="1" applyFont="1" applyAlignment="1">
      <alignment horizontal="left"/>
    </xf>
    <xf numFmtId="164" fontId="4" fillId="6" borderId="8" xfId="0" applyNumberFormat="1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Border="1"/>
    <xf numFmtId="165" fontId="2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4" fillId="2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/>
    <xf numFmtId="164" fontId="4" fillId="6" borderId="9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4" fillId="40" borderId="2" xfId="0" applyNumberFormat="1" applyFont="1" applyFill="1" applyBorder="1" applyAlignment="1">
      <alignment horizontal="center" wrapText="1"/>
    </xf>
    <xf numFmtId="164" fontId="4" fillId="42" borderId="8" xfId="0" applyNumberFormat="1" applyFont="1" applyFill="1" applyBorder="1" applyAlignment="1">
      <alignment horizontal="center" wrapText="1"/>
    </xf>
    <xf numFmtId="164" fontId="4" fillId="43" borderId="2" xfId="0" applyNumberFormat="1" applyFont="1" applyFill="1" applyBorder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164" fontId="6" fillId="44" borderId="2" xfId="0" applyNumberFormat="1" applyFont="1" applyFill="1" applyBorder="1" applyAlignment="1">
      <alignment horizontal="center" wrapText="1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/>
    <xf numFmtId="165" fontId="2" fillId="0" borderId="2" xfId="0" applyNumberFormat="1" applyFont="1" applyFill="1" applyBorder="1" applyAlignment="1">
      <alignment horizontal="center"/>
    </xf>
    <xf numFmtId="165" fontId="2" fillId="0" borderId="8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5" fontId="2" fillId="0" borderId="3" xfId="0" applyNumberFormat="1" applyFont="1" applyFill="1" applyBorder="1" applyAlignment="1">
      <alignment horizontal="center"/>
    </xf>
    <xf numFmtId="165" fontId="2" fillId="0" borderId="19" xfId="0" applyNumberFormat="1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165" fontId="2" fillId="0" borderId="2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vertical="top"/>
    </xf>
    <xf numFmtId="165" fontId="2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center" vertical="top"/>
    </xf>
    <xf numFmtId="165" fontId="2" fillId="0" borderId="0" xfId="0" applyNumberFormat="1" applyFont="1" applyFill="1" applyBorder="1" applyAlignment="1">
      <alignment horizontal="center" vertical="top"/>
    </xf>
    <xf numFmtId="165" fontId="2" fillId="0" borderId="19" xfId="0" applyNumberFormat="1" applyFont="1" applyFill="1" applyBorder="1" applyAlignment="1">
      <alignment horizontal="center" vertical="top"/>
    </xf>
    <xf numFmtId="164" fontId="2" fillId="0" borderId="6" xfId="0" applyNumberFormat="1" applyFont="1" applyFill="1" applyBorder="1" applyAlignment="1">
      <alignment horizontal="center" vertical="top"/>
    </xf>
    <xf numFmtId="164" fontId="11" fillId="0" borderId="2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0" fontId="2" fillId="0" borderId="19" xfId="0" applyNumberFormat="1" applyFont="1" applyBorder="1" applyAlignment="1">
      <alignment horizontal="center"/>
    </xf>
    <xf numFmtId="2" fontId="2" fillId="0" borderId="8" xfId="0" quotePrefix="1" applyNumberFormat="1" applyFont="1" applyBorder="1" applyAlignment="1">
      <alignment horizontal="center"/>
    </xf>
    <xf numFmtId="2" fontId="2" fillId="0" borderId="2" xfId="0" quotePrefix="1" applyNumberFormat="1" applyFont="1" applyBorder="1" applyAlignment="1">
      <alignment horizontal="center"/>
    </xf>
    <xf numFmtId="2" fontId="2" fillId="0" borderId="0" xfId="0" quotePrefix="1" applyNumberFormat="1" applyFont="1" applyBorder="1" applyAlignment="1">
      <alignment horizontal="center"/>
    </xf>
    <xf numFmtId="2" fontId="2" fillId="0" borderId="6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44" applyNumberFormat="1" applyFont="1" applyFill="1"/>
    <xf numFmtId="0" fontId="2" fillId="0" borderId="0" xfId="0" applyNumberFormat="1" applyFont="1" applyFill="1" applyBorder="1" applyAlignment="1">
      <alignment vertical="top"/>
    </xf>
    <xf numFmtId="0" fontId="10" fillId="0" borderId="0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vertical="top"/>
    </xf>
    <xf numFmtId="0" fontId="2" fillId="0" borderId="0" xfId="0" applyNumberFormat="1" applyFont="1" applyFill="1" applyBorder="1"/>
    <xf numFmtId="0" fontId="2" fillId="0" borderId="0" xfId="0" applyNumberFormat="1" applyFont="1" applyFill="1"/>
    <xf numFmtId="0" fontId="2" fillId="47" borderId="2" xfId="0" applyNumberFormat="1" applyFont="1" applyFill="1" applyBorder="1" applyAlignment="1">
      <alignment wrapText="1"/>
    </xf>
    <xf numFmtId="0" fontId="2" fillId="0" borderId="2" xfId="0" applyNumberFormat="1" applyFont="1" applyFill="1" applyBorder="1"/>
    <xf numFmtId="164" fontId="6" fillId="47" borderId="2" xfId="0" applyNumberFormat="1" applyFont="1" applyFill="1" applyBorder="1" applyAlignment="1">
      <alignment horizontal="center" wrapText="1"/>
    </xf>
    <xf numFmtId="164" fontId="11" fillId="0" borderId="2" xfId="0" applyNumberFormat="1" applyFont="1" applyFill="1" applyBorder="1" applyAlignment="1">
      <alignment horizontal="center"/>
    </xf>
    <xf numFmtId="0" fontId="3" fillId="0" borderId="0" xfId="0" applyNumberFormat="1" applyFont="1" applyFill="1"/>
    <xf numFmtId="0" fontId="4" fillId="48" borderId="1" xfId="0" applyNumberFormat="1" applyFont="1" applyFill="1" applyBorder="1" applyAlignment="1">
      <alignment horizontal="left" wrapText="1"/>
    </xf>
    <xf numFmtId="0" fontId="5" fillId="48" borderId="2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vertical="top"/>
    </xf>
    <xf numFmtId="0" fontId="2" fillId="0" borderId="4" xfId="0" applyNumberFormat="1" applyFont="1" applyFill="1" applyBorder="1" applyAlignment="1">
      <alignment horizontal="left" vertical="top"/>
    </xf>
    <xf numFmtId="0" fontId="10" fillId="0" borderId="4" xfId="0" applyNumberFormat="1" applyFont="1" applyFill="1" applyBorder="1" applyAlignment="1">
      <alignment horizontal="left" vertical="top"/>
    </xf>
    <xf numFmtId="0" fontId="2" fillId="0" borderId="5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/>
    </xf>
    <xf numFmtId="165" fontId="6" fillId="46" borderId="19" xfId="0" applyNumberFormat="1" applyFont="1" applyFill="1" applyBorder="1" applyAlignment="1">
      <alignment horizontal="center" vertical="top"/>
    </xf>
    <xf numFmtId="0" fontId="29" fillId="0" borderId="0" xfId="0" applyNumberFormat="1" applyFont="1" applyFill="1"/>
    <xf numFmtId="0" fontId="29" fillId="0" borderId="0" xfId="44" applyNumberFormat="1" applyFont="1" applyFill="1"/>
    <xf numFmtId="0" fontId="29" fillId="0" borderId="0" xfId="0" applyFont="1" applyFill="1"/>
    <xf numFmtId="0" fontId="33" fillId="0" borderId="0" xfId="0" applyFont="1" applyFill="1"/>
    <xf numFmtId="0" fontId="3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/>
    <xf numFmtId="10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left" indent="2"/>
    </xf>
    <xf numFmtId="0" fontId="2" fillId="0" borderId="4" xfId="0" applyNumberFormat="1" applyFont="1" applyFill="1" applyBorder="1"/>
    <xf numFmtId="0" fontId="2" fillId="0" borderId="4" xfId="0" applyNumberFormat="1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 indent="2"/>
    </xf>
    <xf numFmtId="0" fontId="4" fillId="4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/>
    <xf numFmtId="0" fontId="2" fillId="0" borderId="5" xfId="0" applyNumberFormat="1" applyFont="1" applyFill="1" applyBorder="1"/>
    <xf numFmtId="0" fontId="4" fillId="42" borderId="7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left" indent="1"/>
    </xf>
    <xf numFmtId="0" fontId="2" fillId="0" borderId="4" xfId="0" applyNumberFormat="1" applyFont="1" applyFill="1" applyBorder="1" applyAlignment="1">
      <alignment horizontal="left" indent="1"/>
    </xf>
    <xf numFmtId="0" fontId="2" fillId="0" borderId="5" xfId="0" applyNumberFormat="1" applyFont="1" applyFill="1" applyBorder="1" applyAlignment="1">
      <alignment horizontal="left" indent="1"/>
    </xf>
    <xf numFmtId="0" fontId="2" fillId="0" borderId="1" xfId="0" applyNumberFormat="1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4" fillId="43" borderId="1" xfId="0" applyNumberFormat="1" applyFont="1" applyFill="1" applyBorder="1" applyAlignment="1">
      <alignment wrapText="1"/>
    </xf>
    <xf numFmtId="0" fontId="4" fillId="43" borderId="1" xfId="0" applyNumberFormat="1" applyFont="1" applyFill="1" applyBorder="1" applyAlignment="1">
      <alignment horizontal="left" wrapText="1"/>
    </xf>
    <xf numFmtId="0" fontId="0" fillId="0" borderId="4" xfId="0" applyNumberFormat="1" applyFill="1" applyBorder="1"/>
    <xf numFmtId="0" fontId="6" fillId="44" borderId="1" xfId="0" applyNumberFormat="1" applyFont="1" applyFill="1" applyBorder="1" applyAlignment="1">
      <alignment horizontal="left" wrapText="1"/>
    </xf>
    <xf numFmtId="0" fontId="0" fillId="0" borderId="0" xfId="0" applyNumberFormat="1" applyFill="1" applyBorder="1"/>
    <xf numFmtId="164" fontId="35" fillId="0" borderId="2" xfId="0" applyNumberFormat="1" applyFont="1" applyFill="1" applyBorder="1" applyAlignment="1">
      <alignment horizontal="center"/>
    </xf>
    <xf numFmtId="164" fontId="35" fillId="0" borderId="0" xfId="0" applyNumberFormat="1" applyFont="1" applyFill="1" applyBorder="1" applyAlignment="1">
      <alignment horizontal="center"/>
    </xf>
    <xf numFmtId="164" fontId="35" fillId="0" borderId="6" xfId="0" applyNumberFormat="1" applyFont="1" applyFill="1" applyBorder="1" applyAlignment="1">
      <alignment horizontal="center"/>
    </xf>
    <xf numFmtId="164" fontId="36" fillId="40" borderId="2" xfId="0" applyNumberFormat="1" applyFont="1" applyFill="1" applyBorder="1" applyAlignment="1">
      <alignment horizontal="center" wrapText="1"/>
    </xf>
    <xf numFmtId="164" fontId="36" fillId="42" borderId="2" xfId="0" applyNumberFormat="1" applyFont="1" applyFill="1" applyBorder="1" applyAlignment="1">
      <alignment horizontal="center" wrapText="1"/>
    </xf>
    <xf numFmtId="164" fontId="36" fillId="43" borderId="2" xfId="0" applyNumberFormat="1" applyFont="1" applyFill="1" applyBorder="1" applyAlignment="1">
      <alignment horizontal="center" wrapText="1"/>
    </xf>
    <xf numFmtId="0" fontId="35" fillId="0" borderId="0" xfId="0" applyNumberFormat="1" applyFont="1" applyFill="1" applyBorder="1" applyAlignment="1">
      <alignment horizontal="center"/>
    </xf>
    <xf numFmtId="2" fontId="35" fillId="0" borderId="2" xfId="0" applyNumberFormat="1" applyFont="1" applyFill="1" applyBorder="1" applyAlignment="1">
      <alignment horizontal="center"/>
    </xf>
    <xf numFmtId="2" fontId="35" fillId="0" borderId="0" xfId="0" applyNumberFormat="1" applyFont="1" applyFill="1" applyBorder="1" applyAlignment="1">
      <alignment horizontal="center"/>
    </xf>
    <xf numFmtId="2" fontId="35" fillId="0" borderId="6" xfId="0" applyNumberFormat="1" applyFont="1" applyFill="1" applyBorder="1" applyAlignment="1">
      <alignment horizontal="center"/>
    </xf>
    <xf numFmtId="0" fontId="37" fillId="0" borderId="0" xfId="0" applyNumberFormat="1" applyFont="1" applyFill="1" applyBorder="1" applyAlignment="1">
      <alignment horizontal="center"/>
    </xf>
    <xf numFmtId="164" fontId="38" fillId="44" borderId="2" xfId="0" applyNumberFormat="1" applyFont="1" applyFill="1" applyBorder="1" applyAlignment="1">
      <alignment horizontal="center" wrapText="1"/>
    </xf>
    <xf numFmtId="164" fontId="37" fillId="0" borderId="0" xfId="0" applyNumberFormat="1" applyFont="1" applyFill="1" applyBorder="1" applyAlignment="1">
      <alignment horizontal="center"/>
    </xf>
    <xf numFmtId="14" fontId="0" fillId="0" borderId="0" xfId="0" applyNumberFormat="1"/>
    <xf numFmtId="166" fontId="0" fillId="0" borderId="0" xfId="44" applyNumberFormat="1" applyFont="1" applyAlignment="1">
      <alignment horizontal="center"/>
    </xf>
    <xf numFmtId="167" fontId="0" fillId="0" borderId="0" xfId="0" applyNumberFormat="1" applyFill="1"/>
    <xf numFmtId="14" fontId="28" fillId="45" borderId="0" xfId="0" applyNumberFormat="1" applyFont="1" applyFill="1"/>
    <xf numFmtId="14" fontId="16" fillId="49" borderId="0" xfId="0" applyNumberFormat="1" applyFont="1" applyFill="1" applyAlignment="1">
      <alignment wrapText="1"/>
    </xf>
    <xf numFmtId="0" fontId="16" fillId="49" borderId="0" xfId="0" applyNumberFormat="1" applyFont="1" applyFill="1" applyAlignment="1">
      <alignment horizontal="center" wrapText="1"/>
    </xf>
    <xf numFmtId="165" fontId="0" fillId="0" borderId="0" xfId="0" applyNumberFormat="1"/>
    <xf numFmtId="14" fontId="16" fillId="49" borderId="0" xfId="0" applyNumberFormat="1" applyFont="1" applyFill="1"/>
    <xf numFmtId="0" fontId="16" fillId="49" borderId="0" xfId="0" applyNumberFormat="1" applyFont="1" applyFill="1" applyAlignment="1">
      <alignment horizontal="center"/>
    </xf>
    <xf numFmtId="40" fontId="0" fillId="0" borderId="0" xfId="45" applyNumberFormat="1" applyFont="1" applyFill="1" applyAlignment="1">
      <alignment horizontal="center"/>
    </xf>
    <xf numFmtId="40" fontId="0" fillId="0" borderId="0" xfId="0" applyNumberFormat="1" applyAlignment="1">
      <alignment horizontal="center"/>
    </xf>
    <xf numFmtId="165" fontId="0" fillId="0" borderId="0" xfId="44" applyNumberFormat="1" applyFont="1"/>
    <xf numFmtId="0" fontId="2" fillId="0" borderId="6" xfId="0" applyNumberFormat="1" applyFont="1" applyFill="1" applyBorder="1"/>
    <xf numFmtId="9" fontId="11" fillId="0" borderId="6" xfId="44" applyNumberFormat="1" applyFont="1" applyFill="1" applyBorder="1" applyAlignment="1">
      <alignment horizontal="center"/>
    </xf>
    <xf numFmtId="9" fontId="11" fillId="0" borderId="6" xfId="44" applyNumberFormat="1" applyFont="1" applyBorder="1" applyAlignment="1">
      <alignment horizontal="center"/>
    </xf>
    <xf numFmtId="9" fontId="11" fillId="0" borderId="6" xfId="44" applyFont="1" applyBorder="1" applyAlignment="1">
      <alignment horizontal="center"/>
    </xf>
    <xf numFmtId="164" fontId="11" fillId="0" borderId="9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4" fontId="4" fillId="43" borderId="2" xfId="0" applyNumberFormat="1" applyFont="1" applyFill="1" applyBorder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164" fontId="6" fillId="44" borderId="2" xfId="0" applyNumberFormat="1" applyFont="1" applyFill="1" applyBorder="1" applyAlignment="1">
      <alignment horizontal="center" wrapText="1"/>
    </xf>
    <xf numFmtId="165" fontId="2" fillId="0" borderId="2" xfId="0" applyNumberFormat="1" applyFont="1" applyFill="1" applyBorder="1" applyAlignment="1">
      <alignment horizontal="center"/>
    </xf>
    <xf numFmtId="165" fontId="2" fillId="0" borderId="19" xfId="0" applyNumberFormat="1" applyFont="1" applyFill="1" applyBorder="1" applyAlignment="1">
      <alignment horizontal="center"/>
    </xf>
    <xf numFmtId="165" fontId="2" fillId="0" borderId="2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 vertical="top"/>
    </xf>
    <xf numFmtId="165" fontId="2" fillId="0" borderId="19" xfId="0" applyNumberFormat="1" applyFont="1" applyFill="1" applyBorder="1" applyAlignment="1">
      <alignment horizontal="center" vertical="top"/>
    </xf>
    <xf numFmtId="165" fontId="2" fillId="0" borderId="6" xfId="0" applyNumberFormat="1" applyFont="1" applyFill="1" applyBorder="1" applyAlignment="1">
      <alignment horizontal="center" vertical="top"/>
    </xf>
    <xf numFmtId="165" fontId="6" fillId="46" borderId="19" xfId="0" applyNumberFormat="1" applyFont="1" applyFill="1" applyBorder="1" applyAlignment="1">
      <alignment horizontal="center" vertical="top"/>
    </xf>
    <xf numFmtId="164" fontId="35" fillId="0" borderId="0" xfId="0" applyNumberFormat="1" applyFont="1" applyFill="1" applyBorder="1" applyAlignment="1">
      <alignment horizontal="center" vertical="top"/>
    </xf>
    <xf numFmtId="165" fontId="6" fillId="46" borderId="20" xfId="0" applyNumberFormat="1" applyFont="1" applyFill="1" applyBorder="1" applyAlignment="1">
      <alignment horizontal="center" vertical="top"/>
    </xf>
    <xf numFmtId="0" fontId="4" fillId="41" borderId="7" xfId="0" applyNumberFormat="1" applyFont="1" applyFill="1" applyBorder="1" applyAlignment="1">
      <alignment wrapText="1"/>
    </xf>
    <xf numFmtId="164" fontId="4" fillId="41" borderId="8" xfId="0" applyNumberFormat="1" applyFont="1" applyFill="1" applyBorder="1" applyAlignment="1">
      <alignment horizontal="center" wrapText="1"/>
    </xf>
    <xf numFmtId="164" fontId="36" fillId="41" borderId="8" xfId="0" applyNumberFormat="1" applyFont="1" applyFill="1" applyBorder="1" applyAlignment="1">
      <alignment horizontal="center" wrapText="1"/>
    </xf>
    <xf numFmtId="164" fontId="4" fillId="4" borderId="8" xfId="0" applyNumberFormat="1" applyFont="1" applyFill="1" applyBorder="1" applyAlignment="1">
      <alignment horizontal="center" wrapText="1"/>
    </xf>
    <xf numFmtId="164" fontId="4" fillId="4" borderId="9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 wrapText="1"/>
    </xf>
    <xf numFmtId="11" fontId="2" fillId="0" borderId="6" xfId="0" applyNumberFormat="1" applyFont="1" applyBorder="1" applyAlignment="1">
      <alignment horizontal="center"/>
    </xf>
    <xf numFmtId="0" fontId="5" fillId="7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5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rmal 2" xfId="43"/>
    <cellStyle name="Note" xfId="38" builtinId="10" customBuiltin="1"/>
    <cellStyle name="Output" xfId="39" builtinId="21" customBuiltin="1"/>
    <cellStyle name="Percent" xfId="44" builtinId="5"/>
    <cellStyle name="Title" xfId="40" builtinId="15" customBuiltin="1"/>
    <cellStyle name="Total" xfId="41" builtinId="25" customBuiltin="1"/>
    <cellStyle name="Warning Text" xfId="42" builtinId="11" customBuiltin="1"/>
  </cellStyles>
  <dxfs count="34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YTD Total Return - S&amp;P Sectors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'FDS PRIM SHEET'!$K$5:$K$15</c:f>
              <c:strCache>
                <c:ptCount val="11"/>
                <c:pt idx="0">
                  <c:v>Health Care</c:v>
                </c:pt>
                <c:pt idx="1">
                  <c:v>Cons Discretionary</c:v>
                </c:pt>
                <c:pt idx="2">
                  <c:v>Materials</c:v>
                </c:pt>
                <c:pt idx="3">
                  <c:v>Telecom</c:v>
                </c:pt>
                <c:pt idx="4">
                  <c:v>Info Tech</c:v>
                </c:pt>
                <c:pt idx="5">
                  <c:v>S&amp;P 500 Index</c:v>
                </c:pt>
                <c:pt idx="6">
                  <c:v>Cons Staples</c:v>
                </c:pt>
                <c:pt idx="7">
                  <c:v>Industrials</c:v>
                </c:pt>
                <c:pt idx="8">
                  <c:v>Energy</c:v>
                </c:pt>
                <c:pt idx="9">
                  <c:v>Financials</c:v>
                </c:pt>
                <c:pt idx="10">
                  <c:v>Utilities</c:v>
                </c:pt>
              </c:strCache>
            </c:strRef>
          </c:cat>
          <c:val>
            <c:numRef>
              <c:f>'FDS PRIM SHEET'!$Q$5:$Q$15</c:f>
              <c:numCache>
                <c:formatCode>0.0%</c:formatCode>
                <c:ptCount val="11"/>
                <c:pt idx="0">
                  <c:v>5.0221401455236014E-2</c:v>
                </c:pt>
                <c:pt idx="1">
                  <c:v>0.13255893140569497</c:v>
                </c:pt>
                <c:pt idx="2">
                  <c:v>-4.4003980645350167E-2</c:v>
                </c:pt>
                <c:pt idx="3">
                  <c:v>1.6246791714037423E-2</c:v>
                </c:pt>
                <c:pt idx="4">
                  <c:v>8.4065466477382098E-2</c:v>
                </c:pt>
                <c:pt idx="5">
                  <c:v>3.008467830810968E-2</c:v>
                </c:pt>
                <c:pt idx="6">
                  <c:v>3.6336055782660193E-2</c:v>
                </c:pt>
                <c:pt idx="7">
                  <c:v>-5.4046753796642699E-3</c:v>
                </c:pt>
                <c:pt idx="8">
                  <c:v>-0.12481413349400781</c:v>
                </c:pt>
                <c:pt idx="9">
                  <c:v>6.1195659347774711E-3</c:v>
                </c:pt>
                <c:pt idx="10">
                  <c:v>-6.8664934198701788E-2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124920"/>
        <c:axId val="1133119824"/>
      </c:barChart>
      <c:catAx>
        <c:axId val="1133124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33119824"/>
        <c:crosses val="autoZero"/>
        <c:auto val="1"/>
        <c:lblAlgn val="ctr"/>
        <c:lblOffset val="100"/>
        <c:noMultiLvlLbl val="0"/>
      </c:catAx>
      <c:valAx>
        <c:axId val="1133119824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331249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30 Day Average (Correlation of Long</a:t>
            </a:r>
            <a:r>
              <a:rPr lang="en-US" baseline="0"/>
              <a:t> STRIPS to S&amp;P 500)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0463540323355536E-2"/>
          <c:y val="0.13936351706036745"/>
          <c:w val="0.92714188808590703"/>
          <c:h val="0.69774095946340042"/>
        </c:manualLayout>
      </c:layout>
      <c:lineChart>
        <c:grouping val="standard"/>
        <c:varyColors val="0"/>
        <c:ser>
          <c:idx val="3"/>
          <c:order val="0"/>
          <c:marker>
            <c:symbol val="none"/>
          </c:marker>
          <c:cat>
            <c:numRef>
              <c:f>Correlation!$B$9:$B$3343</c:f>
              <c:numCache>
                <c:formatCode>mm/dd/yy;@</c:formatCode>
                <c:ptCount val="3335"/>
                <c:pt idx="1">
                  <c:v>42338</c:v>
                </c:pt>
                <c:pt idx="2">
                  <c:v>42335</c:v>
                </c:pt>
                <c:pt idx="3">
                  <c:v>42334</c:v>
                </c:pt>
                <c:pt idx="4">
                  <c:v>42333</c:v>
                </c:pt>
                <c:pt idx="5">
                  <c:v>42332</c:v>
                </c:pt>
                <c:pt idx="6">
                  <c:v>42331</c:v>
                </c:pt>
                <c:pt idx="7">
                  <c:v>42328</c:v>
                </c:pt>
                <c:pt idx="8">
                  <c:v>42327</c:v>
                </c:pt>
                <c:pt idx="9">
                  <c:v>42326</c:v>
                </c:pt>
                <c:pt idx="10">
                  <c:v>42325</c:v>
                </c:pt>
                <c:pt idx="11">
                  <c:v>42324</c:v>
                </c:pt>
                <c:pt idx="12">
                  <c:v>42321</c:v>
                </c:pt>
                <c:pt idx="13">
                  <c:v>42320</c:v>
                </c:pt>
                <c:pt idx="14">
                  <c:v>42319</c:v>
                </c:pt>
                <c:pt idx="15">
                  <c:v>42318</c:v>
                </c:pt>
                <c:pt idx="16">
                  <c:v>42317</c:v>
                </c:pt>
                <c:pt idx="17">
                  <c:v>42314</c:v>
                </c:pt>
                <c:pt idx="18">
                  <c:v>42313</c:v>
                </c:pt>
                <c:pt idx="19">
                  <c:v>42312</c:v>
                </c:pt>
                <c:pt idx="20">
                  <c:v>42311</c:v>
                </c:pt>
                <c:pt idx="21">
                  <c:v>42310</c:v>
                </c:pt>
                <c:pt idx="22">
                  <c:v>42307</c:v>
                </c:pt>
                <c:pt idx="23">
                  <c:v>42306</c:v>
                </c:pt>
                <c:pt idx="24">
                  <c:v>42305</c:v>
                </c:pt>
                <c:pt idx="25">
                  <c:v>42304</c:v>
                </c:pt>
                <c:pt idx="26">
                  <c:v>42303</c:v>
                </c:pt>
                <c:pt idx="27">
                  <c:v>42300</c:v>
                </c:pt>
                <c:pt idx="28">
                  <c:v>42299</c:v>
                </c:pt>
                <c:pt idx="29">
                  <c:v>42298</c:v>
                </c:pt>
                <c:pt idx="30">
                  <c:v>42297</c:v>
                </c:pt>
                <c:pt idx="31">
                  <c:v>42296</c:v>
                </c:pt>
                <c:pt idx="32">
                  <c:v>42293</c:v>
                </c:pt>
                <c:pt idx="33">
                  <c:v>42292</c:v>
                </c:pt>
                <c:pt idx="34">
                  <c:v>42291</c:v>
                </c:pt>
                <c:pt idx="35">
                  <c:v>42290</c:v>
                </c:pt>
                <c:pt idx="36">
                  <c:v>42289</c:v>
                </c:pt>
                <c:pt idx="37">
                  <c:v>42286</c:v>
                </c:pt>
                <c:pt idx="38">
                  <c:v>42285</c:v>
                </c:pt>
                <c:pt idx="39">
                  <c:v>42284</c:v>
                </c:pt>
                <c:pt idx="40">
                  <c:v>42283</c:v>
                </c:pt>
                <c:pt idx="41">
                  <c:v>42282</c:v>
                </c:pt>
                <c:pt idx="42">
                  <c:v>42279</c:v>
                </c:pt>
                <c:pt idx="43">
                  <c:v>42278</c:v>
                </c:pt>
                <c:pt idx="44">
                  <c:v>42277</c:v>
                </c:pt>
                <c:pt idx="45">
                  <c:v>42276</c:v>
                </c:pt>
                <c:pt idx="46">
                  <c:v>42275</c:v>
                </c:pt>
                <c:pt idx="47">
                  <c:v>42272</c:v>
                </c:pt>
                <c:pt idx="48">
                  <c:v>42271</c:v>
                </c:pt>
                <c:pt idx="49">
                  <c:v>42270</c:v>
                </c:pt>
                <c:pt idx="50">
                  <c:v>42269</c:v>
                </c:pt>
                <c:pt idx="51">
                  <c:v>42268</c:v>
                </c:pt>
                <c:pt idx="52">
                  <c:v>42265</c:v>
                </c:pt>
                <c:pt idx="53">
                  <c:v>42264</c:v>
                </c:pt>
                <c:pt idx="54">
                  <c:v>42263</c:v>
                </c:pt>
                <c:pt idx="55">
                  <c:v>42262</c:v>
                </c:pt>
                <c:pt idx="56">
                  <c:v>42261</c:v>
                </c:pt>
                <c:pt idx="57">
                  <c:v>42258</c:v>
                </c:pt>
                <c:pt idx="58">
                  <c:v>42257</c:v>
                </c:pt>
                <c:pt idx="59">
                  <c:v>42256</c:v>
                </c:pt>
                <c:pt idx="60">
                  <c:v>42255</c:v>
                </c:pt>
                <c:pt idx="61">
                  <c:v>42254</c:v>
                </c:pt>
                <c:pt idx="62">
                  <c:v>42251</c:v>
                </c:pt>
                <c:pt idx="63">
                  <c:v>42250</c:v>
                </c:pt>
                <c:pt idx="64">
                  <c:v>42249</c:v>
                </c:pt>
                <c:pt idx="65">
                  <c:v>42248</c:v>
                </c:pt>
                <c:pt idx="66">
                  <c:v>42247</c:v>
                </c:pt>
                <c:pt idx="67">
                  <c:v>42244</c:v>
                </c:pt>
                <c:pt idx="68">
                  <c:v>42243</c:v>
                </c:pt>
                <c:pt idx="69">
                  <c:v>42242</c:v>
                </c:pt>
                <c:pt idx="70">
                  <c:v>42241</c:v>
                </c:pt>
                <c:pt idx="71">
                  <c:v>42240</c:v>
                </c:pt>
                <c:pt idx="72">
                  <c:v>42237</c:v>
                </c:pt>
                <c:pt idx="73">
                  <c:v>42236</c:v>
                </c:pt>
                <c:pt idx="74">
                  <c:v>42235</c:v>
                </c:pt>
                <c:pt idx="75">
                  <c:v>42234</c:v>
                </c:pt>
                <c:pt idx="76">
                  <c:v>42233</c:v>
                </c:pt>
                <c:pt idx="77">
                  <c:v>42230</c:v>
                </c:pt>
                <c:pt idx="78">
                  <c:v>42229</c:v>
                </c:pt>
                <c:pt idx="79">
                  <c:v>42228</c:v>
                </c:pt>
                <c:pt idx="80">
                  <c:v>42227</c:v>
                </c:pt>
                <c:pt idx="81">
                  <c:v>42226</c:v>
                </c:pt>
                <c:pt idx="82">
                  <c:v>42223</c:v>
                </c:pt>
                <c:pt idx="83">
                  <c:v>42222</c:v>
                </c:pt>
                <c:pt idx="84">
                  <c:v>42221</c:v>
                </c:pt>
                <c:pt idx="85">
                  <c:v>42220</c:v>
                </c:pt>
                <c:pt idx="86">
                  <c:v>42219</c:v>
                </c:pt>
                <c:pt idx="87">
                  <c:v>42216</c:v>
                </c:pt>
                <c:pt idx="88">
                  <c:v>42215</c:v>
                </c:pt>
                <c:pt idx="89">
                  <c:v>42214</c:v>
                </c:pt>
                <c:pt idx="90">
                  <c:v>42213</c:v>
                </c:pt>
                <c:pt idx="91">
                  <c:v>42212</c:v>
                </c:pt>
                <c:pt idx="92">
                  <c:v>42209</c:v>
                </c:pt>
                <c:pt idx="93">
                  <c:v>42208</c:v>
                </c:pt>
                <c:pt idx="94">
                  <c:v>42207</c:v>
                </c:pt>
                <c:pt idx="95">
                  <c:v>42206</c:v>
                </c:pt>
                <c:pt idx="96">
                  <c:v>42205</c:v>
                </c:pt>
                <c:pt idx="97">
                  <c:v>42202</c:v>
                </c:pt>
                <c:pt idx="98">
                  <c:v>42201</c:v>
                </c:pt>
                <c:pt idx="99">
                  <c:v>42200</c:v>
                </c:pt>
                <c:pt idx="100">
                  <c:v>42199</c:v>
                </c:pt>
                <c:pt idx="101">
                  <c:v>42198</c:v>
                </c:pt>
                <c:pt idx="102">
                  <c:v>42195</c:v>
                </c:pt>
                <c:pt idx="103">
                  <c:v>42194</c:v>
                </c:pt>
                <c:pt idx="104">
                  <c:v>42193</c:v>
                </c:pt>
                <c:pt idx="105">
                  <c:v>42192</c:v>
                </c:pt>
                <c:pt idx="106">
                  <c:v>42191</c:v>
                </c:pt>
                <c:pt idx="107">
                  <c:v>42188</c:v>
                </c:pt>
                <c:pt idx="108">
                  <c:v>42187</c:v>
                </c:pt>
                <c:pt idx="109">
                  <c:v>42186</c:v>
                </c:pt>
                <c:pt idx="110">
                  <c:v>42185</c:v>
                </c:pt>
                <c:pt idx="111">
                  <c:v>42184</c:v>
                </c:pt>
                <c:pt idx="112">
                  <c:v>42181</c:v>
                </c:pt>
                <c:pt idx="113">
                  <c:v>42180</c:v>
                </c:pt>
                <c:pt idx="114">
                  <c:v>42179</c:v>
                </c:pt>
                <c:pt idx="115">
                  <c:v>42178</c:v>
                </c:pt>
                <c:pt idx="116">
                  <c:v>42177</c:v>
                </c:pt>
                <c:pt idx="117">
                  <c:v>42174</c:v>
                </c:pt>
                <c:pt idx="118">
                  <c:v>42173</c:v>
                </c:pt>
                <c:pt idx="119">
                  <c:v>42172</c:v>
                </c:pt>
                <c:pt idx="120">
                  <c:v>42171</c:v>
                </c:pt>
                <c:pt idx="121">
                  <c:v>42170</c:v>
                </c:pt>
                <c:pt idx="122">
                  <c:v>42167</c:v>
                </c:pt>
                <c:pt idx="123">
                  <c:v>42166</c:v>
                </c:pt>
                <c:pt idx="124">
                  <c:v>42165</c:v>
                </c:pt>
                <c:pt idx="125">
                  <c:v>42164</c:v>
                </c:pt>
                <c:pt idx="126">
                  <c:v>42163</c:v>
                </c:pt>
                <c:pt idx="127">
                  <c:v>42160</c:v>
                </c:pt>
                <c:pt idx="128">
                  <c:v>42159</c:v>
                </c:pt>
                <c:pt idx="129">
                  <c:v>42158</c:v>
                </c:pt>
                <c:pt idx="130">
                  <c:v>42157</c:v>
                </c:pt>
                <c:pt idx="131">
                  <c:v>42156</c:v>
                </c:pt>
                <c:pt idx="132">
                  <c:v>42153</c:v>
                </c:pt>
                <c:pt idx="133">
                  <c:v>42152</c:v>
                </c:pt>
                <c:pt idx="134">
                  <c:v>42151</c:v>
                </c:pt>
                <c:pt idx="135">
                  <c:v>42150</c:v>
                </c:pt>
                <c:pt idx="136">
                  <c:v>42149</c:v>
                </c:pt>
                <c:pt idx="137">
                  <c:v>42146</c:v>
                </c:pt>
                <c:pt idx="138">
                  <c:v>42145</c:v>
                </c:pt>
                <c:pt idx="139">
                  <c:v>42144</c:v>
                </c:pt>
                <c:pt idx="140">
                  <c:v>42143</c:v>
                </c:pt>
                <c:pt idx="141">
                  <c:v>42142</c:v>
                </c:pt>
                <c:pt idx="142">
                  <c:v>42139</c:v>
                </c:pt>
                <c:pt idx="143">
                  <c:v>42138</c:v>
                </c:pt>
                <c:pt idx="144">
                  <c:v>42137</c:v>
                </c:pt>
                <c:pt idx="145">
                  <c:v>42136</c:v>
                </c:pt>
                <c:pt idx="146">
                  <c:v>42135</c:v>
                </c:pt>
                <c:pt idx="147">
                  <c:v>42132</c:v>
                </c:pt>
                <c:pt idx="148">
                  <c:v>42131</c:v>
                </c:pt>
                <c:pt idx="149">
                  <c:v>42130</c:v>
                </c:pt>
                <c:pt idx="150">
                  <c:v>42129</c:v>
                </c:pt>
                <c:pt idx="151">
                  <c:v>42128</c:v>
                </c:pt>
                <c:pt idx="152">
                  <c:v>42125</c:v>
                </c:pt>
                <c:pt idx="153">
                  <c:v>42124</c:v>
                </c:pt>
                <c:pt idx="154">
                  <c:v>42123</c:v>
                </c:pt>
                <c:pt idx="155">
                  <c:v>42122</c:v>
                </c:pt>
                <c:pt idx="156">
                  <c:v>42121</c:v>
                </c:pt>
                <c:pt idx="157">
                  <c:v>42118</c:v>
                </c:pt>
                <c:pt idx="158">
                  <c:v>42117</c:v>
                </c:pt>
                <c:pt idx="159">
                  <c:v>42116</c:v>
                </c:pt>
                <c:pt idx="160">
                  <c:v>42115</c:v>
                </c:pt>
                <c:pt idx="161">
                  <c:v>42114</c:v>
                </c:pt>
                <c:pt idx="162">
                  <c:v>42111</c:v>
                </c:pt>
                <c:pt idx="163">
                  <c:v>42110</c:v>
                </c:pt>
                <c:pt idx="164">
                  <c:v>42109</c:v>
                </c:pt>
                <c:pt idx="165">
                  <c:v>42108</c:v>
                </c:pt>
                <c:pt idx="166">
                  <c:v>42107</c:v>
                </c:pt>
                <c:pt idx="167">
                  <c:v>42104</c:v>
                </c:pt>
                <c:pt idx="168">
                  <c:v>42103</c:v>
                </c:pt>
                <c:pt idx="169">
                  <c:v>42102</c:v>
                </c:pt>
                <c:pt idx="170">
                  <c:v>42101</c:v>
                </c:pt>
                <c:pt idx="171">
                  <c:v>42100</c:v>
                </c:pt>
                <c:pt idx="172">
                  <c:v>42097</c:v>
                </c:pt>
                <c:pt idx="173">
                  <c:v>42096</c:v>
                </c:pt>
                <c:pt idx="174">
                  <c:v>42095</c:v>
                </c:pt>
                <c:pt idx="175">
                  <c:v>42094</c:v>
                </c:pt>
                <c:pt idx="176">
                  <c:v>42093</c:v>
                </c:pt>
                <c:pt idx="177">
                  <c:v>42090</c:v>
                </c:pt>
                <c:pt idx="178">
                  <c:v>42089</c:v>
                </c:pt>
                <c:pt idx="179">
                  <c:v>42088</c:v>
                </c:pt>
                <c:pt idx="180">
                  <c:v>42087</c:v>
                </c:pt>
                <c:pt idx="181">
                  <c:v>42086</c:v>
                </c:pt>
                <c:pt idx="182">
                  <c:v>42083</c:v>
                </c:pt>
                <c:pt idx="183">
                  <c:v>42082</c:v>
                </c:pt>
                <c:pt idx="184">
                  <c:v>42081</c:v>
                </c:pt>
                <c:pt idx="185">
                  <c:v>42080</c:v>
                </c:pt>
                <c:pt idx="186">
                  <c:v>42079</c:v>
                </c:pt>
                <c:pt idx="187">
                  <c:v>42076</c:v>
                </c:pt>
                <c:pt idx="188">
                  <c:v>42075</c:v>
                </c:pt>
                <c:pt idx="189">
                  <c:v>42074</c:v>
                </c:pt>
                <c:pt idx="190">
                  <c:v>42073</c:v>
                </c:pt>
                <c:pt idx="191">
                  <c:v>42072</c:v>
                </c:pt>
                <c:pt idx="192">
                  <c:v>42069</c:v>
                </c:pt>
                <c:pt idx="193">
                  <c:v>42068</c:v>
                </c:pt>
                <c:pt idx="194">
                  <c:v>42067</c:v>
                </c:pt>
                <c:pt idx="195">
                  <c:v>42066</c:v>
                </c:pt>
                <c:pt idx="196">
                  <c:v>42065</c:v>
                </c:pt>
                <c:pt idx="197">
                  <c:v>42062</c:v>
                </c:pt>
                <c:pt idx="198">
                  <c:v>42061</c:v>
                </c:pt>
                <c:pt idx="199">
                  <c:v>42060</c:v>
                </c:pt>
                <c:pt idx="200">
                  <c:v>42059</c:v>
                </c:pt>
                <c:pt idx="201">
                  <c:v>42058</c:v>
                </c:pt>
                <c:pt idx="202">
                  <c:v>42055</c:v>
                </c:pt>
                <c:pt idx="203">
                  <c:v>42054</c:v>
                </c:pt>
                <c:pt idx="204">
                  <c:v>42053</c:v>
                </c:pt>
                <c:pt idx="205">
                  <c:v>42052</c:v>
                </c:pt>
                <c:pt idx="206">
                  <c:v>42051</c:v>
                </c:pt>
                <c:pt idx="207">
                  <c:v>42048</c:v>
                </c:pt>
                <c:pt idx="208">
                  <c:v>42047</c:v>
                </c:pt>
                <c:pt idx="209">
                  <c:v>42046</c:v>
                </c:pt>
                <c:pt idx="210">
                  <c:v>42045</c:v>
                </c:pt>
                <c:pt idx="211">
                  <c:v>42044</c:v>
                </c:pt>
                <c:pt idx="212">
                  <c:v>42041</c:v>
                </c:pt>
                <c:pt idx="213">
                  <c:v>42040</c:v>
                </c:pt>
                <c:pt idx="214">
                  <c:v>42039</c:v>
                </c:pt>
                <c:pt idx="215">
                  <c:v>42038</c:v>
                </c:pt>
                <c:pt idx="216">
                  <c:v>42037</c:v>
                </c:pt>
                <c:pt idx="217">
                  <c:v>42034</c:v>
                </c:pt>
                <c:pt idx="218">
                  <c:v>42033</c:v>
                </c:pt>
                <c:pt idx="219">
                  <c:v>42032</c:v>
                </c:pt>
                <c:pt idx="220">
                  <c:v>42031</c:v>
                </c:pt>
                <c:pt idx="221">
                  <c:v>42030</c:v>
                </c:pt>
                <c:pt idx="222">
                  <c:v>42027</c:v>
                </c:pt>
                <c:pt idx="223">
                  <c:v>42026</c:v>
                </c:pt>
                <c:pt idx="224">
                  <c:v>42025</c:v>
                </c:pt>
                <c:pt idx="225">
                  <c:v>42024</c:v>
                </c:pt>
                <c:pt idx="226">
                  <c:v>42023</c:v>
                </c:pt>
                <c:pt idx="227">
                  <c:v>42020</c:v>
                </c:pt>
                <c:pt idx="228">
                  <c:v>42019</c:v>
                </c:pt>
                <c:pt idx="229">
                  <c:v>42018</c:v>
                </c:pt>
                <c:pt idx="230">
                  <c:v>42017</c:v>
                </c:pt>
                <c:pt idx="231">
                  <c:v>42016</c:v>
                </c:pt>
                <c:pt idx="232">
                  <c:v>42013</c:v>
                </c:pt>
                <c:pt idx="233">
                  <c:v>42012</c:v>
                </c:pt>
                <c:pt idx="234">
                  <c:v>42011</c:v>
                </c:pt>
                <c:pt idx="235">
                  <c:v>42010</c:v>
                </c:pt>
                <c:pt idx="236">
                  <c:v>42009</c:v>
                </c:pt>
                <c:pt idx="237">
                  <c:v>42006</c:v>
                </c:pt>
                <c:pt idx="238">
                  <c:v>42005</c:v>
                </c:pt>
                <c:pt idx="239">
                  <c:v>42004</c:v>
                </c:pt>
                <c:pt idx="240">
                  <c:v>42003</c:v>
                </c:pt>
                <c:pt idx="241">
                  <c:v>42002</c:v>
                </c:pt>
                <c:pt idx="242">
                  <c:v>41999</c:v>
                </c:pt>
                <c:pt idx="243">
                  <c:v>41998</c:v>
                </c:pt>
                <c:pt idx="244">
                  <c:v>41997</c:v>
                </c:pt>
                <c:pt idx="245">
                  <c:v>41996</c:v>
                </c:pt>
                <c:pt idx="246">
                  <c:v>41995</c:v>
                </c:pt>
                <c:pt idx="247">
                  <c:v>41992</c:v>
                </c:pt>
                <c:pt idx="248">
                  <c:v>41991</c:v>
                </c:pt>
                <c:pt idx="249">
                  <c:v>41990</c:v>
                </c:pt>
                <c:pt idx="250">
                  <c:v>41989</c:v>
                </c:pt>
                <c:pt idx="251">
                  <c:v>41988</c:v>
                </c:pt>
                <c:pt idx="252">
                  <c:v>41985</c:v>
                </c:pt>
                <c:pt idx="253">
                  <c:v>41984</c:v>
                </c:pt>
                <c:pt idx="254">
                  <c:v>41983</c:v>
                </c:pt>
                <c:pt idx="255">
                  <c:v>41982</c:v>
                </c:pt>
                <c:pt idx="256">
                  <c:v>41981</c:v>
                </c:pt>
                <c:pt idx="257">
                  <c:v>41978</c:v>
                </c:pt>
                <c:pt idx="258">
                  <c:v>41977</c:v>
                </c:pt>
                <c:pt idx="259">
                  <c:v>41976</c:v>
                </c:pt>
                <c:pt idx="260">
                  <c:v>41975</c:v>
                </c:pt>
                <c:pt idx="261">
                  <c:v>41974</c:v>
                </c:pt>
                <c:pt idx="262">
                  <c:v>41971</c:v>
                </c:pt>
                <c:pt idx="263">
                  <c:v>41970</c:v>
                </c:pt>
                <c:pt idx="264">
                  <c:v>41969</c:v>
                </c:pt>
                <c:pt idx="265">
                  <c:v>41968</c:v>
                </c:pt>
                <c:pt idx="266">
                  <c:v>41967</c:v>
                </c:pt>
                <c:pt idx="267">
                  <c:v>41964</c:v>
                </c:pt>
                <c:pt idx="268">
                  <c:v>41963</c:v>
                </c:pt>
                <c:pt idx="269">
                  <c:v>41962</c:v>
                </c:pt>
                <c:pt idx="270">
                  <c:v>41961</c:v>
                </c:pt>
                <c:pt idx="271">
                  <c:v>41960</c:v>
                </c:pt>
                <c:pt idx="272">
                  <c:v>41957</c:v>
                </c:pt>
                <c:pt idx="273">
                  <c:v>41956</c:v>
                </c:pt>
                <c:pt idx="274">
                  <c:v>41955</c:v>
                </c:pt>
                <c:pt idx="275">
                  <c:v>41954</c:v>
                </c:pt>
                <c:pt idx="276">
                  <c:v>41953</c:v>
                </c:pt>
                <c:pt idx="277">
                  <c:v>41950</c:v>
                </c:pt>
                <c:pt idx="278">
                  <c:v>41949</c:v>
                </c:pt>
                <c:pt idx="279">
                  <c:v>41948</c:v>
                </c:pt>
                <c:pt idx="280">
                  <c:v>41947</c:v>
                </c:pt>
                <c:pt idx="281">
                  <c:v>41946</c:v>
                </c:pt>
                <c:pt idx="282">
                  <c:v>41943</c:v>
                </c:pt>
                <c:pt idx="283">
                  <c:v>41942</c:v>
                </c:pt>
                <c:pt idx="284">
                  <c:v>41941</c:v>
                </c:pt>
                <c:pt idx="285">
                  <c:v>41940</c:v>
                </c:pt>
                <c:pt idx="286">
                  <c:v>41939</c:v>
                </c:pt>
                <c:pt idx="287">
                  <c:v>41936</c:v>
                </c:pt>
                <c:pt idx="288">
                  <c:v>41935</c:v>
                </c:pt>
                <c:pt idx="289">
                  <c:v>41934</c:v>
                </c:pt>
                <c:pt idx="290">
                  <c:v>41933</c:v>
                </c:pt>
                <c:pt idx="291">
                  <c:v>41932</c:v>
                </c:pt>
                <c:pt idx="292">
                  <c:v>41929</c:v>
                </c:pt>
                <c:pt idx="293">
                  <c:v>41928</c:v>
                </c:pt>
                <c:pt idx="294">
                  <c:v>41927</c:v>
                </c:pt>
                <c:pt idx="295">
                  <c:v>41926</c:v>
                </c:pt>
                <c:pt idx="296">
                  <c:v>41925</c:v>
                </c:pt>
                <c:pt idx="297">
                  <c:v>41922</c:v>
                </c:pt>
                <c:pt idx="298">
                  <c:v>41921</c:v>
                </c:pt>
                <c:pt idx="299">
                  <c:v>41920</c:v>
                </c:pt>
                <c:pt idx="300">
                  <c:v>41919</c:v>
                </c:pt>
                <c:pt idx="301">
                  <c:v>41918</c:v>
                </c:pt>
                <c:pt idx="302">
                  <c:v>41915</c:v>
                </c:pt>
                <c:pt idx="303">
                  <c:v>41914</c:v>
                </c:pt>
                <c:pt idx="304">
                  <c:v>41913</c:v>
                </c:pt>
                <c:pt idx="305">
                  <c:v>41912</c:v>
                </c:pt>
                <c:pt idx="306">
                  <c:v>41911</c:v>
                </c:pt>
                <c:pt idx="307">
                  <c:v>41908</c:v>
                </c:pt>
                <c:pt idx="308">
                  <c:v>41907</c:v>
                </c:pt>
                <c:pt idx="309">
                  <c:v>41906</c:v>
                </c:pt>
                <c:pt idx="310">
                  <c:v>41905</c:v>
                </c:pt>
                <c:pt idx="311">
                  <c:v>41904</c:v>
                </c:pt>
                <c:pt idx="312">
                  <c:v>41901</c:v>
                </c:pt>
                <c:pt idx="313">
                  <c:v>41900</c:v>
                </c:pt>
                <c:pt idx="314">
                  <c:v>41899</c:v>
                </c:pt>
                <c:pt idx="315">
                  <c:v>41898</c:v>
                </c:pt>
                <c:pt idx="316">
                  <c:v>41897</c:v>
                </c:pt>
                <c:pt idx="317">
                  <c:v>41894</c:v>
                </c:pt>
                <c:pt idx="318">
                  <c:v>41893</c:v>
                </c:pt>
                <c:pt idx="319">
                  <c:v>41892</c:v>
                </c:pt>
                <c:pt idx="320">
                  <c:v>41891</c:v>
                </c:pt>
                <c:pt idx="321">
                  <c:v>41890</c:v>
                </c:pt>
                <c:pt idx="322">
                  <c:v>41887</c:v>
                </c:pt>
                <c:pt idx="323">
                  <c:v>41886</c:v>
                </c:pt>
                <c:pt idx="324">
                  <c:v>41885</c:v>
                </c:pt>
                <c:pt idx="325">
                  <c:v>41884</c:v>
                </c:pt>
                <c:pt idx="326">
                  <c:v>41883</c:v>
                </c:pt>
                <c:pt idx="327">
                  <c:v>41880</c:v>
                </c:pt>
                <c:pt idx="328">
                  <c:v>41879</c:v>
                </c:pt>
                <c:pt idx="329">
                  <c:v>41878</c:v>
                </c:pt>
                <c:pt idx="330">
                  <c:v>41877</c:v>
                </c:pt>
                <c:pt idx="331">
                  <c:v>41876</c:v>
                </c:pt>
                <c:pt idx="332">
                  <c:v>41873</c:v>
                </c:pt>
                <c:pt idx="333">
                  <c:v>41872</c:v>
                </c:pt>
                <c:pt idx="334">
                  <c:v>41871</c:v>
                </c:pt>
                <c:pt idx="335">
                  <c:v>41870</c:v>
                </c:pt>
                <c:pt idx="336">
                  <c:v>41869</c:v>
                </c:pt>
                <c:pt idx="337">
                  <c:v>41866</c:v>
                </c:pt>
                <c:pt idx="338">
                  <c:v>41865</c:v>
                </c:pt>
                <c:pt idx="339">
                  <c:v>41864</c:v>
                </c:pt>
                <c:pt idx="340">
                  <c:v>41863</c:v>
                </c:pt>
                <c:pt idx="341">
                  <c:v>41862</c:v>
                </c:pt>
                <c:pt idx="342">
                  <c:v>41859</c:v>
                </c:pt>
                <c:pt idx="343">
                  <c:v>41858</c:v>
                </c:pt>
                <c:pt idx="344">
                  <c:v>41857</c:v>
                </c:pt>
                <c:pt idx="345">
                  <c:v>41856</c:v>
                </c:pt>
                <c:pt idx="346">
                  <c:v>41855</c:v>
                </c:pt>
                <c:pt idx="347">
                  <c:v>41852</c:v>
                </c:pt>
                <c:pt idx="348">
                  <c:v>41851</c:v>
                </c:pt>
                <c:pt idx="349">
                  <c:v>41850</c:v>
                </c:pt>
                <c:pt idx="350">
                  <c:v>41849</c:v>
                </c:pt>
                <c:pt idx="351">
                  <c:v>41848</c:v>
                </c:pt>
                <c:pt idx="352">
                  <c:v>41845</c:v>
                </c:pt>
                <c:pt idx="353">
                  <c:v>41844</c:v>
                </c:pt>
                <c:pt idx="354">
                  <c:v>41843</c:v>
                </c:pt>
                <c:pt idx="355">
                  <c:v>41842</c:v>
                </c:pt>
                <c:pt idx="356">
                  <c:v>41841</c:v>
                </c:pt>
                <c:pt idx="357">
                  <c:v>41838</c:v>
                </c:pt>
                <c:pt idx="358">
                  <c:v>41837</c:v>
                </c:pt>
                <c:pt idx="359">
                  <c:v>41836</c:v>
                </c:pt>
                <c:pt idx="360">
                  <c:v>41835</c:v>
                </c:pt>
                <c:pt idx="361">
                  <c:v>41834</c:v>
                </c:pt>
                <c:pt idx="362">
                  <c:v>41831</c:v>
                </c:pt>
                <c:pt idx="363">
                  <c:v>41830</c:v>
                </c:pt>
                <c:pt idx="364">
                  <c:v>41829</c:v>
                </c:pt>
                <c:pt idx="365">
                  <c:v>41828</c:v>
                </c:pt>
                <c:pt idx="366">
                  <c:v>41827</c:v>
                </c:pt>
                <c:pt idx="367">
                  <c:v>41824</c:v>
                </c:pt>
                <c:pt idx="368">
                  <c:v>41823</c:v>
                </c:pt>
                <c:pt idx="369">
                  <c:v>41822</c:v>
                </c:pt>
                <c:pt idx="370">
                  <c:v>41821</c:v>
                </c:pt>
                <c:pt idx="371">
                  <c:v>41820</c:v>
                </c:pt>
                <c:pt idx="372">
                  <c:v>41817</c:v>
                </c:pt>
                <c:pt idx="373">
                  <c:v>41816</c:v>
                </c:pt>
                <c:pt idx="374">
                  <c:v>41815</c:v>
                </c:pt>
                <c:pt idx="375">
                  <c:v>41814</c:v>
                </c:pt>
                <c:pt idx="376">
                  <c:v>41813</c:v>
                </c:pt>
                <c:pt idx="377">
                  <c:v>41810</c:v>
                </c:pt>
                <c:pt idx="378">
                  <c:v>41809</c:v>
                </c:pt>
                <c:pt idx="379">
                  <c:v>41808</c:v>
                </c:pt>
                <c:pt idx="380">
                  <c:v>41807</c:v>
                </c:pt>
                <c:pt idx="381">
                  <c:v>41806</c:v>
                </c:pt>
                <c:pt idx="382">
                  <c:v>41803</c:v>
                </c:pt>
                <c:pt idx="383">
                  <c:v>41802</c:v>
                </c:pt>
                <c:pt idx="384">
                  <c:v>41801</c:v>
                </c:pt>
                <c:pt idx="385">
                  <c:v>41800</c:v>
                </c:pt>
                <c:pt idx="386">
                  <c:v>41799</c:v>
                </c:pt>
                <c:pt idx="387">
                  <c:v>41796</c:v>
                </c:pt>
                <c:pt idx="388">
                  <c:v>41795</c:v>
                </c:pt>
                <c:pt idx="389">
                  <c:v>41794</c:v>
                </c:pt>
                <c:pt idx="390">
                  <c:v>41793</c:v>
                </c:pt>
                <c:pt idx="391">
                  <c:v>41792</c:v>
                </c:pt>
                <c:pt idx="392">
                  <c:v>41789</c:v>
                </c:pt>
                <c:pt idx="393">
                  <c:v>41788</c:v>
                </c:pt>
                <c:pt idx="394">
                  <c:v>41787</c:v>
                </c:pt>
                <c:pt idx="395">
                  <c:v>41786</c:v>
                </c:pt>
                <c:pt idx="396">
                  <c:v>41785</c:v>
                </c:pt>
                <c:pt idx="397">
                  <c:v>41782</c:v>
                </c:pt>
                <c:pt idx="398">
                  <c:v>41781</c:v>
                </c:pt>
                <c:pt idx="399">
                  <c:v>41780</c:v>
                </c:pt>
                <c:pt idx="400">
                  <c:v>41779</c:v>
                </c:pt>
                <c:pt idx="401">
                  <c:v>41778</c:v>
                </c:pt>
                <c:pt idx="402">
                  <c:v>41775</c:v>
                </c:pt>
                <c:pt idx="403">
                  <c:v>41774</c:v>
                </c:pt>
                <c:pt idx="404">
                  <c:v>41773</c:v>
                </c:pt>
                <c:pt idx="405">
                  <c:v>41772</c:v>
                </c:pt>
                <c:pt idx="406">
                  <c:v>41771</c:v>
                </c:pt>
                <c:pt idx="407">
                  <c:v>41768</c:v>
                </c:pt>
                <c:pt idx="408">
                  <c:v>41767</c:v>
                </c:pt>
                <c:pt idx="409">
                  <c:v>41766</c:v>
                </c:pt>
                <c:pt idx="410">
                  <c:v>41765</c:v>
                </c:pt>
                <c:pt idx="411">
                  <c:v>41764</c:v>
                </c:pt>
                <c:pt idx="412">
                  <c:v>41761</c:v>
                </c:pt>
                <c:pt idx="413">
                  <c:v>41760</c:v>
                </c:pt>
                <c:pt idx="414">
                  <c:v>41759</c:v>
                </c:pt>
                <c:pt idx="415">
                  <c:v>41758</c:v>
                </c:pt>
                <c:pt idx="416">
                  <c:v>41757</c:v>
                </c:pt>
                <c:pt idx="417">
                  <c:v>41754</c:v>
                </c:pt>
                <c:pt idx="418">
                  <c:v>41753</c:v>
                </c:pt>
                <c:pt idx="419">
                  <c:v>41752</c:v>
                </c:pt>
                <c:pt idx="420">
                  <c:v>41751</c:v>
                </c:pt>
                <c:pt idx="421">
                  <c:v>41750</c:v>
                </c:pt>
                <c:pt idx="422">
                  <c:v>41747</c:v>
                </c:pt>
                <c:pt idx="423">
                  <c:v>41746</c:v>
                </c:pt>
                <c:pt idx="424">
                  <c:v>41745</c:v>
                </c:pt>
                <c:pt idx="425">
                  <c:v>41744</c:v>
                </c:pt>
                <c:pt idx="426">
                  <c:v>41743</c:v>
                </c:pt>
                <c:pt idx="427">
                  <c:v>41740</c:v>
                </c:pt>
                <c:pt idx="428">
                  <c:v>41739</c:v>
                </c:pt>
                <c:pt idx="429">
                  <c:v>41738</c:v>
                </c:pt>
                <c:pt idx="430">
                  <c:v>41737</c:v>
                </c:pt>
                <c:pt idx="431">
                  <c:v>41736</c:v>
                </c:pt>
                <c:pt idx="432">
                  <c:v>41733</c:v>
                </c:pt>
                <c:pt idx="433">
                  <c:v>41732</c:v>
                </c:pt>
                <c:pt idx="434">
                  <c:v>41731</c:v>
                </c:pt>
                <c:pt idx="435">
                  <c:v>41730</c:v>
                </c:pt>
                <c:pt idx="436">
                  <c:v>41729</c:v>
                </c:pt>
                <c:pt idx="437">
                  <c:v>41726</c:v>
                </c:pt>
                <c:pt idx="438">
                  <c:v>41725</c:v>
                </c:pt>
                <c:pt idx="439">
                  <c:v>41724</c:v>
                </c:pt>
                <c:pt idx="440">
                  <c:v>41723</c:v>
                </c:pt>
                <c:pt idx="441">
                  <c:v>41722</c:v>
                </c:pt>
                <c:pt idx="442">
                  <c:v>41719</c:v>
                </c:pt>
                <c:pt idx="443">
                  <c:v>41718</c:v>
                </c:pt>
                <c:pt idx="444">
                  <c:v>41717</c:v>
                </c:pt>
                <c:pt idx="445">
                  <c:v>41716</c:v>
                </c:pt>
                <c:pt idx="446">
                  <c:v>41715</c:v>
                </c:pt>
                <c:pt idx="447">
                  <c:v>41712</c:v>
                </c:pt>
                <c:pt idx="448">
                  <c:v>41711</c:v>
                </c:pt>
                <c:pt idx="449">
                  <c:v>41710</c:v>
                </c:pt>
                <c:pt idx="450">
                  <c:v>41709</c:v>
                </c:pt>
                <c:pt idx="451">
                  <c:v>41708</c:v>
                </c:pt>
                <c:pt idx="452">
                  <c:v>41705</c:v>
                </c:pt>
                <c:pt idx="453">
                  <c:v>41704</c:v>
                </c:pt>
                <c:pt idx="454">
                  <c:v>41703</c:v>
                </c:pt>
                <c:pt idx="455">
                  <c:v>41702</c:v>
                </c:pt>
                <c:pt idx="456">
                  <c:v>41701</c:v>
                </c:pt>
                <c:pt idx="457">
                  <c:v>41698</c:v>
                </c:pt>
                <c:pt idx="458">
                  <c:v>41697</c:v>
                </c:pt>
                <c:pt idx="459">
                  <c:v>41696</c:v>
                </c:pt>
                <c:pt idx="460">
                  <c:v>41695</c:v>
                </c:pt>
                <c:pt idx="461">
                  <c:v>41694</c:v>
                </c:pt>
                <c:pt idx="462">
                  <c:v>41691</c:v>
                </c:pt>
                <c:pt idx="463">
                  <c:v>41690</c:v>
                </c:pt>
                <c:pt idx="464">
                  <c:v>41689</c:v>
                </c:pt>
                <c:pt idx="465">
                  <c:v>41688</c:v>
                </c:pt>
                <c:pt idx="466">
                  <c:v>41687</c:v>
                </c:pt>
                <c:pt idx="467">
                  <c:v>41684</c:v>
                </c:pt>
                <c:pt idx="468">
                  <c:v>41683</c:v>
                </c:pt>
                <c:pt idx="469">
                  <c:v>41682</c:v>
                </c:pt>
                <c:pt idx="470">
                  <c:v>41681</c:v>
                </c:pt>
                <c:pt idx="471">
                  <c:v>41680</c:v>
                </c:pt>
                <c:pt idx="472">
                  <c:v>41677</c:v>
                </c:pt>
                <c:pt idx="473">
                  <c:v>41676</c:v>
                </c:pt>
                <c:pt idx="474">
                  <c:v>41675</c:v>
                </c:pt>
                <c:pt idx="475">
                  <c:v>41674</c:v>
                </c:pt>
                <c:pt idx="476">
                  <c:v>41673</c:v>
                </c:pt>
                <c:pt idx="477">
                  <c:v>41670</c:v>
                </c:pt>
                <c:pt idx="478">
                  <c:v>41669</c:v>
                </c:pt>
                <c:pt idx="479">
                  <c:v>41668</c:v>
                </c:pt>
                <c:pt idx="480">
                  <c:v>41667</c:v>
                </c:pt>
                <c:pt idx="481">
                  <c:v>41666</c:v>
                </c:pt>
                <c:pt idx="482">
                  <c:v>41663</c:v>
                </c:pt>
                <c:pt idx="483">
                  <c:v>41662</c:v>
                </c:pt>
                <c:pt idx="484">
                  <c:v>41661</c:v>
                </c:pt>
                <c:pt idx="485">
                  <c:v>41660</c:v>
                </c:pt>
                <c:pt idx="486">
                  <c:v>41659</c:v>
                </c:pt>
                <c:pt idx="487">
                  <c:v>41656</c:v>
                </c:pt>
                <c:pt idx="488">
                  <c:v>41655</c:v>
                </c:pt>
                <c:pt idx="489">
                  <c:v>41654</c:v>
                </c:pt>
                <c:pt idx="490">
                  <c:v>41653</c:v>
                </c:pt>
                <c:pt idx="491">
                  <c:v>41652</c:v>
                </c:pt>
                <c:pt idx="492">
                  <c:v>41649</c:v>
                </c:pt>
                <c:pt idx="493">
                  <c:v>41648</c:v>
                </c:pt>
                <c:pt idx="494">
                  <c:v>41647</c:v>
                </c:pt>
                <c:pt idx="495">
                  <c:v>41646</c:v>
                </c:pt>
                <c:pt idx="496">
                  <c:v>41645</c:v>
                </c:pt>
                <c:pt idx="497">
                  <c:v>41642</c:v>
                </c:pt>
                <c:pt idx="498">
                  <c:v>41641</c:v>
                </c:pt>
                <c:pt idx="499">
                  <c:v>41640</c:v>
                </c:pt>
                <c:pt idx="500">
                  <c:v>41639</c:v>
                </c:pt>
                <c:pt idx="501">
                  <c:v>41638</c:v>
                </c:pt>
                <c:pt idx="502">
                  <c:v>41635</c:v>
                </c:pt>
                <c:pt idx="503">
                  <c:v>41634</c:v>
                </c:pt>
                <c:pt idx="504">
                  <c:v>41633</c:v>
                </c:pt>
                <c:pt idx="505">
                  <c:v>41632</c:v>
                </c:pt>
                <c:pt idx="506">
                  <c:v>41631</c:v>
                </c:pt>
                <c:pt idx="507">
                  <c:v>41628</c:v>
                </c:pt>
                <c:pt idx="508">
                  <c:v>41627</c:v>
                </c:pt>
                <c:pt idx="509">
                  <c:v>41626</c:v>
                </c:pt>
                <c:pt idx="510">
                  <c:v>41625</c:v>
                </c:pt>
                <c:pt idx="511">
                  <c:v>41624</c:v>
                </c:pt>
                <c:pt idx="512">
                  <c:v>41621</c:v>
                </c:pt>
                <c:pt idx="513">
                  <c:v>41620</c:v>
                </c:pt>
                <c:pt idx="514">
                  <c:v>41619</c:v>
                </c:pt>
                <c:pt idx="515">
                  <c:v>41618</c:v>
                </c:pt>
                <c:pt idx="516">
                  <c:v>41617</c:v>
                </c:pt>
                <c:pt idx="517">
                  <c:v>41614</c:v>
                </c:pt>
                <c:pt idx="518">
                  <c:v>41613</c:v>
                </c:pt>
                <c:pt idx="519">
                  <c:v>41612</c:v>
                </c:pt>
                <c:pt idx="520">
                  <c:v>41611</c:v>
                </c:pt>
                <c:pt idx="521">
                  <c:v>41610</c:v>
                </c:pt>
                <c:pt idx="522">
                  <c:v>41607</c:v>
                </c:pt>
                <c:pt idx="523">
                  <c:v>41606</c:v>
                </c:pt>
                <c:pt idx="524">
                  <c:v>41605</c:v>
                </c:pt>
                <c:pt idx="525">
                  <c:v>41604</c:v>
                </c:pt>
                <c:pt idx="526">
                  <c:v>41603</c:v>
                </c:pt>
                <c:pt idx="527">
                  <c:v>41600</c:v>
                </c:pt>
                <c:pt idx="528">
                  <c:v>41599</c:v>
                </c:pt>
                <c:pt idx="529">
                  <c:v>41598</c:v>
                </c:pt>
                <c:pt idx="530">
                  <c:v>41597</c:v>
                </c:pt>
                <c:pt idx="531">
                  <c:v>41596</c:v>
                </c:pt>
                <c:pt idx="532">
                  <c:v>41593</c:v>
                </c:pt>
                <c:pt idx="533">
                  <c:v>41592</c:v>
                </c:pt>
                <c:pt idx="534">
                  <c:v>41591</c:v>
                </c:pt>
                <c:pt idx="535">
                  <c:v>41590</c:v>
                </c:pt>
                <c:pt idx="536">
                  <c:v>41589</c:v>
                </c:pt>
                <c:pt idx="537">
                  <c:v>41586</c:v>
                </c:pt>
                <c:pt idx="538">
                  <c:v>41585</c:v>
                </c:pt>
                <c:pt idx="539">
                  <c:v>41584</c:v>
                </c:pt>
                <c:pt idx="540">
                  <c:v>41583</c:v>
                </c:pt>
                <c:pt idx="541">
                  <c:v>41582</c:v>
                </c:pt>
                <c:pt idx="542">
                  <c:v>41579</c:v>
                </c:pt>
                <c:pt idx="543">
                  <c:v>41578</c:v>
                </c:pt>
                <c:pt idx="544">
                  <c:v>41577</c:v>
                </c:pt>
                <c:pt idx="545">
                  <c:v>41576</c:v>
                </c:pt>
                <c:pt idx="546">
                  <c:v>41575</c:v>
                </c:pt>
                <c:pt idx="547">
                  <c:v>41572</c:v>
                </c:pt>
                <c:pt idx="548">
                  <c:v>41571</c:v>
                </c:pt>
                <c:pt idx="549">
                  <c:v>41570</c:v>
                </c:pt>
                <c:pt idx="550">
                  <c:v>41569</c:v>
                </c:pt>
                <c:pt idx="551">
                  <c:v>41568</c:v>
                </c:pt>
                <c:pt idx="552">
                  <c:v>41565</c:v>
                </c:pt>
                <c:pt idx="553">
                  <c:v>41564</c:v>
                </c:pt>
                <c:pt idx="554">
                  <c:v>41563</c:v>
                </c:pt>
                <c:pt idx="555">
                  <c:v>41562</c:v>
                </c:pt>
                <c:pt idx="556">
                  <c:v>41561</c:v>
                </c:pt>
                <c:pt idx="557">
                  <c:v>41558</c:v>
                </c:pt>
                <c:pt idx="558">
                  <c:v>41557</c:v>
                </c:pt>
                <c:pt idx="559">
                  <c:v>41556</c:v>
                </c:pt>
                <c:pt idx="560">
                  <c:v>41555</c:v>
                </c:pt>
                <c:pt idx="561">
                  <c:v>41554</c:v>
                </c:pt>
                <c:pt idx="562">
                  <c:v>41551</c:v>
                </c:pt>
                <c:pt idx="563">
                  <c:v>41550</c:v>
                </c:pt>
                <c:pt idx="564">
                  <c:v>41549</c:v>
                </c:pt>
                <c:pt idx="565">
                  <c:v>41548</c:v>
                </c:pt>
                <c:pt idx="566">
                  <c:v>41547</c:v>
                </c:pt>
                <c:pt idx="567">
                  <c:v>41544</c:v>
                </c:pt>
                <c:pt idx="568">
                  <c:v>41543</c:v>
                </c:pt>
                <c:pt idx="569">
                  <c:v>41542</c:v>
                </c:pt>
                <c:pt idx="570">
                  <c:v>41541</c:v>
                </c:pt>
                <c:pt idx="571">
                  <c:v>41540</c:v>
                </c:pt>
                <c:pt idx="572">
                  <c:v>41537</c:v>
                </c:pt>
                <c:pt idx="573">
                  <c:v>41536</c:v>
                </c:pt>
                <c:pt idx="574">
                  <c:v>41535</c:v>
                </c:pt>
                <c:pt idx="575">
                  <c:v>41534</c:v>
                </c:pt>
                <c:pt idx="576">
                  <c:v>41533</c:v>
                </c:pt>
                <c:pt idx="577">
                  <c:v>41530</c:v>
                </c:pt>
                <c:pt idx="578">
                  <c:v>41529</c:v>
                </c:pt>
                <c:pt idx="579">
                  <c:v>41528</c:v>
                </c:pt>
                <c:pt idx="580">
                  <c:v>41527</c:v>
                </c:pt>
                <c:pt idx="581">
                  <c:v>41526</c:v>
                </c:pt>
                <c:pt idx="582">
                  <c:v>41523</c:v>
                </c:pt>
                <c:pt idx="583">
                  <c:v>41522</c:v>
                </c:pt>
                <c:pt idx="584">
                  <c:v>41521</c:v>
                </c:pt>
                <c:pt idx="585">
                  <c:v>41520</c:v>
                </c:pt>
                <c:pt idx="586">
                  <c:v>41519</c:v>
                </c:pt>
                <c:pt idx="587">
                  <c:v>41516</c:v>
                </c:pt>
                <c:pt idx="588">
                  <c:v>41515</c:v>
                </c:pt>
                <c:pt idx="589">
                  <c:v>41514</c:v>
                </c:pt>
                <c:pt idx="590">
                  <c:v>41513</c:v>
                </c:pt>
                <c:pt idx="591">
                  <c:v>41512</c:v>
                </c:pt>
                <c:pt idx="592">
                  <c:v>41509</c:v>
                </c:pt>
                <c:pt idx="593">
                  <c:v>41508</c:v>
                </c:pt>
                <c:pt idx="594">
                  <c:v>41507</c:v>
                </c:pt>
                <c:pt idx="595">
                  <c:v>41506</c:v>
                </c:pt>
                <c:pt idx="596">
                  <c:v>41505</c:v>
                </c:pt>
                <c:pt idx="597">
                  <c:v>41502</c:v>
                </c:pt>
                <c:pt idx="598">
                  <c:v>41501</c:v>
                </c:pt>
                <c:pt idx="599">
                  <c:v>41500</c:v>
                </c:pt>
                <c:pt idx="600">
                  <c:v>41499</c:v>
                </c:pt>
                <c:pt idx="601">
                  <c:v>41498</c:v>
                </c:pt>
                <c:pt idx="602">
                  <c:v>41495</c:v>
                </c:pt>
                <c:pt idx="603">
                  <c:v>41494</c:v>
                </c:pt>
                <c:pt idx="604">
                  <c:v>41493</c:v>
                </c:pt>
                <c:pt idx="605">
                  <c:v>41492</c:v>
                </c:pt>
                <c:pt idx="606">
                  <c:v>41491</c:v>
                </c:pt>
                <c:pt idx="607">
                  <c:v>41488</c:v>
                </c:pt>
                <c:pt idx="608">
                  <c:v>41487</c:v>
                </c:pt>
                <c:pt idx="609">
                  <c:v>41486</c:v>
                </c:pt>
                <c:pt idx="610">
                  <c:v>41485</c:v>
                </c:pt>
                <c:pt idx="611">
                  <c:v>41484</c:v>
                </c:pt>
                <c:pt idx="612">
                  <c:v>41481</c:v>
                </c:pt>
                <c:pt idx="613">
                  <c:v>41480</c:v>
                </c:pt>
                <c:pt idx="614">
                  <c:v>41479</c:v>
                </c:pt>
                <c:pt idx="615">
                  <c:v>41478</c:v>
                </c:pt>
                <c:pt idx="616">
                  <c:v>41477</c:v>
                </c:pt>
                <c:pt idx="617">
                  <c:v>41474</c:v>
                </c:pt>
                <c:pt idx="618">
                  <c:v>41473</c:v>
                </c:pt>
                <c:pt idx="619">
                  <c:v>41472</c:v>
                </c:pt>
                <c:pt idx="620">
                  <c:v>41471</c:v>
                </c:pt>
                <c:pt idx="621">
                  <c:v>41470</c:v>
                </c:pt>
                <c:pt idx="622">
                  <c:v>41467</c:v>
                </c:pt>
                <c:pt idx="623">
                  <c:v>41466</c:v>
                </c:pt>
                <c:pt idx="624">
                  <c:v>41465</c:v>
                </c:pt>
                <c:pt idx="625">
                  <c:v>41464</c:v>
                </c:pt>
                <c:pt idx="626">
                  <c:v>41463</c:v>
                </c:pt>
                <c:pt idx="627">
                  <c:v>41460</c:v>
                </c:pt>
                <c:pt idx="628">
                  <c:v>41459</c:v>
                </c:pt>
                <c:pt idx="629">
                  <c:v>41458</c:v>
                </c:pt>
                <c:pt idx="630">
                  <c:v>41457</c:v>
                </c:pt>
                <c:pt idx="631">
                  <c:v>41456</c:v>
                </c:pt>
                <c:pt idx="632">
                  <c:v>41453</c:v>
                </c:pt>
                <c:pt idx="633">
                  <c:v>41452</c:v>
                </c:pt>
                <c:pt idx="634">
                  <c:v>41451</c:v>
                </c:pt>
                <c:pt idx="635">
                  <c:v>41450</c:v>
                </c:pt>
                <c:pt idx="636">
                  <c:v>41449</c:v>
                </c:pt>
                <c:pt idx="637">
                  <c:v>41446</c:v>
                </c:pt>
                <c:pt idx="638">
                  <c:v>41445</c:v>
                </c:pt>
                <c:pt idx="639">
                  <c:v>41444</c:v>
                </c:pt>
                <c:pt idx="640">
                  <c:v>41443</c:v>
                </c:pt>
                <c:pt idx="641">
                  <c:v>41442</c:v>
                </c:pt>
                <c:pt idx="642">
                  <c:v>41439</c:v>
                </c:pt>
                <c:pt idx="643">
                  <c:v>41438</c:v>
                </c:pt>
                <c:pt idx="644">
                  <c:v>41437</c:v>
                </c:pt>
                <c:pt idx="645">
                  <c:v>41436</c:v>
                </c:pt>
                <c:pt idx="646">
                  <c:v>41435</c:v>
                </c:pt>
                <c:pt idx="647">
                  <c:v>41432</c:v>
                </c:pt>
                <c:pt idx="648">
                  <c:v>41431</c:v>
                </c:pt>
                <c:pt idx="649">
                  <c:v>41430</c:v>
                </c:pt>
                <c:pt idx="650">
                  <c:v>41429</c:v>
                </c:pt>
                <c:pt idx="651">
                  <c:v>41428</c:v>
                </c:pt>
                <c:pt idx="652">
                  <c:v>41425</c:v>
                </c:pt>
                <c:pt idx="653">
                  <c:v>41424</c:v>
                </c:pt>
                <c:pt idx="654">
                  <c:v>41423</c:v>
                </c:pt>
                <c:pt idx="655">
                  <c:v>41422</c:v>
                </c:pt>
                <c:pt idx="656">
                  <c:v>41421</c:v>
                </c:pt>
                <c:pt idx="657">
                  <c:v>41418</c:v>
                </c:pt>
                <c:pt idx="658">
                  <c:v>41417</c:v>
                </c:pt>
                <c:pt idx="659">
                  <c:v>41416</c:v>
                </c:pt>
                <c:pt idx="660">
                  <c:v>41415</c:v>
                </c:pt>
                <c:pt idx="661">
                  <c:v>41414</c:v>
                </c:pt>
                <c:pt idx="662">
                  <c:v>41411</c:v>
                </c:pt>
                <c:pt idx="663">
                  <c:v>41410</c:v>
                </c:pt>
                <c:pt idx="664">
                  <c:v>41409</c:v>
                </c:pt>
                <c:pt idx="665">
                  <c:v>41408</c:v>
                </c:pt>
                <c:pt idx="666">
                  <c:v>41407</c:v>
                </c:pt>
                <c:pt idx="667">
                  <c:v>41404</c:v>
                </c:pt>
                <c:pt idx="668">
                  <c:v>41403</c:v>
                </c:pt>
                <c:pt idx="669">
                  <c:v>41402</c:v>
                </c:pt>
                <c:pt idx="670">
                  <c:v>41401</c:v>
                </c:pt>
                <c:pt idx="671">
                  <c:v>41400</c:v>
                </c:pt>
                <c:pt idx="672">
                  <c:v>41397</c:v>
                </c:pt>
                <c:pt idx="673">
                  <c:v>41396</c:v>
                </c:pt>
                <c:pt idx="674">
                  <c:v>41395</c:v>
                </c:pt>
                <c:pt idx="675">
                  <c:v>41394</c:v>
                </c:pt>
                <c:pt idx="676">
                  <c:v>41393</c:v>
                </c:pt>
                <c:pt idx="677">
                  <c:v>41390</c:v>
                </c:pt>
                <c:pt idx="678">
                  <c:v>41389</c:v>
                </c:pt>
                <c:pt idx="679">
                  <c:v>41388</c:v>
                </c:pt>
                <c:pt idx="680">
                  <c:v>41387</c:v>
                </c:pt>
                <c:pt idx="681">
                  <c:v>41386</c:v>
                </c:pt>
                <c:pt idx="682">
                  <c:v>41383</c:v>
                </c:pt>
                <c:pt idx="683">
                  <c:v>41382</c:v>
                </c:pt>
                <c:pt idx="684">
                  <c:v>41381</c:v>
                </c:pt>
                <c:pt idx="685">
                  <c:v>41380</c:v>
                </c:pt>
                <c:pt idx="686">
                  <c:v>41379</c:v>
                </c:pt>
                <c:pt idx="687">
                  <c:v>41376</c:v>
                </c:pt>
                <c:pt idx="688">
                  <c:v>41375</c:v>
                </c:pt>
                <c:pt idx="689">
                  <c:v>41374</c:v>
                </c:pt>
                <c:pt idx="690">
                  <c:v>41373</c:v>
                </c:pt>
                <c:pt idx="691">
                  <c:v>41372</c:v>
                </c:pt>
                <c:pt idx="692">
                  <c:v>41369</c:v>
                </c:pt>
                <c:pt idx="693">
                  <c:v>41368</c:v>
                </c:pt>
                <c:pt idx="694">
                  <c:v>41367</c:v>
                </c:pt>
                <c:pt idx="695">
                  <c:v>41366</c:v>
                </c:pt>
                <c:pt idx="696">
                  <c:v>41365</c:v>
                </c:pt>
                <c:pt idx="697">
                  <c:v>41362</c:v>
                </c:pt>
                <c:pt idx="698">
                  <c:v>41361</c:v>
                </c:pt>
                <c:pt idx="699">
                  <c:v>41360</c:v>
                </c:pt>
                <c:pt idx="700">
                  <c:v>41359</c:v>
                </c:pt>
                <c:pt idx="701">
                  <c:v>41358</c:v>
                </c:pt>
                <c:pt idx="702">
                  <c:v>41355</c:v>
                </c:pt>
                <c:pt idx="703">
                  <c:v>41354</c:v>
                </c:pt>
                <c:pt idx="704">
                  <c:v>41353</c:v>
                </c:pt>
                <c:pt idx="705">
                  <c:v>41352</c:v>
                </c:pt>
                <c:pt idx="706">
                  <c:v>41351</c:v>
                </c:pt>
                <c:pt idx="707">
                  <c:v>41348</c:v>
                </c:pt>
                <c:pt idx="708">
                  <c:v>41347</c:v>
                </c:pt>
                <c:pt idx="709">
                  <c:v>41346</c:v>
                </c:pt>
                <c:pt idx="710">
                  <c:v>41345</c:v>
                </c:pt>
                <c:pt idx="711">
                  <c:v>41344</c:v>
                </c:pt>
                <c:pt idx="712">
                  <c:v>41341</c:v>
                </c:pt>
                <c:pt idx="713">
                  <c:v>41340</c:v>
                </c:pt>
                <c:pt idx="714">
                  <c:v>41339</c:v>
                </c:pt>
                <c:pt idx="715">
                  <c:v>41338</c:v>
                </c:pt>
                <c:pt idx="716">
                  <c:v>41337</c:v>
                </c:pt>
                <c:pt idx="717">
                  <c:v>41334</c:v>
                </c:pt>
                <c:pt idx="718">
                  <c:v>41333</c:v>
                </c:pt>
                <c:pt idx="719">
                  <c:v>41332</c:v>
                </c:pt>
                <c:pt idx="720">
                  <c:v>41331</c:v>
                </c:pt>
                <c:pt idx="721">
                  <c:v>41330</c:v>
                </c:pt>
                <c:pt idx="722">
                  <c:v>41327</c:v>
                </c:pt>
                <c:pt idx="723">
                  <c:v>41326</c:v>
                </c:pt>
                <c:pt idx="724">
                  <c:v>41325</c:v>
                </c:pt>
                <c:pt idx="725">
                  <c:v>41324</c:v>
                </c:pt>
                <c:pt idx="726">
                  <c:v>41323</c:v>
                </c:pt>
                <c:pt idx="727">
                  <c:v>41320</c:v>
                </c:pt>
                <c:pt idx="728">
                  <c:v>41319</c:v>
                </c:pt>
                <c:pt idx="729">
                  <c:v>41318</c:v>
                </c:pt>
                <c:pt idx="730">
                  <c:v>41317</c:v>
                </c:pt>
                <c:pt idx="731">
                  <c:v>41316</c:v>
                </c:pt>
                <c:pt idx="732">
                  <c:v>41313</c:v>
                </c:pt>
                <c:pt idx="733">
                  <c:v>41312</c:v>
                </c:pt>
                <c:pt idx="734">
                  <c:v>41311</c:v>
                </c:pt>
                <c:pt idx="735">
                  <c:v>41310</c:v>
                </c:pt>
                <c:pt idx="736">
                  <c:v>41309</c:v>
                </c:pt>
                <c:pt idx="737">
                  <c:v>41306</c:v>
                </c:pt>
                <c:pt idx="738">
                  <c:v>41305</c:v>
                </c:pt>
                <c:pt idx="739">
                  <c:v>41304</c:v>
                </c:pt>
                <c:pt idx="740">
                  <c:v>41303</c:v>
                </c:pt>
                <c:pt idx="741">
                  <c:v>41302</c:v>
                </c:pt>
                <c:pt idx="742">
                  <c:v>41299</c:v>
                </c:pt>
                <c:pt idx="743">
                  <c:v>41298</c:v>
                </c:pt>
                <c:pt idx="744">
                  <c:v>41297</c:v>
                </c:pt>
                <c:pt idx="745">
                  <c:v>41296</c:v>
                </c:pt>
                <c:pt idx="746">
                  <c:v>41295</c:v>
                </c:pt>
                <c:pt idx="747">
                  <c:v>41292</c:v>
                </c:pt>
                <c:pt idx="748">
                  <c:v>41291</c:v>
                </c:pt>
                <c:pt idx="749">
                  <c:v>41290</c:v>
                </c:pt>
                <c:pt idx="750">
                  <c:v>41289</c:v>
                </c:pt>
                <c:pt idx="751">
                  <c:v>41288</c:v>
                </c:pt>
                <c:pt idx="752">
                  <c:v>41285</c:v>
                </c:pt>
                <c:pt idx="753">
                  <c:v>41284</c:v>
                </c:pt>
                <c:pt idx="754">
                  <c:v>41283</c:v>
                </c:pt>
                <c:pt idx="755">
                  <c:v>41282</c:v>
                </c:pt>
                <c:pt idx="756">
                  <c:v>41281</c:v>
                </c:pt>
                <c:pt idx="757">
                  <c:v>41278</c:v>
                </c:pt>
                <c:pt idx="758">
                  <c:v>41277</c:v>
                </c:pt>
                <c:pt idx="759">
                  <c:v>41276</c:v>
                </c:pt>
                <c:pt idx="760">
                  <c:v>41275</c:v>
                </c:pt>
                <c:pt idx="761">
                  <c:v>41274</c:v>
                </c:pt>
                <c:pt idx="762">
                  <c:v>41271</c:v>
                </c:pt>
                <c:pt idx="763">
                  <c:v>41270</c:v>
                </c:pt>
                <c:pt idx="764">
                  <c:v>41269</c:v>
                </c:pt>
                <c:pt idx="765">
                  <c:v>41268</c:v>
                </c:pt>
                <c:pt idx="766">
                  <c:v>41267</c:v>
                </c:pt>
                <c:pt idx="767">
                  <c:v>41264</c:v>
                </c:pt>
                <c:pt idx="768">
                  <c:v>41263</c:v>
                </c:pt>
                <c:pt idx="769">
                  <c:v>41262</c:v>
                </c:pt>
                <c:pt idx="770">
                  <c:v>41261</c:v>
                </c:pt>
                <c:pt idx="771">
                  <c:v>41260</c:v>
                </c:pt>
                <c:pt idx="772">
                  <c:v>41257</c:v>
                </c:pt>
                <c:pt idx="773">
                  <c:v>41256</c:v>
                </c:pt>
                <c:pt idx="774">
                  <c:v>41255</c:v>
                </c:pt>
                <c:pt idx="775">
                  <c:v>41254</c:v>
                </c:pt>
                <c:pt idx="776">
                  <c:v>41253</c:v>
                </c:pt>
                <c:pt idx="777">
                  <c:v>41250</c:v>
                </c:pt>
                <c:pt idx="778">
                  <c:v>41249</c:v>
                </c:pt>
                <c:pt idx="779">
                  <c:v>41248</c:v>
                </c:pt>
                <c:pt idx="780">
                  <c:v>41247</c:v>
                </c:pt>
                <c:pt idx="781">
                  <c:v>41246</c:v>
                </c:pt>
                <c:pt idx="782">
                  <c:v>41243</c:v>
                </c:pt>
                <c:pt idx="783">
                  <c:v>41242</c:v>
                </c:pt>
                <c:pt idx="784">
                  <c:v>41241</c:v>
                </c:pt>
                <c:pt idx="785">
                  <c:v>41240</c:v>
                </c:pt>
                <c:pt idx="786">
                  <c:v>41239</c:v>
                </c:pt>
                <c:pt idx="787">
                  <c:v>41236</c:v>
                </c:pt>
                <c:pt idx="788">
                  <c:v>41235</c:v>
                </c:pt>
                <c:pt idx="789">
                  <c:v>41234</c:v>
                </c:pt>
                <c:pt idx="790">
                  <c:v>41233</c:v>
                </c:pt>
                <c:pt idx="791">
                  <c:v>41232</c:v>
                </c:pt>
                <c:pt idx="792">
                  <c:v>41229</c:v>
                </c:pt>
                <c:pt idx="793">
                  <c:v>41228</c:v>
                </c:pt>
                <c:pt idx="794">
                  <c:v>41227</c:v>
                </c:pt>
                <c:pt idx="795">
                  <c:v>41226</c:v>
                </c:pt>
                <c:pt idx="796">
                  <c:v>41225</c:v>
                </c:pt>
                <c:pt idx="797">
                  <c:v>41222</c:v>
                </c:pt>
                <c:pt idx="798">
                  <c:v>41221</c:v>
                </c:pt>
                <c:pt idx="799">
                  <c:v>41220</c:v>
                </c:pt>
                <c:pt idx="800">
                  <c:v>41219</c:v>
                </c:pt>
                <c:pt idx="801">
                  <c:v>41218</c:v>
                </c:pt>
                <c:pt idx="802">
                  <c:v>41215</c:v>
                </c:pt>
                <c:pt idx="803">
                  <c:v>41214</c:v>
                </c:pt>
                <c:pt idx="804">
                  <c:v>41213</c:v>
                </c:pt>
                <c:pt idx="805">
                  <c:v>41212</c:v>
                </c:pt>
                <c:pt idx="806">
                  <c:v>41211</c:v>
                </c:pt>
                <c:pt idx="807">
                  <c:v>41208</c:v>
                </c:pt>
                <c:pt idx="808">
                  <c:v>41207</c:v>
                </c:pt>
                <c:pt idx="809">
                  <c:v>41206</c:v>
                </c:pt>
                <c:pt idx="810">
                  <c:v>41205</c:v>
                </c:pt>
                <c:pt idx="811">
                  <c:v>41204</c:v>
                </c:pt>
                <c:pt idx="812">
                  <c:v>41201</c:v>
                </c:pt>
                <c:pt idx="813">
                  <c:v>41200</c:v>
                </c:pt>
                <c:pt idx="814">
                  <c:v>41199</c:v>
                </c:pt>
                <c:pt idx="815">
                  <c:v>41198</c:v>
                </c:pt>
                <c:pt idx="816">
                  <c:v>41197</c:v>
                </c:pt>
                <c:pt idx="817">
                  <c:v>41194</c:v>
                </c:pt>
                <c:pt idx="818">
                  <c:v>41193</c:v>
                </c:pt>
                <c:pt idx="819">
                  <c:v>41192</c:v>
                </c:pt>
                <c:pt idx="820">
                  <c:v>41191</c:v>
                </c:pt>
                <c:pt idx="821">
                  <c:v>41190</c:v>
                </c:pt>
                <c:pt idx="822">
                  <c:v>41187</c:v>
                </c:pt>
                <c:pt idx="823">
                  <c:v>41186</c:v>
                </c:pt>
                <c:pt idx="824">
                  <c:v>41185</c:v>
                </c:pt>
                <c:pt idx="825">
                  <c:v>41184</c:v>
                </c:pt>
                <c:pt idx="826">
                  <c:v>41183</c:v>
                </c:pt>
                <c:pt idx="827">
                  <c:v>41180</c:v>
                </c:pt>
                <c:pt idx="828">
                  <c:v>41179</c:v>
                </c:pt>
                <c:pt idx="829">
                  <c:v>41178</c:v>
                </c:pt>
                <c:pt idx="830">
                  <c:v>41177</c:v>
                </c:pt>
                <c:pt idx="831">
                  <c:v>41176</c:v>
                </c:pt>
                <c:pt idx="832">
                  <c:v>41173</c:v>
                </c:pt>
                <c:pt idx="833">
                  <c:v>41172</c:v>
                </c:pt>
                <c:pt idx="834">
                  <c:v>41171</c:v>
                </c:pt>
                <c:pt idx="835">
                  <c:v>41170</c:v>
                </c:pt>
                <c:pt idx="836">
                  <c:v>41169</c:v>
                </c:pt>
                <c:pt idx="837">
                  <c:v>41166</c:v>
                </c:pt>
                <c:pt idx="838">
                  <c:v>41165</c:v>
                </c:pt>
                <c:pt idx="839">
                  <c:v>41164</c:v>
                </c:pt>
                <c:pt idx="840">
                  <c:v>41163</c:v>
                </c:pt>
                <c:pt idx="841">
                  <c:v>41162</c:v>
                </c:pt>
                <c:pt idx="842">
                  <c:v>41159</c:v>
                </c:pt>
                <c:pt idx="843">
                  <c:v>41158</c:v>
                </c:pt>
                <c:pt idx="844">
                  <c:v>41157</c:v>
                </c:pt>
                <c:pt idx="845">
                  <c:v>41156</c:v>
                </c:pt>
                <c:pt idx="846">
                  <c:v>41155</c:v>
                </c:pt>
                <c:pt idx="847">
                  <c:v>41152</c:v>
                </c:pt>
                <c:pt idx="848">
                  <c:v>41151</c:v>
                </c:pt>
                <c:pt idx="849">
                  <c:v>41150</c:v>
                </c:pt>
                <c:pt idx="850">
                  <c:v>41149</c:v>
                </c:pt>
                <c:pt idx="851">
                  <c:v>41148</c:v>
                </c:pt>
                <c:pt idx="852">
                  <c:v>41145</c:v>
                </c:pt>
                <c:pt idx="853">
                  <c:v>41144</c:v>
                </c:pt>
                <c:pt idx="854">
                  <c:v>41143</c:v>
                </c:pt>
                <c:pt idx="855">
                  <c:v>41142</c:v>
                </c:pt>
                <c:pt idx="856">
                  <c:v>41141</c:v>
                </c:pt>
                <c:pt idx="857">
                  <c:v>41138</c:v>
                </c:pt>
                <c:pt idx="858">
                  <c:v>41137</c:v>
                </c:pt>
                <c:pt idx="859">
                  <c:v>41136</c:v>
                </c:pt>
                <c:pt idx="860">
                  <c:v>41135</c:v>
                </c:pt>
                <c:pt idx="861">
                  <c:v>41134</c:v>
                </c:pt>
                <c:pt idx="862">
                  <c:v>41131</c:v>
                </c:pt>
                <c:pt idx="863">
                  <c:v>41130</c:v>
                </c:pt>
                <c:pt idx="864">
                  <c:v>41129</c:v>
                </c:pt>
                <c:pt idx="865">
                  <c:v>41128</c:v>
                </c:pt>
                <c:pt idx="866">
                  <c:v>41127</c:v>
                </c:pt>
                <c:pt idx="867">
                  <c:v>41124</c:v>
                </c:pt>
                <c:pt idx="868">
                  <c:v>41123</c:v>
                </c:pt>
                <c:pt idx="869">
                  <c:v>41122</c:v>
                </c:pt>
                <c:pt idx="870">
                  <c:v>41121</c:v>
                </c:pt>
                <c:pt idx="871">
                  <c:v>41120</c:v>
                </c:pt>
                <c:pt idx="872">
                  <c:v>41117</c:v>
                </c:pt>
                <c:pt idx="873">
                  <c:v>41116</c:v>
                </c:pt>
                <c:pt idx="874">
                  <c:v>41115</c:v>
                </c:pt>
                <c:pt idx="875">
                  <c:v>41114</c:v>
                </c:pt>
                <c:pt idx="876">
                  <c:v>41113</c:v>
                </c:pt>
                <c:pt idx="877">
                  <c:v>41110</c:v>
                </c:pt>
                <c:pt idx="878">
                  <c:v>41109</c:v>
                </c:pt>
                <c:pt idx="879">
                  <c:v>41108</c:v>
                </c:pt>
                <c:pt idx="880">
                  <c:v>41107</c:v>
                </c:pt>
                <c:pt idx="881">
                  <c:v>41106</c:v>
                </c:pt>
                <c:pt idx="882">
                  <c:v>41103</c:v>
                </c:pt>
                <c:pt idx="883">
                  <c:v>41102</c:v>
                </c:pt>
                <c:pt idx="884">
                  <c:v>41101</c:v>
                </c:pt>
                <c:pt idx="885">
                  <c:v>41100</c:v>
                </c:pt>
                <c:pt idx="886">
                  <c:v>41099</c:v>
                </c:pt>
                <c:pt idx="887">
                  <c:v>41096</c:v>
                </c:pt>
                <c:pt idx="888">
                  <c:v>41095</c:v>
                </c:pt>
                <c:pt idx="889">
                  <c:v>41094</c:v>
                </c:pt>
                <c:pt idx="890">
                  <c:v>41093</c:v>
                </c:pt>
                <c:pt idx="891">
                  <c:v>41092</c:v>
                </c:pt>
                <c:pt idx="892">
                  <c:v>41089</c:v>
                </c:pt>
                <c:pt idx="893">
                  <c:v>41088</c:v>
                </c:pt>
                <c:pt idx="894">
                  <c:v>41087</c:v>
                </c:pt>
                <c:pt idx="895">
                  <c:v>41086</c:v>
                </c:pt>
                <c:pt idx="896">
                  <c:v>41085</c:v>
                </c:pt>
                <c:pt idx="897">
                  <c:v>41082</c:v>
                </c:pt>
                <c:pt idx="898">
                  <c:v>41081</c:v>
                </c:pt>
                <c:pt idx="899">
                  <c:v>41080</c:v>
                </c:pt>
                <c:pt idx="900">
                  <c:v>41079</c:v>
                </c:pt>
                <c:pt idx="901">
                  <c:v>41078</c:v>
                </c:pt>
                <c:pt idx="902">
                  <c:v>41075</c:v>
                </c:pt>
                <c:pt idx="903">
                  <c:v>41074</c:v>
                </c:pt>
                <c:pt idx="904">
                  <c:v>41073</c:v>
                </c:pt>
                <c:pt idx="905">
                  <c:v>41072</c:v>
                </c:pt>
                <c:pt idx="906">
                  <c:v>41071</c:v>
                </c:pt>
                <c:pt idx="907">
                  <c:v>41068</c:v>
                </c:pt>
                <c:pt idx="908">
                  <c:v>41067</c:v>
                </c:pt>
                <c:pt idx="909">
                  <c:v>41066</c:v>
                </c:pt>
                <c:pt idx="910">
                  <c:v>41065</c:v>
                </c:pt>
                <c:pt idx="911">
                  <c:v>41064</c:v>
                </c:pt>
                <c:pt idx="912">
                  <c:v>41061</c:v>
                </c:pt>
                <c:pt idx="913">
                  <c:v>41060</c:v>
                </c:pt>
                <c:pt idx="914">
                  <c:v>41059</c:v>
                </c:pt>
                <c:pt idx="915">
                  <c:v>41058</c:v>
                </c:pt>
                <c:pt idx="916">
                  <c:v>41057</c:v>
                </c:pt>
                <c:pt idx="917">
                  <c:v>41054</c:v>
                </c:pt>
                <c:pt idx="918">
                  <c:v>41053</c:v>
                </c:pt>
                <c:pt idx="919">
                  <c:v>41052</c:v>
                </c:pt>
                <c:pt idx="920">
                  <c:v>41051</c:v>
                </c:pt>
                <c:pt idx="921">
                  <c:v>41050</c:v>
                </c:pt>
                <c:pt idx="922">
                  <c:v>41047</c:v>
                </c:pt>
                <c:pt idx="923">
                  <c:v>41046</c:v>
                </c:pt>
                <c:pt idx="924">
                  <c:v>41045</c:v>
                </c:pt>
                <c:pt idx="925">
                  <c:v>41044</c:v>
                </c:pt>
                <c:pt idx="926">
                  <c:v>41043</c:v>
                </c:pt>
                <c:pt idx="927">
                  <c:v>41040</c:v>
                </c:pt>
                <c:pt idx="928">
                  <c:v>41039</c:v>
                </c:pt>
                <c:pt idx="929">
                  <c:v>41038</c:v>
                </c:pt>
                <c:pt idx="930">
                  <c:v>41037</c:v>
                </c:pt>
                <c:pt idx="931">
                  <c:v>41036</c:v>
                </c:pt>
                <c:pt idx="932">
                  <c:v>41033</c:v>
                </c:pt>
                <c:pt idx="933">
                  <c:v>41032</c:v>
                </c:pt>
                <c:pt idx="934">
                  <c:v>41031</c:v>
                </c:pt>
                <c:pt idx="935">
                  <c:v>41030</c:v>
                </c:pt>
                <c:pt idx="936">
                  <c:v>41029</c:v>
                </c:pt>
                <c:pt idx="937">
                  <c:v>41026</c:v>
                </c:pt>
                <c:pt idx="938">
                  <c:v>41025</c:v>
                </c:pt>
                <c:pt idx="939">
                  <c:v>41024</c:v>
                </c:pt>
                <c:pt idx="940">
                  <c:v>41023</c:v>
                </c:pt>
                <c:pt idx="941">
                  <c:v>41022</c:v>
                </c:pt>
                <c:pt idx="942">
                  <c:v>41019</c:v>
                </c:pt>
                <c:pt idx="943">
                  <c:v>41018</c:v>
                </c:pt>
                <c:pt idx="944">
                  <c:v>41017</c:v>
                </c:pt>
                <c:pt idx="945">
                  <c:v>41016</c:v>
                </c:pt>
                <c:pt idx="946">
                  <c:v>41015</c:v>
                </c:pt>
                <c:pt idx="947">
                  <c:v>41012</c:v>
                </c:pt>
                <c:pt idx="948">
                  <c:v>41011</c:v>
                </c:pt>
                <c:pt idx="949">
                  <c:v>41010</c:v>
                </c:pt>
                <c:pt idx="950">
                  <c:v>41009</c:v>
                </c:pt>
                <c:pt idx="951">
                  <c:v>41008</c:v>
                </c:pt>
                <c:pt idx="952">
                  <c:v>41005</c:v>
                </c:pt>
                <c:pt idx="953">
                  <c:v>41004</c:v>
                </c:pt>
                <c:pt idx="954">
                  <c:v>41003</c:v>
                </c:pt>
                <c:pt idx="955">
                  <c:v>41002</c:v>
                </c:pt>
                <c:pt idx="956">
                  <c:v>41001</c:v>
                </c:pt>
                <c:pt idx="957">
                  <c:v>40998</c:v>
                </c:pt>
                <c:pt idx="958">
                  <c:v>40997</c:v>
                </c:pt>
                <c:pt idx="959">
                  <c:v>40996</c:v>
                </c:pt>
                <c:pt idx="960">
                  <c:v>40995</c:v>
                </c:pt>
                <c:pt idx="961">
                  <c:v>40994</c:v>
                </c:pt>
                <c:pt idx="962">
                  <c:v>40991</c:v>
                </c:pt>
                <c:pt idx="963">
                  <c:v>40990</c:v>
                </c:pt>
                <c:pt idx="964">
                  <c:v>40989</c:v>
                </c:pt>
                <c:pt idx="965">
                  <c:v>40988</c:v>
                </c:pt>
                <c:pt idx="966">
                  <c:v>40987</c:v>
                </c:pt>
                <c:pt idx="967">
                  <c:v>40984</c:v>
                </c:pt>
                <c:pt idx="968">
                  <c:v>40983</c:v>
                </c:pt>
                <c:pt idx="969">
                  <c:v>40982</c:v>
                </c:pt>
                <c:pt idx="970">
                  <c:v>40981</c:v>
                </c:pt>
                <c:pt idx="971">
                  <c:v>40980</c:v>
                </c:pt>
                <c:pt idx="972">
                  <c:v>40977</c:v>
                </c:pt>
                <c:pt idx="973">
                  <c:v>40976</c:v>
                </c:pt>
                <c:pt idx="974">
                  <c:v>40975</c:v>
                </c:pt>
                <c:pt idx="975">
                  <c:v>40974</c:v>
                </c:pt>
                <c:pt idx="976">
                  <c:v>40973</c:v>
                </c:pt>
                <c:pt idx="977">
                  <c:v>40970</c:v>
                </c:pt>
                <c:pt idx="978">
                  <c:v>40969</c:v>
                </c:pt>
                <c:pt idx="979">
                  <c:v>40968</c:v>
                </c:pt>
                <c:pt idx="980">
                  <c:v>40967</c:v>
                </c:pt>
                <c:pt idx="981">
                  <c:v>40966</c:v>
                </c:pt>
                <c:pt idx="982">
                  <c:v>40963</c:v>
                </c:pt>
                <c:pt idx="983">
                  <c:v>40962</c:v>
                </c:pt>
                <c:pt idx="984">
                  <c:v>40961</c:v>
                </c:pt>
                <c:pt idx="985">
                  <c:v>40960</c:v>
                </c:pt>
                <c:pt idx="986">
                  <c:v>40959</c:v>
                </c:pt>
                <c:pt idx="987">
                  <c:v>40956</c:v>
                </c:pt>
                <c:pt idx="988">
                  <c:v>40955</c:v>
                </c:pt>
                <c:pt idx="989">
                  <c:v>40954</c:v>
                </c:pt>
                <c:pt idx="990">
                  <c:v>40953</c:v>
                </c:pt>
                <c:pt idx="991">
                  <c:v>40952</c:v>
                </c:pt>
                <c:pt idx="992">
                  <c:v>40949</c:v>
                </c:pt>
                <c:pt idx="993">
                  <c:v>40948</c:v>
                </c:pt>
                <c:pt idx="994">
                  <c:v>40947</c:v>
                </c:pt>
                <c:pt idx="995">
                  <c:v>40946</c:v>
                </c:pt>
                <c:pt idx="996">
                  <c:v>40945</c:v>
                </c:pt>
                <c:pt idx="997">
                  <c:v>40942</c:v>
                </c:pt>
                <c:pt idx="998">
                  <c:v>40941</c:v>
                </c:pt>
                <c:pt idx="999">
                  <c:v>40940</c:v>
                </c:pt>
                <c:pt idx="1000">
                  <c:v>40939</c:v>
                </c:pt>
                <c:pt idx="1001">
                  <c:v>40938</c:v>
                </c:pt>
                <c:pt idx="1002">
                  <c:v>40935</c:v>
                </c:pt>
                <c:pt idx="1003">
                  <c:v>40934</c:v>
                </c:pt>
                <c:pt idx="1004">
                  <c:v>40933</c:v>
                </c:pt>
                <c:pt idx="1005">
                  <c:v>40932</c:v>
                </c:pt>
                <c:pt idx="1006">
                  <c:v>40931</c:v>
                </c:pt>
                <c:pt idx="1007">
                  <c:v>40928</c:v>
                </c:pt>
                <c:pt idx="1008">
                  <c:v>40927</c:v>
                </c:pt>
                <c:pt idx="1009">
                  <c:v>40926</c:v>
                </c:pt>
                <c:pt idx="1010">
                  <c:v>40925</c:v>
                </c:pt>
                <c:pt idx="1011">
                  <c:v>40924</c:v>
                </c:pt>
                <c:pt idx="1012">
                  <c:v>40921</c:v>
                </c:pt>
                <c:pt idx="1013">
                  <c:v>40920</c:v>
                </c:pt>
                <c:pt idx="1014">
                  <c:v>40919</c:v>
                </c:pt>
                <c:pt idx="1015">
                  <c:v>40918</c:v>
                </c:pt>
                <c:pt idx="1016">
                  <c:v>40917</c:v>
                </c:pt>
                <c:pt idx="1017">
                  <c:v>40914</c:v>
                </c:pt>
                <c:pt idx="1018">
                  <c:v>40913</c:v>
                </c:pt>
                <c:pt idx="1019">
                  <c:v>40912</c:v>
                </c:pt>
                <c:pt idx="1020">
                  <c:v>40911</c:v>
                </c:pt>
                <c:pt idx="1021">
                  <c:v>40910</c:v>
                </c:pt>
                <c:pt idx="1022">
                  <c:v>40907</c:v>
                </c:pt>
                <c:pt idx="1023">
                  <c:v>40906</c:v>
                </c:pt>
                <c:pt idx="1024">
                  <c:v>40905</c:v>
                </c:pt>
                <c:pt idx="1025">
                  <c:v>40904</c:v>
                </c:pt>
                <c:pt idx="1026">
                  <c:v>40903</c:v>
                </c:pt>
                <c:pt idx="1027">
                  <c:v>40900</c:v>
                </c:pt>
                <c:pt idx="1028">
                  <c:v>40899</c:v>
                </c:pt>
                <c:pt idx="1029">
                  <c:v>40898</c:v>
                </c:pt>
                <c:pt idx="1030">
                  <c:v>40897</c:v>
                </c:pt>
                <c:pt idx="1031">
                  <c:v>40896</c:v>
                </c:pt>
                <c:pt idx="1032">
                  <c:v>40893</c:v>
                </c:pt>
                <c:pt idx="1033">
                  <c:v>40892</c:v>
                </c:pt>
                <c:pt idx="1034">
                  <c:v>40891</c:v>
                </c:pt>
                <c:pt idx="1035">
                  <c:v>40890</c:v>
                </c:pt>
                <c:pt idx="1036">
                  <c:v>40889</c:v>
                </c:pt>
                <c:pt idx="1037">
                  <c:v>40886</c:v>
                </c:pt>
                <c:pt idx="1038">
                  <c:v>40885</c:v>
                </c:pt>
                <c:pt idx="1039">
                  <c:v>40884</c:v>
                </c:pt>
                <c:pt idx="1040">
                  <c:v>40883</c:v>
                </c:pt>
                <c:pt idx="1041">
                  <c:v>40882</c:v>
                </c:pt>
                <c:pt idx="1042">
                  <c:v>40879</c:v>
                </c:pt>
                <c:pt idx="1043">
                  <c:v>40878</c:v>
                </c:pt>
                <c:pt idx="1044">
                  <c:v>40877</c:v>
                </c:pt>
                <c:pt idx="1045">
                  <c:v>40876</c:v>
                </c:pt>
                <c:pt idx="1046">
                  <c:v>40875</c:v>
                </c:pt>
                <c:pt idx="1047">
                  <c:v>40872</c:v>
                </c:pt>
                <c:pt idx="1048">
                  <c:v>40871</c:v>
                </c:pt>
                <c:pt idx="1049">
                  <c:v>40870</c:v>
                </c:pt>
                <c:pt idx="1050">
                  <c:v>40869</c:v>
                </c:pt>
                <c:pt idx="1051">
                  <c:v>40868</c:v>
                </c:pt>
                <c:pt idx="1052">
                  <c:v>40865</c:v>
                </c:pt>
                <c:pt idx="1053">
                  <c:v>40864</c:v>
                </c:pt>
                <c:pt idx="1054">
                  <c:v>40863</c:v>
                </c:pt>
                <c:pt idx="1055">
                  <c:v>40862</c:v>
                </c:pt>
                <c:pt idx="1056">
                  <c:v>40861</c:v>
                </c:pt>
                <c:pt idx="1057">
                  <c:v>40858</c:v>
                </c:pt>
                <c:pt idx="1058">
                  <c:v>40857</c:v>
                </c:pt>
                <c:pt idx="1059">
                  <c:v>40856</c:v>
                </c:pt>
                <c:pt idx="1060">
                  <c:v>40855</c:v>
                </c:pt>
                <c:pt idx="1061">
                  <c:v>40854</c:v>
                </c:pt>
                <c:pt idx="1062">
                  <c:v>40851</c:v>
                </c:pt>
                <c:pt idx="1063">
                  <c:v>40850</c:v>
                </c:pt>
                <c:pt idx="1064">
                  <c:v>40849</c:v>
                </c:pt>
                <c:pt idx="1065">
                  <c:v>40848</c:v>
                </c:pt>
                <c:pt idx="1066">
                  <c:v>40847</c:v>
                </c:pt>
                <c:pt idx="1067">
                  <c:v>40844</c:v>
                </c:pt>
                <c:pt idx="1068">
                  <c:v>40843</c:v>
                </c:pt>
                <c:pt idx="1069">
                  <c:v>40842</c:v>
                </c:pt>
                <c:pt idx="1070">
                  <c:v>40841</c:v>
                </c:pt>
                <c:pt idx="1071">
                  <c:v>40840</c:v>
                </c:pt>
                <c:pt idx="1072">
                  <c:v>40837</c:v>
                </c:pt>
                <c:pt idx="1073">
                  <c:v>40836</c:v>
                </c:pt>
                <c:pt idx="1074">
                  <c:v>40835</c:v>
                </c:pt>
                <c:pt idx="1075">
                  <c:v>40834</c:v>
                </c:pt>
                <c:pt idx="1076">
                  <c:v>40833</c:v>
                </c:pt>
                <c:pt idx="1077">
                  <c:v>40830</c:v>
                </c:pt>
                <c:pt idx="1078">
                  <c:v>40829</c:v>
                </c:pt>
                <c:pt idx="1079">
                  <c:v>40828</c:v>
                </c:pt>
                <c:pt idx="1080">
                  <c:v>40827</c:v>
                </c:pt>
                <c:pt idx="1081">
                  <c:v>40826</c:v>
                </c:pt>
                <c:pt idx="1082">
                  <c:v>40823</c:v>
                </c:pt>
                <c:pt idx="1083">
                  <c:v>40822</c:v>
                </c:pt>
                <c:pt idx="1084">
                  <c:v>40821</c:v>
                </c:pt>
                <c:pt idx="1085">
                  <c:v>40820</c:v>
                </c:pt>
                <c:pt idx="1086">
                  <c:v>40819</c:v>
                </c:pt>
                <c:pt idx="1087">
                  <c:v>40816</c:v>
                </c:pt>
                <c:pt idx="1088">
                  <c:v>40815</c:v>
                </c:pt>
                <c:pt idx="1089">
                  <c:v>40814</c:v>
                </c:pt>
                <c:pt idx="1090">
                  <c:v>40813</c:v>
                </c:pt>
                <c:pt idx="1091">
                  <c:v>40812</c:v>
                </c:pt>
                <c:pt idx="1092">
                  <c:v>40809</c:v>
                </c:pt>
                <c:pt idx="1093">
                  <c:v>40808</c:v>
                </c:pt>
                <c:pt idx="1094">
                  <c:v>40807</c:v>
                </c:pt>
                <c:pt idx="1095">
                  <c:v>40806</c:v>
                </c:pt>
                <c:pt idx="1096">
                  <c:v>40805</c:v>
                </c:pt>
                <c:pt idx="1097">
                  <c:v>40802</c:v>
                </c:pt>
                <c:pt idx="1098">
                  <c:v>40801</c:v>
                </c:pt>
                <c:pt idx="1099">
                  <c:v>40800</c:v>
                </c:pt>
                <c:pt idx="1100">
                  <c:v>40799</c:v>
                </c:pt>
                <c:pt idx="1101">
                  <c:v>40798</c:v>
                </c:pt>
                <c:pt idx="1102">
                  <c:v>40795</c:v>
                </c:pt>
                <c:pt idx="1103">
                  <c:v>40794</c:v>
                </c:pt>
                <c:pt idx="1104">
                  <c:v>40793</c:v>
                </c:pt>
                <c:pt idx="1105">
                  <c:v>40792</c:v>
                </c:pt>
                <c:pt idx="1106">
                  <c:v>40791</c:v>
                </c:pt>
                <c:pt idx="1107">
                  <c:v>40788</c:v>
                </c:pt>
                <c:pt idx="1108">
                  <c:v>40787</c:v>
                </c:pt>
                <c:pt idx="1109">
                  <c:v>40786</c:v>
                </c:pt>
                <c:pt idx="1110">
                  <c:v>40785</c:v>
                </c:pt>
                <c:pt idx="1111">
                  <c:v>40784</c:v>
                </c:pt>
                <c:pt idx="1112">
                  <c:v>40781</c:v>
                </c:pt>
                <c:pt idx="1113">
                  <c:v>40780</c:v>
                </c:pt>
                <c:pt idx="1114">
                  <c:v>40779</c:v>
                </c:pt>
                <c:pt idx="1115">
                  <c:v>40778</c:v>
                </c:pt>
                <c:pt idx="1116">
                  <c:v>40777</c:v>
                </c:pt>
                <c:pt idx="1117">
                  <c:v>40774</c:v>
                </c:pt>
                <c:pt idx="1118">
                  <c:v>40773</c:v>
                </c:pt>
                <c:pt idx="1119">
                  <c:v>40772</c:v>
                </c:pt>
                <c:pt idx="1120">
                  <c:v>40771</c:v>
                </c:pt>
                <c:pt idx="1121">
                  <c:v>40770</c:v>
                </c:pt>
                <c:pt idx="1122">
                  <c:v>40767</c:v>
                </c:pt>
                <c:pt idx="1123">
                  <c:v>40766</c:v>
                </c:pt>
                <c:pt idx="1124">
                  <c:v>40765</c:v>
                </c:pt>
                <c:pt idx="1125">
                  <c:v>40764</c:v>
                </c:pt>
                <c:pt idx="1126">
                  <c:v>40763</c:v>
                </c:pt>
                <c:pt idx="1127">
                  <c:v>40760</c:v>
                </c:pt>
                <c:pt idx="1128">
                  <c:v>40759</c:v>
                </c:pt>
                <c:pt idx="1129">
                  <c:v>40758</c:v>
                </c:pt>
                <c:pt idx="1130">
                  <c:v>40757</c:v>
                </c:pt>
                <c:pt idx="1131">
                  <c:v>40756</c:v>
                </c:pt>
                <c:pt idx="1132">
                  <c:v>40753</c:v>
                </c:pt>
                <c:pt idx="1133">
                  <c:v>40752</c:v>
                </c:pt>
                <c:pt idx="1134">
                  <c:v>40751</c:v>
                </c:pt>
                <c:pt idx="1135">
                  <c:v>40750</c:v>
                </c:pt>
                <c:pt idx="1136">
                  <c:v>40749</c:v>
                </c:pt>
                <c:pt idx="1137">
                  <c:v>40746</c:v>
                </c:pt>
                <c:pt idx="1138">
                  <c:v>40745</c:v>
                </c:pt>
                <c:pt idx="1139">
                  <c:v>40744</c:v>
                </c:pt>
                <c:pt idx="1140">
                  <c:v>40743</c:v>
                </c:pt>
                <c:pt idx="1141">
                  <c:v>40742</c:v>
                </c:pt>
                <c:pt idx="1142">
                  <c:v>40739</c:v>
                </c:pt>
                <c:pt idx="1143">
                  <c:v>40738</c:v>
                </c:pt>
                <c:pt idx="1144">
                  <c:v>40737</c:v>
                </c:pt>
                <c:pt idx="1145">
                  <c:v>40736</c:v>
                </c:pt>
                <c:pt idx="1146">
                  <c:v>40735</c:v>
                </c:pt>
                <c:pt idx="1147">
                  <c:v>40732</c:v>
                </c:pt>
                <c:pt idx="1148">
                  <c:v>40731</c:v>
                </c:pt>
                <c:pt idx="1149">
                  <c:v>40730</c:v>
                </c:pt>
                <c:pt idx="1150">
                  <c:v>40729</c:v>
                </c:pt>
                <c:pt idx="1151">
                  <c:v>40728</c:v>
                </c:pt>
                <c:pt idx="1152">
                  <c:v>40725</c:v>
                </c:pt>
                <c:pt idx="1153">
                  <c:v>40724</c:v>
                </c:pt>
                <c:pt idx="1154">
                  <c:v>40723</c:v>
                </c:pt>
                <c:pt idx="1155">
                  <c:v>40722</c:v>
                </c:pt>
                <c:pt idx="1156">
                  <c:v>40721</c:v>
                </c:pt>
                <c:pt idx="1157">
                  <c:v>40718</c:v>
                </c:pt>
                <c:pt idx="1158">
                  <c:v>40717</c:v>
                </c:pt>
                <c:pt idx="1159">
                  <c:v>40716</c:v>
                </c:pt>
                <c:pt idx="1160">
                  <c:v>40715</c:v>
                </c:pt>
                <c:pt idx="1161">
                  <c:v>40714</c:v>
                </c:pt>
                <c:pt idx="1162">
                  <c:v>40711</c:v>
                </c:pt>
                <c:pt idx="1163">
                  <c:v>40710</c:v>
                </c:pt>
                <c:pt idx="1164">
                  <c:v>40709</c:v>
                </c:pt>
                <c:pt idx="1165">
                  <c:v>40708</c:v>
                </c:pt>
                <c:pt idx="1166">
                  <c:v>40707</c:v>
                </c:pt>
                <c:pt idx="1167">
                  <c:v>40704</c:v>
                </c:pt>
                <c:pt idx="1168">
                  <c:v>40703</c:v>
                </c:pt>
                <c:pt idx="1169">
                  <c:v>40702</c:v>
                </c:pt>
                <c:pt idx="1170">
                  <c:v>40701</c:v>
                </c:pt>
                <c:pt idx="1171">
                  <c:v>40700</c:v>
                </c:pt>
                <c:pt idx="1172">
                  <c:v>40697</c:v>
                </c:pt>
                <c:pt idx="1173">
                  <c:v>40696</c:v>
                </c:pt>
                <c:pt idx="1174">
                  <c:v>40695</c:v>
                </c:pt>
                <c:pt idx="1175">
                  <c:v>40694</c:v>
                </c:pt>
                <c:pt idx="1176">
                  <c:v>40693</c:v>
                </c:pt>
                <c:pt idx="1177">
                  <c:v>40690</c:v>
                </c:pt>
                <c:pt idx="1178">
                  <c:v>40689</c:v>
                </c:pt>
                <c:pt idx="1179">
                  <c:v>40688</c:v>
                </c:pt>
                <c:pt idx="1180">
                  <c:v>40687</c:v>
                </c:pt>
                <c:pt idx="1181">
                  <c:v>40686</c:v>
                </c:pt>
                <c:pt idx="1182">
                  <c:v>40683</c:v>
                </c:pt>
                <c:pt idx="1183">
                  <c:v>40682</c:v>
                </c:pt>
                <c:pt idx="1184">
                  <c:v>40681</c:v>
                </c:pt>
                <c:pt idx="1185">
                  <c:v>40680</c:v>
                </c:pt>
                <c:pt idx="1186">
                  <c:v>40679</c:v>
                </c:pt>
                <c:pt idx="1187">
                  <c:v>40676</c:v>
                </c:pt>
                <c:pt idx="1188">
                  <c:v>40675</c:v>
                </c:pt>
                <c:pt idx="1189">
                  <c:v>40674</c:v>
                </c:pt>
                <c:pt idx="1190">
                  <c:v>40673</c:v>
                </c:pt>
                <c:pt idx="1191">
                  <c:v>40672</c:v>
                </c:pt>
                <c:pt idx="1192">
                  <c:v>40669</c:v>
                </c:pt>
                <c:pt idx="1193">
                  <c:v>40668</c:v>
                </c:pt>
                <c:pt idx="1194">
                  <c:v>40667</c:v>
                </c:pt>
                <c:pt idx="1195">
                  <c:v>40666</c:v>
                </c:pt>
                <c:pt idx="1196">
                  <c:v>40665</c:v>
                </c:pt>
                <c:pt idx="1197">
                  <c:v>40662</c:v>
                </c:pt>
                <c:pt idx="1198">
                  <c:v>40661</c:v>
                </c:pt>
                <c:pt idx="1199">
                  <c:v>40660</c:v>
                </c:pt>
                <c:pt idx="1200">
                  <c:v>40659</c:v>
                </c:pt>
                <c:pt idx="1201">
                  <c:v>40658</c:v>
                </c:pt>
                <c:pt idx="1202">
                  <c:v>40655</c:v>
                </c:pt>
                <c:pt idx="1203">
                  <c:v>40654</c:v>
                </c:pt>
                <c:pt idx="1204">
                  <c:v>40653</c:v>
                </c:pt>
                <c:pt idx="1205">
                  <c:v>40652</c:v>
                </c:pt>
                <c:pt idx="1206">
                  <c:v>40651</c:v>
                </c:pt>
                <c:pt idx="1207">
                  <c:v>40648</c:v>
                </c:pt>
                <c:pt idx="1208">
                  <c:v>40647</c:v>
                </c:pt>
                <c:pt idx="1209">
                  <c:v>40646</c:v>
                </c:pt>
                <c:pt idx="1210">
                  <c:v>40645</c:v>
                </c:pt>
                <c:pt idx="1211">
                  <c:v>40644</c:v>
                </c:pt>
                <c:pt idx="1212">
                  <c:v>40641</c:v>
                </c:pt>
                <c:pt idx="1213">
                  <c:v>40640</c:v>
                </c:pt>
                <c:pt idx="1214">
                  <c:v>40639</c:v>
                </c:pt>
                <c:pt idx="1215">
                  <c:v>40638</c:v>
                </c:pt>
                <c:pt idx="1216">
                  <c:v>40637</c:v>
                </c:pt>
                <c:pt idx="1217">
                  <c:v>40634</c:v>
                </c:pt>
                <c:pt idx="1218">
                  <c:v>40633</c:v>
                </c:pt>
                <c:pt idx="1219">
                  <c:v>40632</c:v>
                </c:pt>
                <c:pt idx="1220">
                  <c:v>40631</c:v>
                </c:pt>
                <c:pt idx="1221">
                  <c:v>40630</c:v>
                </c:pt>
                <c:pt idx="1222">
                  <c:v>40627</c:v>
                </c:pt>
                <c:pt idx="1223">
                  <c:v>40626</c:v>
                </c:pt>
                <c:pt idx="1224">
                  <c:v>40625</c:v>
                </c:pt>
                <c:pt idx="1225">
                  <c:v>40624</c:v>
                </c:pt>
                <c:pt idx="1226">
                  <c:v>40623</c:v>
                </c:pt>
                <c:pt idx="1227">
                  <c:v>40620</c:v>
                </c:pt>
                <c:pt idx="1228">
                  <c:v>40619</c:v>
                </c:pt>
                <c:pt idx="1229">
                  <c:v>40618</c:v>
                </c:pt>
                <c:pt idx="1230">
                  <c:v>40617</c:v>
                </c:pt>
                <c:pt idx="1231">
                  <c:v>40616</c:v>
                </c:pt>
                <c:pt idx="1232">
                  <c:v>40613</c:v>
                </c:pt>
                <c:pt idx="1233">
                  <c:v>40612</c:v>
                </c:pt>
                <c:pt idx="1234">
                  <c:v>40611</c:v>
                </c:pt>
                <c:pt idx="1235">
                  <c:v>40610</c:v>
                </c:pt>
                <c:pt idx="1236">
                  <c:v>40609</c:v>
                </c:pt>
                <c:pt idx="1237">
                  <c:v>40606</c:v>
                </c:pt>
                <c:pt idx="1238">
                  <c:v>40605</c:v>
                </c:pt>
                <c:pt idx="1239">
                  <c:v>40604</c:v>
                </c:pt>
                <c:pt idx="1240">
                  <c:v>40603</c:v>
                </c:pt>
                <c:pt idx="1241">
                  <c:v>40602</c:v>
                </c:pt>
                <c:pt idx="1242">
                  <c:v>40599</c:v>
                </c:pt>
                <c:pt idx="1243">
                  <c:v>40598</c:v>
                </c:pt>
                <c:pt idx="1244">
                  <c:v>40597</c:v>
                </c:pt>
                <c:pt idx="1245">
                  <c:v>40596</c:v>
                </c:pt>
                <c:pt idx="1246">
                  <c:v>40595</c:v>
                </c:pt>
                <c:pt idx="1247">
                  <c:v>40592</c:v>
                </c:pt>
                <c:pt idx="1248">
                  <c:v>40591</c:v>
                </c:pt>
                <c:pt idx="1249">
                  <c:v>40590</c:v>
                </c:pt>
                <c:pt idx="1250">
                  <c:v>40589</c:v>
                </c:pt>
                <c:pt idx="1251">
                  <c:v>40588</c:v>
                </c:pt>
                <c:pt idx="1252">
                  <c:v>40585</c:v>
                </c:pt>
                <c:pt idx="1253">
                  <c:v>40584</c:v>
                </c:pt>
                <c:pt idx="1254">
                  <c:v>40583</c:v>
                </c:pt>
                <c:pt idx="1255">
                  <c:v>40582</c:v>
                </c:pt>
                <c:pt idx="1256">
                  <c:v>40581</c:v>
                </c:pt>
                <c:pt idx="1257">
                  <c:v>40578</c:v>
                </c:pt>
                <c:pt idx="1258">
                  <c:v>40577</c:v>
                </c:pt>
                <c:pt idx="1259">
                  <c:v>40576</c:v>
                </c:pt>
                <c:pt idx="1260">
                  <c:v>40575</c:v>
                </c:pt>
                <c:pt idx="1261">
                  <c:v>40574</c:v>
                </c:pt>
                <c:pt idx="1262">
                  <c:v>40571</c:v>
                </c:pt>
                <c:pt idx="1263">
                  <c:v>40570</c:v>
                </c:pt>
                <c:pt idx="1264">
                  <c:v>40569</c:v>
                </c:pt>
                <c:pt idx="1265">
                  <c:v>40568</c:v>
                </c:pt>
                <c:pt idx="1266">
                  <c:v>40567</c:v>
                </c:pt>
                <c:pt idx="1267">
                  <c:v>40564</c:v>
                </c:pt>
                <c:pt idx="1268">
                  <c:v>40563</c:v>
                </c:pt>
                <c:pt idx="1269">
                  <c:v>40562</c:v>
                </c:pt>
                <c:pt idx="1270">
                  <c:v>40561</c:v>
                </c:pt>
                <c:pt idx="1271">
                  <c:v>40560</c:v>
                </c:pt>
                <c:pt idx="1272">
                  <c:v>40557</c:v>
                </c:pt>
                <c:pt idx="1273">
                  <c:v>40556</c:v>
                </c:pt>
                <c:pt idx="1274">
                  <c:v>40555</c:v>
                </c:pt>
                <c:pt idx="1275">
                  <c:v>40554</c:v>
                </c:pt>
                <c:pt idx="1276">
                  <c:v>40553</c:v>
                </c:pt>
                <c:pt idx="1277">
                  <c:v>40550</c:v>
                </c:pt>
                <c:pt idx="1278">
                  <c:v>40549</c:v>
                </c:pt>
                <c:pt idx="1279">
                  <c:v>40548</c:v>
                </c:pt>
                <c:pt idx="1280">
                  <c:v>40547</c:v>
                </c:pt>
                <c:pt idx="1281">
                  <c:v>40546</c:v>
                </c:pt>
                <c:pt idx="1282">
                  <c:v>40543</c:v>
                </c:pt>
                <c:pt idx="1283">
                  <c:v>40542</c:v>
                </c:pt>
                <c:pt idx="1284">
                  <c:v>40541</c:v>
                </c:pt>
                <c:pt idx="1285">
                  <c:v>40540</c:v>
                </c:pt>
                <c:pt idx="1286">
                  <c:v>40539</c:v>
                </c:pt>
                <c:pt idx="1287">
                  <c:v>40536</c:v>
                </c:pt>
                <c:pt idx="1288">
                  <c:v>40535</c:v>
                </c:pt>
                <c:pt idx="1289">
                  <c:v>40534</c:v>
                </c:pt>
                <c:pt idx="1290">
                  <c:v>40533</c:v>
                </c:pt>
                <c:pt idx="1291">
                  <c:v>40532</c:v>
                </c:pt>
                <c:pt idx="1292">
                  <c:v>40529</c:v>
                </c:pt>
                <c:pt idx="1293">
                  <c:v>40528</c:v>
                </c:pt>
                <c:pt idx="1294">
                  <c:v>40527</c:v>
                </c:pt>
                <c:pt idx="1295">
                  <c:v>40526</c:v>
                </c:pt>
                <c:pt idx="1296">
                  <c:v>40525</c:v>
                </c:pt>
                <c:pt idx="1297">
                  <c:v>40522</c:v>
                </c:pt>
                <c:pt idx="1298">
                  <c:v>40521</c:v>
                </c:pt>
                <c:pt idx="1299">
                  <c:v>40520</c:v>
                </c:pt>
                <c:pt idx="1300">
                  <c:v>40519</c:v>
                </c:pt>
                <c:pt idx="1301">
                  <c:v>40518</c:v>
                </c:pt>
                <c:pt idx="1302">
                  <c:v>40515</c:v>
                </c:pt>
                <c:pt idx="1303">
                  <c:v>40514</c:v>
                </c:pt>
                <c:pt idx="1304">
                  <c:v>40513</c:v>
                </c:pt>
                <c:pt idx="1305">
                  <c:v>40512</c:v>
                </c:pt>
                <c:pt idx="1306">
                  <c:v>40511</c:v>
                </c:pt>
                <c:pt idx="1307">
                  <c:v>40508</c:v>
                </c:pt>
                <c:pt idx="1308">
                  <c:v>40507</c:v>
                </c:pt>
                <c:pt idx="1309">
                  <c:v>40506</c:v>
                </c:pt>
                <c:pt idx="1310">
                  <c:v>40505</c:v>
                </c:pt>
                <c:pt idx="1311">
                  <c:v>40504</c:v>
                </c:pt>
                <c:pt idx="1312">
                  <c:v>40501</c:v>
                </c:pt>
                <c:pt idx="1313">
                  <c:v>40500</c:v>
                </c:pt>
                <c:pt idx="1314">
                  <c:v>40499</c:v>
                </c:pt>
                <c:pt idx="1315">
                  <c:v>40498</c:v>
                </c:pt>
                <c:pt idx="1316">
                  <c:v>40497</c:v>
                </c:pt>
                <c:pt idx="1317">
                  <c:v>40494</c:v>
                </c:pt>
                <c:pt idx="1318">
                  <c:v>40493</c:v>
                </c:pt>
                <c:pt idx="1319">
                  <c:v>40492</c:v>
                </c:pt>
                <c:pt idx="1320">
                  <c:v>40491</c:v>
                </c:pt>
                <c:pt idx="1321">
                  <c:v>40490</c:v>
                </c:pt>
                <c:pt idx="1322">
                  <c:v>40487</c:v>
                </c:pt>
                <c:pt idx="1323">
                  <c:v>40486</c:v>
                </c:pt>
                <c:pt idx="1324">
                  <c:v>40485</c:v>
                </c:pt>
                <c:pt idx="1325">
                  <c:v>40484</c:v>
                </c:pt>
                <c:pt idx="1326">
                  <c:v>40483</c:v>
                </c:pt>
                <c:pt idx="1327">
                  <c:v>40480</c:v>
                </c:pt>
                <c:pt idx="1328">
                  <c:v>40479</c:v>
                </c:pt>
                <c:pt idx="1329">
                  <c:v>40478</c:v>
                </c:pt>
                <c:pt idx="1330">
                  <c:v>40477</c:v>
                </c:pt>
                <c:pt idx="1331">
                  <c:v>40476</c:v>
                </c:pt>
                <c:pt idx="1332">
                  <c:v>40473</c:v>
                </c:pt>
                <c:pt idx="1333">
                  <c:v>40472</c:v>
                </c:pt>
                <c:pt idx="1334">
                  <c:v>40471</c:v>
                </c:pt>
                <c:pt idx="1335">
                  <c:v>40470</c:v>
                </c:pt>
                <c:pt idx="1336">
                  <c:v>40469</c:v>
                </c:pt>
                <c:pt idx="1337">
                  <c:v>40466</c:v>
                </c:pt>
                <c:pt idx="1338">
                  <c:v>40465</c:v>
                </c:pt>
                <c:pt idx="1339">
                  <c:v>40464</c:v>
                </c:pt>
                <c:pt idx="1340">
                  <c:v>40463</c:v>
                </c:pt>
                <c:pt idx="1341">
                  <c:v>40462</c:v>
                </c:pt>
                <c:pt idx="1342">
                  <c:v>40459</c:v>
                </c:pt>
                <c:pt idx="1343">
                  <c:v>40458</c:v>
                </c:pt>
                <c:pt idx="1344">
                  <c:v>40457</c:v>
                </c:pt>
                <c:pt idx="1345">
                  <c:v>40456</c:v>
                </c:pt>
                <c:pt idx="1346">
                  <c:v>40455</c:v>
                </c:pt>
                <c:pt idx="1347">
                  <c:v>40452</c:v>
                </c:pt>
                <c:pt idx="1348">
                  <c:v>40451</c:v>
                </c:pt>
                <c:pt idx="1349">
                  <c:v>40450</c:v>
                </c:pt>
                <c:pt idx="1350">
                  <c:v>40449</c:v>
                </c:pt>
                <c:pt idx="1351">
                  <c:v>40448</c:v>
                </c:pt>
                <c:pt idx="1352">
                  <c:v>40445</c:v>
                </c:pt>
                <c:pt idx="1353">
                  <c:v>40444</c:v>
                </c:pt>
                <c:pt idx="1354">
                  <c:v>40443</c:v>
                </c:pt>
                <c:pt idx="1355">
                  <c:v>40442</c:v>
                </c:pt>
                <c:pt idx="1356">
                  <c:v>40441</c:v>
                </c:pt>
                <c:pt idx="1357">
                  <c:v>40438</c:v>
                </c:pt>
                <c:pt idx="1358">
                  <c:v>40437</c:v>
                </c:pt>
                <c:pt idx="1359">
                  <c:v>40436</c:v>
                </c:pt>
                <c:pt idx="1360">
                  <c:v>40435</c:v>
                </c:pt>
                <c:pt idx="1361">
                  <c:v>40434</c:v>
                </c:pt>
                <c:pt idx="1362">
                  <c:v>40431</c:v>
                </c:pt>
                <c:pt idx="1363">
                  <c:v>40430</c:v>
                </c:pt>
                <c:pt idx="1364">
                  <c:v>40429</c:v>
                </c:pt>
                <c:pt idx="1365">
                  <c:v>40428</c:v>
                </c:pt>
                <c:pt idx="1366">
                  <c:v>40427</c:v>
                </c:pt>
                <c:pt idx="1367">
                  <c:v>40424</c:v>
                </c:pt>
                <c:pt idx="1368">
                  <c:v>40423</c:v>
                </c:pt>
                <c:pt idx="1369">
                  <c:v>40422</c:v>
                </c:pt>
                <c:pt idx="1370">
                  <c:v>40421</c:v>
                </c:pt>
                <c:pt idx="1371">
                  <c:v>40420</c:v>
                </c:pt>
                <c:pt idx="1372">
                  <c:v>40417</c:v>
                </c:pt>
                <c:pt idx="1373">
                  <c:v>40416</c:v>
                </c:pt>
                <c:pt idx="1374">
                  <c:v>40415</c:v>
                </c:pt>
                <c:pt idx="1375">
                  <c:v>40414</c:v>
                </c:pt>
                <c:pt idx="1376">
                  <c:v>40413</c:v>
                </c:pt>
                <c:pt idx="1377">
                  <c:v>40410</c:v>
                </c:pt>
                <c:pt idx="1378">
                  <c:v>40409</c:v>
                </c:pt>
                <c:pt idx="1379">
                  <c:v>40408</c:v>
                </c:pt>
                <c:pt idx="1380">
                  <c:v>40407</c:v>
                </c:pt>
                <c:pt idx="1381">
                  <c:v>40406</c:v>
                </c:pt>
                <c:pt idx="1382">
                  <c:v>40403</c:v>
                </c:pt>
                <c:pt idx="1383">
                  <c:v>40402</c:v>
                </c:pt>
                <c:pt idx="1384">
                  <c:v>40401</c:v>
                </c:pt>
                <c:pt idx="1385">
                  <c:v>40400</c:v>
                </c:pt>
                <c:pt idx="1386">
                  <c:v>40399</c:v>
                </c:pt>
                <c:pt idx="1387">
                  <c:v>40396</c:v>
                </c:pt>
                <c:pt idx="1388">
                  <c:v>40395</c:v>
                </c:pt>
                <c:pt idx="1389">
                  <c:v>40394</c:v>
                </c:pt>
                <c:pt idx="1390">
                  <c:v>40393</c:v>
                </c:pt>
                <c:pt idx="1391">
                  <c:v>40392</c:v>
                </c:pt>
                <c:pt idx="1392">
                  <c:v>40389</c:v>
                </c:pt>
                <c:pt idx="1393">
                  <c:v>40388</c:v>
                </c:pt>
                <c:pt idx="1394">
                  <c:v>40387</c:v>
                </c:pt>
                <c:pt idx="1395">
                  <c:v>40386</c:v>
                </c:pt>
                <c:pt idx="1396">
                  <c:v>40385</c:v>
                </c:pt>
                <c:pt idx="1397">
                  <c:v>40382</c:v>
                </c:pt>
                <c:pt idx="1398">
                  <c:v>40381</c:v>
                </c:pt>
                <c:pt idx="1399">
                  <c:v>40380</c:v>
                </c:pt>
                <c:pt idx="1400">
                  <c:v>40379</c:v>
                </c:pt>
                <c:pt idx="1401">
                  <c:v>40378</c:v>
                </c:pt>
                <c:pt idx="1402">
                  <c:v>40375</c:v>
                </c:pt>
                <c:pt idx="1403">
                  <c:v>40374</c:v>
                </c:pt>
                <c:pt idx="1404">
                  <c:v>40373</c:v>
                </c:pt>
                <c:pt idx="1405">
                  <c:v>40372</c:v>
                </c:pt>
                <c:pt idx="1406">
                  <c:v>40371</c:v>
                </c:pt>
                <c:pt idx="1407">
                  <c:v>40368</c:v>
                </c:pt>
                <c:pt idx="1408">
                  <c:v>40367</c:v>
                </c:pt>
                <c:pt idx="1409">
                  <c:v>40366</c:v>
                </c:pt>
                <c:pt idx="1410">
                  <c:v>40365</c:v>
                </c:pt>
                <c:pt idx="1411">
                  <c:v>40364</c:v>
                </c:pt>
                <c:pt idx="1412">
                  <c:v>40361</c:v>
                </c:pt>
                <c:pt idx="1413">
                  <c:v>40360</c:v>
                </c:pt>
                <c:pt idx="1414">
                  <c:v>40359</c:v>
                </c:pt>
                <c:pt idx="1415">
                  <c:v>40358</c:v>
                </c:pt>
                <c:pt idx="1416">
                  <c:v>40357</c:v>
                </c:pt>
                <c:pt idx="1417">
                  <c:v>40354</c:v>
                </c:pt>
                <c:pt idx="1418">
                  <c:v>40353</c:v>
                </c:pt>
                <c:pt idx="1419">
                  <c:v>40352</c:v>
                </c:pt>
                <c:pt idx="1420">
                  <c:v>40351</c:v>
                </c:pt>
                <c:pt idx="1421">
                  <c:v>40350</c:v>
                </c:pt>
                <c:pt idx="1422">
                  <c:v>40347</c:v>
                </c:pt>
                <c:pt idx="1423">
                  <c:v>40346</c:v>
                </c:pt>
                <c:pt idx="1424">
                  <c:v>40345</c:v>
                </c:pt>
                <c:pt idx="1425">
                  <c:v>40344</c:v>
                </c:pt>
                <c:pt idx="1426">
                  <c:v>40343</c:v>
                </c:pt>
                <c:pt idx="1427">
                  <c:v>40340</c:v>
                </c:pt>
                <c:pt idx="1428">
                  <c:v>40339</c:v>
                </c:pt>
                <c:pt idx="1429">
                  <c:v>40338</c:v>
                </c:pt>
                <c:pt idx="1430">
                  <c:v>40337</c:v>
                </c:pt>
                <c:pt idx="1431">
                  <c:v>40336</c:v>
                </c:pt>
                <c:pt idx="1432">
                  <c:v>40333</c:v>
                </c:pt>
                <c:pt idx="1433">
                  <c:v>40332</c:v>
                </c:pt>
                <c:pt idx="1434">
                  <c:v>40331</c:v>
                </c:pt>
                <c:pt idx="1435">
                  <c:v>40330</c:v>
                </c:pt>
                <c:pt idx="1436">
                  <c:v>40329</c:v>
                </c:pt>
                <c:pt idx="1437">
                  <c:v>40326</c:v>
                </c:pt>
                <c:pt idx="1438">
                  <c:v>40325</c:v>
                </c:pt>
                <c:pt idx="1439">
                  <c:v>40324</c:v>
                </c:pt>
                <c:pt idx="1440">
                  <c:v>40323</c:v>
                </c:pt>
                <c:pt idx="1441">
                  <c:v>40322</c:v>
                </c:pt>
                <c:pt idx="1442">
                  <c:v>40319</c:v>
                </c:pt>
                <c:pt idx="1443">
                  <c:v>40318</c:v>
                </c:pt>
                <c:pt idx="1444">
                  <c:v>40317</c:v>
                </c:pt>
                <c:pt idx="1445">
                  <c:v>40316</c:v>
                </c:pt>
                <c:pt idx="1446">
                  <c:v>40315</c:v>
                </c:pt>
                <c:pt idx="1447">
                  <c:v>40312</c:v>
                </c:pt>
                <c:pt idx="1448">
                  <c:v>40311</c:v>
                </c:pt>
                <c:pt idx="1449">
                  <c:v>40310</c:v>
                </c:pt>
                <c:pt idx="1450">
                  <c:v>40309</c:v>
                </c:pt>
                <c:pt idx="1451">
                  <c:v>40308</c:v>
                </c:pt>
                <c:pt idx="1452">
                  <c:v>40305</c:v>
                </c:pt>
                <c:pt idx="1453">
                  <c:v>40304</c:v>
                </c:pt>
                <c:pt idx="1454">
                  <c:v>40303</c:v>
                </c:pt>
                <c:pt idx="1455">
                  <c:v>40302</c:v>
                </c:pt>
                <c:pt idx="1456">
                  <c:v>40301</c:v>
                </c:pt>
                <c:pt idx="1457">
                  <c:v>40298</c:v>
                </c:pt>
                <c:pt idx="1458">
                  <c:v>40297</c:v>
                </c:pt>
                <c:pt idx="1459">
                  <c:v>40296</c:v>
                </c:pt>
                <c:pt idx="1460">
                  <c:v>40295</c:v>
                </c:pt>
                <c:pt idx="1461">
                  <c:v>40294</c:v>
                </c:pt>
                <c:pt idx="1462">
                  <c:v>40291</c:v>
                </c:pt>
                <c:pt idx="1463">
                  <c:v>40290</c:v>
                </c:pt>
                <c:pt idx="1464">
                  <c:v>40289</c:v>
                </c:pt>
                <c:pt idx="1465">
                  <c:v>40288</c:v>
                </c:pt>
                <c:pt idx="1466">
                  <c:v>40287</c:v>
                </c:pt>
                <c:pt idx="1467">
                  <c:v>40284</c:v>
                </c:pt>
                <c:pt idx="1468">
                  <c:v>40283</c:v>
                </c:pt>
                <c:pt idx="1469">
                  <c:v>40282</c:v>
                </c:pt>
                <c:pt idx="1470">
                  <c:v>40281</c:v>
                </c:pt>
                <c:pt idx="1471">
                  <c:v>40280</c:v>
                </c:pt>
                <c:pt idx="1472">
                  <c:v>40277</c:v>
                </c:pt>
                <c:pt idx="1473">
                  <c:v>40276</c:v>
                </c:pt>
                <c:pt idx="1474">
                  <c:v>40275</c:v>
                </c:pt>
                <c:pt idx="1475">
                  <c:v>40274</c:v>
                </c:pt>
                <c:pt idx="1476">
                  <c:v>40273</c:v>
                </c:pt>
                <c:pt idx="1477">
                  <c:v>40270</c:v>
                </c:pt>
                <c:pt idx="1478">
                  <c:v>40269</c:v>
                </c:pt>
                <c:pt idx="1479">
                  <c:v>40268</c:v>
                </c:pt>
                <c:pt idx="1480">
                  <c:v>40267</c:v>
                </c:pt>
                <c:pt idx="1481">
                  <c:v>40266</c:v>
                </c:pt>
                <c:pt idx="1482">
                  <c:v>40263</c:v>
                </c:pt>
                <c:pt idx="1483">
                  <c:v>40262</c:v>
                </c:pt>
                <c:pt idx="1484">
                  <c:v>40261</c:v>
                </c:pt>
                <c:pt idx="1485">
                  <c:v>40260</c:v>
                </c:pt>
                <c:pt idx="1486">
                  <c:v>40259</c:v>
                </c:pt>
                <c:pt idx="1487">
                  <c:v>40256</c:v>
                </c:pt>
                <c:pt idx="1488">
                  <c:v>40255</c:v>
                </c:pt>
                <c:pt idx="1489">
                  <c:v>40254</c:v>
                </c:pt>
                <c:pt idx="1490">
                  <c:v>40253</c:v>
                </c:pt>
                <c:pt idx="1491">
                  <c:v>40252</c:v>
                </c:pt>
                <c:pt idx="1492">
                  <c:v>40249</c:v>
                </c:pt>
                <c:pt idx="1493">
                  <c:v>40248</c:v>
                </c:pt>
                <c:pt idx="1494">
                  <c:v>40247</c:v>
                </c:pt>
                <c:pt idx="1495">
                  <c:v>40246</c:v>
                </c:pt>
                <c:pt idx="1496">
                  <c:v>40245</c:v>
                </c:pt>
                <c:pt idx="1497">
                  <c:v>40242</c:v>
                </c:pt>
                <c:pt idx="1498">
                  <c:v>40241</c:v>
                </c:pt>
                <c:pt idx="1499">
                  <c:v>40240</c:v>
                </c:pt>
                <c:pt idx="1500">
                  <c:v>40239</c:v>
                </c:pt>
                <c:pt idx="1501">
                  <c:v>40238</c:v>
                </c:pt>
                <c:pt idx="1502">
                  <c:v>40235</c:v>
                </c:pt>
                <c:pt idx="1503">
                  <c:v>40234</c:v>
                </c:pt>
                <c:pt idx="1504">
                  <c:v>40233</c:v>
                </c:pt>
                <c:pt idx="1505">
                  <c:v>40232</c:v>
                </c:pt>
                <c:pt idx="1506">
                  <c:v>40231</c:v>
                </c:pt>
                <c:pt idx="1507">
                  <c:v>40228</c:v>
                </c:pt>
                <c:pt idx="1508">
                  <c:v>40227</c:v>
                </c:pt>
                <c:pt idx="1509">
                  <c:v>40226</c:v>
                </c:pt>
                <c:pt idx="1510">
                  <c:v>40225</c:v>
                </c:pt>
                <c:pt idx="1511">
                  <c:v>40224</c:v>
                </c:pt>
                <c:pt idx="1512">
                  <c:v>40221</c:v>
                </c:pt>
                <c:pt idx="1513">
                  <c:v>40220</c:v>
                </c:pt>
                <c:pt idx="1514">
                  <c:v>40219</c:v>
                </c:pt>
                <c:pt idx="1515">
                  <c:v>40218</c:v>
                </c:pt>
                <c:pt idx="1516">
                  <c:v>40217</c:v>
                </c:pt>
                <c:pt idx="1517">
                  <c:v>40214</c:v>
                </c:pt>
                <c:pt idx="1518">
                  <c:v>40213</c:v>
                </c:pt>
                <c:pt idx="1519">
                  <c:v>40212</c:v>
                </c:pt>
                <c:pt idx="1520">
                  <c:v>40211</c:v>
                </c:pt>
                <c:pt idx="1521">
                  <c:v>40210</c:v>
                </c:pt>
                <c:pt idx="1522">
                  <c:v>40207</c:v>
                </c:pt>
                <c:pt idx="1523">
                  <c:v>40206</c:v>
                </c:pt>
                <c:pt idx="1524">
                  <c:v>40205</c:v>
                </c:pt>
                <c:pt idx="1525">
                  <c:v>40204</c:v>
                </c:pt>
                <c:pt idx="1526">
                  <c:v>40203</c:v>
                </c:pt>
                <c:pt idx="1527">
                  <c:v>40200</c:v>
                </c:pt>
                <c:pt idx="1528">
                  <c:v>40199</c:v>
                </c:pt>
                <c:pt idx="1529">
                  <c:v>40198</c:v>
                </c:pt>
                <c:pt idx="1530">
                  <c:v>40197</c:v>
                </c:pt>
                <c:pt idx="1531">
                  <c:v>40196</c:v>
                </c:pt>
                <c:pt idx="1532">
                  <c:v>40193</c:v>
                </c:pt>
                <c:pt idx="1533">
                  <c:v>40192</c:v>
                </c:pt>
                <c:pt idx="1534">
                  <c:v>40191</c:v>
                </c:pt>
                <c:pt idx="1535">
                  <c:v>40190</c:v>
                </c:pt>
                <c:pt idx="1536">
                  <c:v>40189</c:v>
                </c:pt>
                <c:pt idx="1537">
                  <c:v>40186</c:v>
                </c:pt>
                <c:pt idx="1538">
                  <c:v>40185</c:v>
                </c:pt>
                <c:pt idx="1539">
                  <c:v>40184</c:v>
                </c:pt>
                <c:pt idx="1540">
                  <c:v>40183</c:v>
                </c:pt>
                <c:pt idx="1541">
                  <c:v>40182</c:v>
                </c:pt>
                <c:pt idx="1542">
                  <c:v>40179</c:v>
                </c:pt>
                <c:pt idx="1543">
                  <c:v>40178</c:v>
                </c:pt>
                <c:pt idx="1544">
                  <c:v>40177</c:v>
                </c:pt>
                <c:pt idx="1545">
                  <c:v>40176</c:v>
                </c:pt>
                <c:pt idx="1546">
                  <c:v>40175</c:v>
                </c:pt>
                <c:pt idx="1547">
                  <c:v>40172</c:v>
                </c:pt>
                <c:pt idx="1548">
                  <c:v>40171</c:v>
                </c:pt>
                <c:pt idx="1549">
                  <c:v>40170</c:v>
                </c:pt>
                <c:pt idx="1550">
                  <c:v>40169</c:v>
                </c:pt>
                <c:pt idx="1551">
                  <c:v>40168</c:v>
                </c:pt>
                <c:pt idx="1552">
                  <c:v>40165</c:v>
                </c:pt>
                <c:pt idx="1553">
                  <c:v>40164</c:v>
                </c:pt>
                <c:pt idx="1554">
                  <c:v>40163</c:v>
                </c:pt>
                <c:pt idx="1555">
                  <c:v>40162</c:v>
                </c:pt>
                <c:pt idx="1556">
                  <c:v>40161</c:v>
                </c:pt>
                <c:pt idx="1557">
                  <c:v>40158</c:v>
                </c:pt>
                <c:pt idx="1558">
                  <c:v>40157</c:v>
                </c:pt>
                <c:pt idx="1559">
                  <c:v>40156</c:v>
                </c:pt>
                <c:pt idx="1560">
                  <c:v>40155</c:v>
                </c:pt>
                <c:pt idx="1561">
                  <c:v>40154</c:v>
                </c:pt>
                <c:pt idx="1562">
                  <c:v>40151</c:v>
                </c:pt>
                <c:pt idx="1563">
                  <c:v>40150</c:v>
                </c:pt>
                <c:pt idx="1564">
                  <c:v>40149</c:v>
                </c:pt>
                <c:pt idx="1565">
                  <c:v>40148</c:v>
                </c:pt>
                <c:pt idx="1566">
                  <c:v>40147</c:v>
                </c:pt>
                <c:pt idx="1567">
                  <c:v>40144</c:v>
                </c:pt>
                <c:pt idx="1568">
                  <c:v>40143</c:v>
                </c:pt>
                <c:pt idx="1569">
                  <c:v>40142</c:v>
                </c:pt>
                <c:pt idx="1570">
                  <c:v>40141</c:v>
                </c:pt>
                <c:pt idx="1571">
                  <c:v>40140</c:v>
                </c:pt>
                <c:pt idx="1572">
                  <c:v>40137</c:v>
                </c:pt>
                <c:pt idx="1573">
                  <c:v>40136</c:v>
                </c:pt>
                <c:pt idx="1574">
                  <c:v>40135</c:v>
                </c:pt>
                <c:pt idx="1575">
                  <c:v>40134</c:v>
                </c:pt>
                <c:pt idx="1576">
                  <c:v>40133</c:v>
                </c:pt>
                <c:pt idx="1577">
                  <c:v>40130</c:v>
                </c:pt>
                <c:pt idx="1578">
                  <c:v>40129</c:v>
                </c:pt>
                <c:pt idx="1579">
                  <c:v>40128</c:v>
                </c:pt>
                <c:pt idx="1580">
                  <c:v>40127</c:v>
                </c:pt>
                <c:pt idx="1581">
                  <c:v>40126</c:v>
                </c:pt>
                <c:pt idx="1582">
                  <c:v>40123</c:v>
                </c:pt>
                <c:pt idx="1583">
                  <c:v>40122</c:v>
                </c:pt>
                <c:pt idx="1584">
                  <c:v>40121</c:v>
                </c:pt>
                <c:pt idx="1585">
                  <c:v>40120</c:v>
                </c:pt>
                <c:pt idx="1586">
                  <c:v>40119</c:v>
                </c:pt>
                <c:pt idx="1587">
                  <c:v>40116</c:v>
                </c:pt>
                <c:pt idx="1588">
                  <c:v>40115</c:v>
                </c:pt>
                <c:pt idx="1589">
                  <c:v>40114</c:v>
                </c:pt>
                <c:pt idx="1590">
                  <c:v>40113</c:v>
                </c:pt>
                <c:pt idx="1591">
                  <c:v>40112</c:v>
                </c:pt>
                <c:pt idx="1592">
                  <c:v>40109</c:v>
                </c:pt>
                <c:pt idx="1593">
                  <c:v>40108</c:v>
                </c:pt>
                <c:pt idx="1594">
                  <c:v>40107</c:v>
                </c:pt>
                <c:pt idx="1595">
                  <c:v>40106</c:v>
                </c:pt>
                <c:pt idx="1596">
                  <c:v>40105</c:v>
                </c:pt>
                <c:pt idx="1597">
                  <c:v>40102</c:v>
                </c:pt>
                <c:pt idx="1598">
                  <c:v>40101</c:v>
                </c:pt>
                <c:pt idx="1599">
                  <c:v>40100</c:v>
                </c:pt>
                <c:pt idx="1600">
                  <c:v>40099</c:v>
                </c:pt>
                <c:pt idx="1601">
                  <c:v>40098</c:v>
                </c:pt>
                <c:pt idx="1602">
                  <c:v>40095</c:v>
                </c:pt>
                <c:pt idx="1603">
                  <c:v>40094</c:v>
                </c:pt>
                <c:pt idx="1604">
                  <c:v>40093</c:v>
                </c:pt>
                <c:pt idx="1605">
                  <c:v>40092</c:v>
                </c:pt>
                <c:pt idx="1606">
                  <c:v>40091</c:v>
                </c:pt>
                <c:pt idx="1607">
                  <c:v>40088</c:v>
                </c:pt>
                <c:pt idx="1608">
                  <c:v>40087</c:v>
                </c:pt>
                <c:pt idx="1609">
                  <c:v>40086</c:v>
                </c:pt>
                <c:pt idx="1610">
                  <c:v>40085</c:v>
                </c:pt>
                <c:pt idx="1611">
                  <c:v>40084</c:v>
                </c:pt>
                <c:pt idx="1612">
                  <c:v>40081</c:v>
                </c:pt>
                <c:pt idx="1613">
                  <c:v>40080</c:v>
                </c:pt>
                <c:pt idx="1614">
                  <c:v>40079</c:v>
                </c:pt>
                <c:pt idx="1615">
                  <c:v>40078</c:v>
                </c:pt>
                <c:pt idx="1616">
                  <c:v>40077</c:v>
                </c:pt>
                <c:pt idx="1617">
                  <c:v>40074</c:v>
                </c:pt>
                <c:pt idx="1618">
                  <c:v>40073</c:v>
                </c:pt>
                <c:pt idx="1619">
                  <c:v>40072</c:v>
                </c:pt>
                <c:pt idx="1620">
                  <c:v>40071</c:v>
                </c:pt>
                <c:pt idx="1621">
                  <c:v>40070</c:v>
                </c:pt>
                <c:pt idx="1622">
                  <c:v>40067</c:v>
                </c:pt>
                <c:pt idx="1623">
                  <c:v>40066</c:v>
                </c:pt>
                <c:pt idx="1624">
                  <c:v>40065</c:v>
                </c:pt>
                <c:pt idx="1625">
                  <c:v>40064</c:v>
                </c:pt>
                <c:pt idx="1626">
                  <c:v>40063</c:v>
                </c:pt>
                <c:pt idx="1627">
                  <c:v>40060</c:v>
                </c:pt>
                <c:pt idx="1628">
                  <c:v>40059</c:v>
                </c:pt>
                <c:pt idx="1629">
                  <c:v>40058</c:v>
                </c:pt>
                <c:pt idx="1630">
                  <c:v>40057</c:v>
                </c:pt>
                <c:pt idx="1631">
                  <c:v>40056</c:v>
                </c:pt>
                <c:pt idx="1632">
                  <c:v>40053</c:v>
                </c:pt>
                <c:pt idx="1633">
                  <c:v>40052</c:v>
                </c:pt>
                <c:pt idx="1634">
                  <c:v>40051</c:v>
                </c:pt>
                <c:pt idx="1635">
                  <c:v>40050</c:v>
                </c:pt>
                <c:pt idx="1636">
                  <c:v>40049</c:v>
                </c:pt>
                <c:pt idx="1637">
                  <c:v>40046</c:v>
                </c:pt>
                <c:pt idx="1638">
                  <c:v>40045</c:v>
                </c:pt>
                <c:pt idx="1639">
                  <c:v>40044</c:v>
                </c:pt>
                <c:pt idx="1640">
                  <c:v>40043</c:v>
                </c:pt>
                <c:pt idx="1641">
                  <c:v>40042</c:v>
                </c:pt>
                <c:pt idx="1642">
                  <c:v>40039</c:v>
                </c:pt>
                <c:pt idx="1643">
                  <c:v>40038</c:v>
                </c:pt>
                <c:pt idx="1644">
                  <c:v>40037</c:v>
                </c:pt>
                <c:pt idx="1645">
                  <c:v>40036</c:v>
                </c:pt>
                <c:pt idx="1646">
                  <c:v>40035</c:v>
                </c:pt>
                <c:pt idx="1647">
                  <c:v>40032</c:v>
                </c:pt>
                <c:pt idx="1648">
                  <c:v>40031</c:v>
                </c:pt>
                <c:pt idx="1649">
                  <c:v>40030</c:v>
                </c:pt>
                <c:pt idx="1650">
                  <c:v>40029</c:v>
                </c:pt>
                <c:pt idx="1651">
                  <c:v>40028</c:v>
                </c:pt>
                <c:pt idx="1652">
                  <c:v>40025</c:v>
                </c:pt>
                <c:pt idx="1653">
                  <c:v>40024</c:v>
                </c:pt>
                <c:pt idx="1654">
                  <c:v>40023</c:v>
                </c:pt>
                <c:pt idx="1655">
                  <c:v>40022</c:v>
                </c:pt>
                <c:pt idx="1656">
                  <c:v>40021</c:v>
                </c:pt>
                <c:pt idx="1657">
                  <c:v>40018</c:v>
                </c:pt>
                <c:pt idx="1658">
                  <c:v>40017</c:v>
                </c:pt>
                <c:pt idx="1659">
                  <c:v>40016</c:v>
                </c:pt>
                <c:pt idx="1660">
                  <c:v>40015</c:v>
                </c:pt>
                <c:pt idx="1661">
                  <c:v>40014</c:v>
                </c:pt>
                <c:pt idx="1662">
                  <c:v>40011</c:v>
                </c:pt>
                <c:pt idx="1663">
                  <c:v>40010</c:v>
                </c:pt>
                <c:pt idx="1664">
                  <c:v>40009</c:v>
                </c:pt>
                <c:pt idx="1665">
                  <c:v>40008</c:v>
                </c:pt>
                <c:pt idx="1666">
                  <c:v>40007</c:v>
                </c:pt>
                <c:pt idx="1667">
                  <c:v>40004</c:v>
                </c:pt>
                <c:pt idx="1668">
                  <c:v>40003</c:v>
                </c:pt>
                <c:pt idx="1669">
                  <c:v>40002</c:v>
                </c:pt>
                <c:pt idx="1670">
                  <c:v>40001</c:v>
                </c:pt>
                <c:pt idx="1671">
                  <c:v>40000</c:v>
                </c:pt>
                <c:pt idx="1672">
                  <c:v>39997</c:v>
                </c:pt>
                <c:pt idx="1673">
                  <c:v>39996</c:v>
                </c:pt>
                <c:pt idx="1674">
                  <c:v>39995</c:v>
                </c:pt>
                <c:pt idx="1675">
                  <c:v>39994</c:v>
                </c:pt>
                <c:pt idx="1676">
                  <c:v>39993</c:v>
                </c:pt>
                <c:pt idx="1677">
                  <c:v>39990</c:v>
                </c:pt>
                <c:pt idx="1678">
                  <c:v>39989</c:v>
                </c:pt>
                <c:pt idx="1679">
                  <c:v>39988</c:v>
                </c:pt>
                <c:pt idx="1680">
                  <c:v>39987</c:v>
                </c:pt>
                <c:pt idx="1681">
                  <c:v>39986</c:v>
                </c:pt>
                <c:pt idx="1682">
                  <c:v>39983</c:v>
                </c:pt>
                <c:pt idx="1683">
                  <c:v>39982</c:v>
                </c:pt>
                <c:pt idx="1684">
                  <c:v>39981</c:v>
                </c:pt>
                <c:pt idx="1685">
                  <c:v>39980</c:v>
                </c:pt>
                <c:pt idx="1686">
                  <c:v>39979</c:v>
                </c:pt>
                <c:pt idx="1687">
                  <c:v>39976</c:v>
                </c:pt>
                <c:pt idx="1688">
                  <c:v>39975</c:v>
                </c:pt>
                <c:pt idx="1689">
                  <c:v>39974</c:v>
                </c:pt>
                <c:pt idx="1690">
                  <c:v>39973</c:v>
                </c:pt>
                <c:pt idx="1691">
                  <c:v>39972</c:v>
                </c:pt>
                <c:pt idx="1692">
                  <c:v>39969</c:v>
                </c:pt>
                <c:pt idx="1693">
                  <c:v>39968</c:v>
                </c:pt>
                <c:pt idx="1694">
                  <c:v>39967</c:v>
                </c:pt>
                <c:pt idx="1695">
                  <c:v>39966</c:v>
                </c:pt>
                <c:pt idx="1696">
                  <c:v>39965</c:v>
                </c:pt>
                <c:pt idx="1697">
                  <c:v>39962</c:v>
                </c:pt>
                <c:pt idx="1698">
                  <c:v>39961</c:v>
                </c:pt>
                <c:pt idx="1699">
                  <c:v>39960</c:v>
                </c:pt>
                <c:pt idx="1700">
                  <c:v>39959</c:v>
                </c:pt>
                <c:pt idx="1701">
                  <c:v>39958</c:v>
                </c:pt>
                <c:pt idx="1702">
                  <c:v>39955</c:v>
                </c:pt>
                <c:pt idx="1703">
                  <c:v>39954</c:v>
                </c:pt>
                <c:pt idx="1704">
                  <c:v>39953</c:v>
                </c:pt>
                <c:pt idx="1705">
                  <c:v>39952</c:v>
                </c:pt>
                <c:pt idx="1706">
                  <c:v>39951</c:v>
                </c:pt>
                <c:pt idx="1707">
                  <c:v>39948</c:v>
                </c:pt>
                <c:pt idx="1708">
                  <c:v>39947</c:v>
                </c:pt>
                <c:pt idx="1709">
                  <c:v>39946</c:v>
                </c:pt>
                <c:pt idx="1710">
                  <c:v>39945</c:v>
                </c:pt>
                <c:pt idx="1711">
                  <c:v>39944</c:v>
                </c:pt>
                <c:pt idx="1712">
                  <c:v>39941</c:v>
                </c:pt>
                <c:pt idx="1713">
                  <c:v>39940</c:v>
                </c:pt>
                <c:pt idx="1714">
                  <c:v>39939</c:v>
                </c:pt>
                <c:pt idx="1715">
                  <c:v>39938</c:v>
                </c:pt>
                <c:pt idx="1716">
                  <c:v>39937</c:v>
                </c:pt>
                <c:pt idx="1717">
                  <c:v>39934</c:v>
                </c:pt>
                <c:pt idx="1718">
                  <c:v>39933</c:v>
                </c:pt>
                <c:pt idx="1719">
                  <c:v>39932</c:v>
                </c:pt>
                <c:pt idx="1720">
                  <c:v>39931</c:v>
                </c:pt>
                <c:pt idx="1721">
                  <c:v>39930</c:v>
                </c:pt>
                <c:pt idx="1722">
                  <c:v>39927</c:v>
                </c:pt>
                <c:pt idx="1723">
                  <c:v>39926</c:v>
                </c:pt>
                <c:pt idx="1724">
                  <c:v>39925</c:v>
                </c:pt>
                <c:pt idx="1725">
                  <c:v>39924</c:v>
                </c:pt>
                <c:pt idx="1726">
                  <c:v>39923</c:v>
                </c:pt>
                <c:pt idx="1727">
                  <c:v>39920</c:v>
                </c:pt>
                <c:pt idx="1728">
                  <c:v>39919</c:v>
                </c:pt>
                <c:pt idx="1729">
                  <c:v>39918</c:v>
                </c:pt>
                <c:pt idx="1730">
                  <c:v>39917</c:v>
                </c:pt>
                <c:pt idx="1731">
                  <c:v>39916</c:v>
                </c:pt>
                <c:pt idx="1732">
                  <c:v>39913</c:v>
                </c:pt>
                <c:pt idx="1733">
                  <c:v>39912</c:v>
                </c:pt>
                <c:pt idx="1734">
                  <c:v>39911</c:v>
                </c:pt>
                <c:pt idx="1735">
                  <c:v>39910</c:v>
                </c:pt>
                <c:pt idx="1736">
                  <c:v>39909</c:v>
                </c:pt>
                <c:pt idx="1737">
                  <c:v>39906</c:v>
                </c:pt>
                <c:pt idx="1738">
                  <c:v>39905</c:v>
                </c:pt>
                <c:pt idx="1739">
                  <c:v>39904</c:v>
                </c:pt>
                <c:pt idx="1740">
                  <c:v>39903</c:v>
                </c:pt>
                <c:pt idx="1741">
                  <c:v>39902</c:v>
                </c:pt>
                <c:pt idx="1742">
                  <c:v>39899</c:v>
                </c:pt>
                <c:pt idx="1743">
                  <c:v>39898</c:v>
                </c:pt>
                <c:pt idx="1744">
                  <c:v>39897</c:v>
                </c:pt>
                <c:pt idx="1745">
                  <c:v>39896</c:v>
                </c:pt>
                <c:pt idx="1746">
                  <c:v>39895</c:v>
                </c:pt>
                <c:pt idx="1747">
                  <c:v>39892</c:v>
                </c:pt>
                <c:pt idx="1748">
                  <c:v>39891</c:v>
                </c:pt>
                <c:pt idx="1749">
                  <c:v>39890</c:v>
                </c:pt>
                <c:pt idx="1750">
                  <c:v>39889</c:v>
                </c:pt>
                <c:pt idx="1751">
                  <c:v>39888</c:v>
                </c:pt>
                <c:pt idx="1752">
                  <c:v>39885</c:v>
                </c:pt>
                <c:pt idx="1753">
                  <c:v>39884</c:v>
                </c:pt>
                <c:pt idx="1754">
                  <c:v>39883</c:v>
                </c:pt>
                <c:pt idx="1755">
                  <c:v>39882</c:v>
                </c:pt>
                <c:pt idx="1756">
                  <c:v>39881</c:v>
                </c:pt>
                <c:pt idx="1757">
                  <c:v>39878</c:v>
                </c:pt>
                <c:pt idx="1758">
                  <c:v>39877</c:v>
                </c:pt>
                <c:pt idx="1759">
                  <c:v>39876</c:v>
                </c:pt>
                <c:pt idx="1760">
                  <c:v>39875</c:v>
                </c:pt>
                <c:pt idx="1761">
                  <c:v>39874</c:v>
                </c:pt>
                <c:pt idx="1762">
                  <c:v>39871</c:v>
                </c:pt>
                <c:pt idx="1763">
                  <c:v>39870</c:v>
                </c:pt>
                <c:pt idx="1764">
                  <c:v>39869</c:v>
                </c:pt>
                <c:pt idx="1765">
                  <c:v>39868</c:v>
                </c:pt>
                <c:pt idx="1766">
                  <c:v>39867</c:v>
                </c:pt>
                <c:pt idx="1767">
                  <c:v>39864</c:v>
                </c:pt>
                <c:pt idx="1768">
                  <c:v>39863</c:v>
                </c:pt>
                <c:pt idx="1769">
                  <c:v>39862</c:v>
                </c:pt>
                <c:pt idx="1770">
                  <c:v>39861</c:v>
                </c:pt>
                <c:pt idx="1771">
                  <c:v>39860</c:v>
                </c:pt>
                <c:pt idx="1772">
                  <c:v>39857</c:v>
                </c:pt>
                <c:pt idx="1773">
                  <c:v>39856</c:v>
                </c:pt>
                <c:pt idx="1774">
                  <c:v>39855</c:v>
                </c:pt>
                <c:pt idx="1775">
                  <c:v>39854</c:v>
                </c:pt>
                <c:pt idx="1776">
                  <c:v>39853</c:v>
                </c:pt>
                <c:pt idx="1777">
                  <c:v>39850</c:v>
                </c:pt>
                <c:pt idx="1778">
                  <c:v>39849</c:v>
                </c:pt>
                <c:pt idx="1779">
                  <c:v>39848</c:v>
                </c:pt>
                <c:pt idx="1780">
                  <c:v>39847</c:v>
                </c:pt>
                <c:pt idx="1781">
                  <c:v>39846</c:v>
                </c:pt>
                <c:pt idx="1782">
                  <c:v>39843</c:v>
                </c:pt>
                <c:pt idx="1783">
                  <c:v>39842</c:v>
                </c:pt>
                <c:pt idx="1784">
                  <c:v>39841</c:v>
                </c:pt>
                <c:pt idx="1785">
                  <c:v>39840</c:v>
                </c:pt>
                <c:pt idx="1786">
                  <c:v>39839</c:v>
                </c:pt>
                <c:pt idx="1787">
                  <c:v>39836</c:v>
                </c:pt>
                <c:pt idx="1788">
                  <c:v>39835</c:v>
                </c:pt>
                <c:pt idx="1789">
                  <c:v>39834</c:v>
                </c:pt>
                <c:pt idx="1790">
                  <c:v>39833</c:v>
                </c:pt>
                <c:pt idx="1791">
                  <c:v>39832</c:v>
                </c:pt>
                <c:pt idx="1792">
                  <c:v>39829</c:v>
                </c:pt>
                <c:pt idx="1793">
                  <c:v>39828</c:v>
                </c:pt>
                <c:pt idx="1794">
                  <c:v>39827</c:v>
                </c:pt>
                <c:pt idx="1795">
                  <c:v>39826</c:v>
                </c:pt>
                <c:pt idx="1796">
                  <c:v>39825</c:v>
                </c:pt>
                <c:pt idx="1797">
                  <c:v>39822</c:v>
                </c:pt>
                <c:pt idx="1798">
                  <c:v>39821</c:v>
                </c:pt>
                <c:pt idx="1799">
                  <c:v>39820</c:v>
                </c:pt>
                <c:pt idx="1800">
                  <c:v>39819</c:v>
                </c:pt>
                <c:pt idx="1801">
                  <c:v>39818</c:v>
                </c:pt>
                <c:pt idx="1802">
                  <c:v>39815</c:v>
                </c:pt>
                <c:pt idx="1803">
                  <c:v>39814</c:v>
                </c:pt>
                <c:pt idx="1804">
                  <c:v>39813</c:v>
                </c:pt>
                <c:pt idx="1805">
                  <c:v>39812</c:v>
                </c:pt>
                <c:pt idx="1806">
                  <c:v>39811</c:v>
                </c:pt>
                <c:pt idx="1807">
                  <c:v>39808</c:v>
                </c:pt>
                <c:pt idx="1808">
                  <c:v>39807</c:v>
                </c:pt>
                <c:pt idx="1809">
                  <c:v>39806</c:v>
                </c:pt>
                <c:pt idx="1810">
                  <c:v>39805</c:v>
                </c:pt>
                <c:pt idx="1811">
                  <c:v>39804</c:v>
                </c:pt>
                <c:pt idx="1812">
                  <c:v>39801</c:v>
                </c:pt>
                <c:pt idx="1813">
                  <c:v>39800</c:v>
                </c:pt>
                <c:pt idx="1814">
                  <c:v>39799</c:v>
                </c:pt>
                <c:pt idx="1815">
                  <c:v>39798</c:v>
                </c:pt>
                <c:pt idx="1816">
                  <c:v>39797</c:v>
                </c:pt>
                <c:pt idx="1817">
                  <c:v>39794</c:v>
                </c:pt>
                <c:pt idx="1818">
                  <c:v>39793</c:v>
                </c:pt>
                <c:pt idx="1819">
                  <c:v>39792</c:v>
                </c:pt>
                <c:pt idx="1820">
                  <c:v>39791</c:v>
                </c:pt>
                <c:pt idx="1821">
                  <c:v>39790</c:v>
                </c:pt>
                <c:pt idx="1822">
                  <c:v>39787</c:v>
                </c:pt>
                <c:pt idx="1823">
                  <c:v>39786</c:v>
                </c:pt>
                <c:pt idx="1824">
                  <c:v>39785</c:v>
                </c:pt>
                <c:pt idx="1825">
                  <c:v>39784</c:v>
                </c:pt>
                <c:pt idx="1826">
                  <c:v>39783</c:v>
                </c:pt>
                <c:pt idx="1827">
                  <c:v>39780</c:v>
                </c:pt>
                <c:pt idx="1828">
                  <c:v>39779</c:v>
                </c:pt>
                <c:pt idx="1829">
                  <c:v>39778</c:v>
                </c:pt>
                <c:pt idx="1830">
                  <c:v>39777</c:v>
                </c:pt>
                <c:pt idx="1831">
                  <c:v>39776</c:v>
                </c:pt>
                <c:pt idx="1832">
                  <c:v>39773</c:v>
                </c:pt>
                <c:pt idx="1833">
                  <c:v>39772</c:v>
                </c:pt>
                <c:pt idx="1834">
                  <c:v>39771</c:v>
                </c:pt>
                <c:pt idx="1835">
                  <c:v>39770</c:v>
                </c:pt>
                <c:pt idx="1836">
                  <c:v>39769</c:v>
                </c:pt>
                <c:pt idx="1837">
                  <c:v>39766</c:v>
                </c:pt>
                <c:pt idx="1838">
                  <c:v>39765</c:v>
                </c:pt>
                <c:pt idx="1839">
                  <c:v>39764</c:v>
                </c:pt>
                <c:pt idx="1840">
                  <c:v>39763</c:v>
                </c:pt>
                <c:pt idx="1841">
                  <c:v>39762</c:v>
                </c:pt>
                <c:pt idx="1842">
                  <c:v>39759</c:v>
                </c:pt>
                <c:pt idx="1843">
                  <c:v>39758</c:v>
                </c:pt>
                <c:pt idx="1844">
                  <c:v>39757</c:v>
                </c:pt>
                <c:pt idx="1845">
                  <c:v>39756</c:v>
                </c:pt>
                <c:pt idx="1846">
                  <c:v>39755</c:v>
                </c:pt>
                <c:pt idx="1847">
                  <c:v>39752</c:v>
                </c:pt>
                <c:pt idx="1848">
                  <c:v>39751</c:v>
                </c:pt>
                <c:pt idx="1849">
                  <c:v>39750</c:v>
                </c:pt>
                <c:pt idx="1850">
                  <c:v>39749</c:v>
                </c:pt>
                <c:pt idx="1851">
                  <c:v>39748</c:v>
                </c:pt>
                <c:pt idx="1852">
                  <c:v>39745</c:v>
                </c:pt>
                <c:pt idx="1853">
                  <c:v>39744</c:v>
                </c:pt>
                <c:pt idx="1854">
                  <c:v>39743</c:v>
                </c:pt>
                <c:pt idx="1855">
                  <c:v>39742</c:v>
                </c:pt>
                <c:pt idx="1856">
                  <c:v>39741</c:v>
                </c:pt>
                <c:pt idx="1857">
                  <c:v>39738</c:v>
                </c:pt>
                <c:pt idx="1858">
                  <c:v>39737</c:v>
                </c:pt>
                <c:pt idx="1859">
                  <c:v>39736</c:v>
                </c:pt>
                <c:pt idx="1860">
                  <c:v>39735</c:v>
                </c:pt>
                <c:pt idx="1861">
                  <c:v>39734</c:v>
                </c:pt>
                <c:pt idx="1862">
                  <c:v>39731</c:v>
                </c:pt>
                <c:pt idx="1863">
                  <c:v>39730</c:v>
                </c:pt>
                <c:pt idx="1864">
                  <c:v>39729</c:v>
                </c:pt>
                <c:pt idx="1865">
                  <c:v>39728</c:v>
                </c:pt>
                <c:pt idx="1866">
                  <c:v>39727</c:v>
                </c:pt>
                <c:pt idx="1867">
                  <c:v>39724</c:v>
                </c:pt>
                <c:pt idx="1868">
                  <c:v>39723</c:v>
                </c:pt>
                <c:pt idx="1869">
                  <c:v>39722</c:v>
                </c:pt>
                <c:pt idx="1870">
                  <c:v>39721</c:v>
                </c:pt>
                <c:pt idx="1871">
                  <c:v>39720</c:v>
                </c:pt>
                <c:pt idx="1872">
                  <c:v>39717</c:v>
                </c:pt>
                <c:pt idx="1873">
                  <c:v>39716</c:v>
                </c:pt>
                <c:pt idx="1874">
                  <c:v>39715</c:v>
                </c:pt>
                <c:pt idx="1875">
                  <c:v>39714</c:v>
                </c:pt>
                <c:pt idx="1876">
                  <c:v>39713</c:v>
                </c:pt>
                <c:pt idx="1877">
                  <c:v>39710</c:v>
                </c:pt>
                <c:pt idx="1878">
                  <c:v>39709</c:v>
                </c:pt>
                <c:pt idx="1879">
                  <c:v>39708</c:v>
                </c:pt>
                <c:pt idx="1880">
                  <c:v>39707</c:v>
                </c:pt>
                <c:pt idx="1881">
                  <c:v>39706</c:v>
                </c:pt>
                <c:pt idx="1882">
                  <c:v>39703</c:v>
                </c:pt>
                <c:pt idx="1883">
                  <c:v>39702</c:v>
                </c:pt>
                <c:pt idx="1884">
                  <c:v>39701</c:v>
                </c:pt>
                <c:pt idx="1885">
                  <c:v>39700</c:v>
                </c:pt>
                <c:pt idx="1886">
                  <c:v>39699</c:v>
                </c:pt>
                <c:pt idx="1887">
                  <c:v>39696</c:v>
                </c:pt>
                <c:pt idx="1888">
                  <c:v>39695</c:v>
                </c:pt>
                <c:pt idx="1889">
                  <c:v>39694</c:v>
                </c:pt>
                <c:pt idx="1890">
                  <c:v>39693</c:v>
                </c:pt>
                <c:pt idx="1891">
                  <c:v>39692</c:v>
                </c:pt>
                <c:pt idx="1892">
                  <c:v>39689</c:v>
                </c:pt>
                <c:pt idx="1893">
                  <c:v>39688</c:v>
                </c:pt>
                <c:pt idx="1894">
                  <c:v>39687</c:v>
                </c:pt>
                <c:pt idx="1895">
                  <c:v>39686</c:v>
                </c:pt>
                <c:pt idx="1896">
                  <c:v>39685</c:v>
                </c:pt>
                <c:pt idx="1897">
                  <c:v>39682</c:v>
                </c:pt>
                <c:pt idx="1898">
                  <c:v>39681</c:v>
                </c:pt>
                <c:pt idx="1899">
                  <c:v>39680</c:v>
                </c:pt>
                <c:pt idx="1900">
                  <c:v>39679</c:v>
                </c:pt>
                <c:pt idx="1901">
                  <c:v>39678</c:v>
                </c:pt>
                <c:pt idx="1902">
                  <c:v>39675</c:v>
                </c:pt>
                <c:pt idx="1903">
                  <c:v>39674</c:v>
                </c:pt>
                <c:pt idx="1904">
                  <c:v>39673</c:v>
                </c:pt>
                <c:pt idx="1905">
                  <c:v>39672</c:v>
                </c:pt>
                <c:pt idx="1906">
                  <c:v>39671</c:v>
                </c:pt>
                <c:pt idx="1907">
                  <c:v>39668</c:v>
                </c:pt>
                <c:pt idx="1908">
                  <c:v>39667</c:v>
                </c:pt>
                <c:pt idx="1909">
                  <c:v>39666</c:v>
                </c:pt>
                <c:pt idx="1910">
                  <c:v>39665</c:v>
                </c:pt>
                <c:pt idx="1911">
                  <c:v>39664</c:v>
                </c:pt>
                <c:pt idx="1912">
                  <c:v>39661</c:v>
                </c:pt>
                <c:pt idx="1913">
                  <c:v>39660</c:v>
                </c:pt>
                <c:pt idx="1914">
                  <c:v>39659</c:v>
                </c:pt>
                <c:pt idx="1915">
                  <c:v>39658</c:v>
                </c:pt>
                <c:pt idx="1916">
                  <c:v>39657</c:v>
                </c:pt>
                <c:pt idx="1917">
                  <c:v>39654</c:v>
                </c:pt>
                <c:pt idx="1918">
                  <c:v>39653</c:v>
                </c:pt>
                <c:pt idx="1919">
                  <c:v>39652</c:v>
                </c:pt>
                <c:pt idx="1920">
                  <c:v>39651</c:v>
                </c:pt>
                <c:pt idx="1921">
                  <c:v>39650</c:v>
                </c:pt>
                <c:pt idx="1922">
                  <c:v>39647</c:v>
                </c:pt>
                <c:pt idx="1923">
                  <c:v>39646</c:v>
                </c:pt>
                <c:pt idx="1924">
                  <c:v>39645</c:v>
                </c:pt>
                <c:pt idx="1925">
                  <c:v>39644</c:v>
                </c:pt>
                <c:pt idx="1926">
                  <c:v>39643</c:v>
                </c:pt>
                <c:pt idx="1927">
                  <c:v>39640</c:v>
                </c:pt>
                <c:pt idx="1928">
                  <c:v>39639</c:v>
                </c:pt>
                <c:pt idx="1929">
                  <c:v>39638</c:v>
                </c:pt>
                <c:pt idx="1930">
                  <c:v>39637</c:v>
                </c:pt>
                <c:pt idx="1931">
                  <c:v>39636</c:v>
                </c:pt>
                <c:pt idx="1932">
                  <c:v>39633</c:v>
                </c:pt>
                <c:pt idx="1933">
                  <c:v>39632</c:v>
                </c:pt>
                <c:pt idx="1934">
                  <c:v>39631</c:v>
                </c:pt>
                <c:pt idx="1935">
                  <c:v>39630</c:v>
                </c:pt>
                <c:pt idx="1936">
                  <c:v>39629</c:v>
                </c:pt>
                <c:pt idx="1937">
                  <c:v>39626</c:v>
                </c:pt>
                <c:pt idx="1938">
                  <c:v>39625</c:v>
                </c:pt>
                <c:pt idx="1939">
                  <c:v>39624</c:v>
                </c:pt>
                <c:pt idx="1940">
                  <c:v>39623</c:v>
                </c:pt>
                <c:pt idx="1941">
                  <c:v>39622</c:v>
                </c:pt>
                <c:pt idx="1942">
                  <c:v>39619</c:v>
                </c:pt>
                <c:pt idx="1943">
                  <c:v>39618</c:v>
                </c:pt>
                <c:pt idx="1944">
                  <c:v>39617</c:v>
                </c:pt>
                <c:pt idx="1945">
                  <c:v>39616</c:v>
                </c:pt>
                <c:pt idx="1946">
                  <c:v>39615</c:v>
                </c:pt>
                <c:pt idx="1947">
                  <c:v>39612</c:v>
                </c:pt>
                <c:pt idx="1948">
                  <c:v>39611</c:v>
                </c:pt>
                <c:pt idx="1949">
                  <c:v>39610</c:v>
                </c:pt>
                <c:pt idx="1950">
                  <c:v>39609</c:v>
                </c:pt>
                <c:pt idx="1951">
                  <c:v>39608</c:v>
                </c:pt>
                <c:pt idx="1952">
                  <c:v>39605</c:v>
                </c:pt>
                <c:pt idx="1953">
                  <c:v>39604</c:v>
                </c:pt>
                <c:pt idx="1954">
                  <c:v>39603</c:v>
                </c:pt>
                <c:pt idx="1955">
                  <c:v>39602</c:v>
                </c:pt>
                <c:pt idx="1956">
                  <c:v>39601</c:v>
                </c:pt>
                <c:pt idx="1957">
                  <c:v>39598</c:v>
                </c:pt>
                <c:pt idx="1958">
                  <c:v>39597</c:v>
                </c:pt>
                <c:pt idx="1959">
                  <c:v>39596</c:v>
                </c:pt>
                <c:pt idx="1960">
                  <c:v>39595</c:v>
                </c:pt>
                <c:pt idx="1961">
                  <c:v>39594</c:v>
                </c:pt>
                <c:pt idx="1962">
                  <c:v>39591</c:v>
                </c:pt>
                <c:pt idx="1963">
                  <c:v>39590</c:v>
                </c:pt>
                <c:pt idx="1964">
                  <c:v>39589</c:v>
                </c:pt>
                <c:pt idx="1965">
                  <c:v>39588</c:v>
                </c:pt>
                <c:pt idx="1966">
                  <c:v>39587</c:v>
                </c:pt>
                <c:pt idx="1967">
                  <c:v>39584</c:v>
                </c:pt>
                <c:pt idx="1968">
                  <c:v>39583</c:v>
                </c:pt>
                <c:pt idx="1969">
                  <c:v>39582</c:v>
                </c:pt>
                <c:pt idx="1970">
                  <c:v>39581</c:v>
                </c:pt>
                <c:pt idx="1971">
                  <c:v>39580</c:v>
                </c:pt>
                <c:pt idx="1972">
                  <c:v>39577</c:v>
                </c:pt>
                <c:pt idx="1973">
                  <c:v>39576</c:v>
                </c:pt>
                <c:pt idx="1974">
                  <c:v>39575</c:v>
                </c:pt>
                <c:pt idx="1975">
                  <c:v>39574</c:v>
                </c:pt>
                <c:pt idx="1976">
                  <c:v>39573</c:v>
                </c:pt>
                <c:pt idx="1977">
                  <c:v>39570</c:v>
                </c:pt>
                <c:pt idx="1978">
                  <c:v>39569</c:v>
                </c:pt>
                <c:pt idx="1979">
                  <c:v>39568</c:v>
                </c:pt>
                <c:pt idx="1980">
                  <c:v>39567</c:v>
                </c:pt>
                <c:pt idx="1981">
                  <c:v>39566</c:v>
                </c:pt>
                <c:pt idx="1982">
                  <c:v>39563</c:v>
                </c:pt>
                <c:pt idx="1983">
                  <c:v>39562</c:v>
                </c:pt>
                <c:pt idx="1984">
                  <c:v>39561</c:v>
                </c:pt>
                <c:pt idx="1985">
                  <c:v>39560</c:v>
                </c:pt>
                <c:pt idx="1986">
                  <c:v>39559</c:v>
                </c:pt>
                <c:pt idx="1987">
                  <c:v>39556</c:v>
                </c:pt>
                <c:pt idx="1988">
                  <c:v>39555</c:v>
                </c:pt>
                <c:pt idx="1989">
                  <c:v>39554</c:v>
                </c:pt>
                <c:pt idx="1990">
                  <c:v>39553</c:v>
                </c:pt>
                <c:pt idx="1991">
                  <c:v>39552</c:v>
                </c:pt>
                <c:pt idx="1992">
                  <c:v>39549</c:v>
                </c:pt>
                <c:pt idx="1993">
                  <c:v>39548</c:v>
                </c:pt>
                <c:pt idx="1994">
                  <c:v>39547</c:v>
                </c:pt>
                <c:pt idx="1995">
                  <c:v>39546</c:v>
                </c:pt>
                <c:pt idx="1996">
                  <c:v>39545</c:v>
                </c:pt>
                <c:pt idx="1997">
                  <c:v>39542</c:v>
                </c:pt>
                <c:pt idx="1998">
                  <c:v>39541</c:v>
                </c:pt>
                <c:pt idx="1999">
                  <c:v>39540</c:v>
                </c:pt>
                <c:pt idx="2000">
                  <c:v>39539</c:v>
                </c:pt>
                <c:pt idx="2001">
                  <c:v>39538</c:v>
                </c:pt>
                <c:pt idx="2002">
                  <c:v>39535</c:v>
                </c:pt>
                <c:pt idx="2003">
                  <c:v>39534</c:v>
                </c:pt>
                <c:pt idx="2004">
                  <c:v>39533</c:v>
                </c:pt>
                <c:pt idx="2005">
                  <c:v>39532</c:v>
                </c:pt>
                <c:pt idx="2006">
                  <c:v>39531</c:v>
                </c:pt>
                <c:pt idx="2007">
                  <c:v>39528</c:v>
                </c:pt>
                <c:pt idx="2008">
                  <c:v>39527</c:v>
                </c:pt>
                <c:pt idx="2009">
                  <c:v>39526</c:v>
                </c:pt>
                <c:pt idx="2010">
                  <c:v>39525</c:v>
                </c:pt>
                <c:pt idx="2011">
                  <c:v>39524</c:v>
                </c:pt>
                <c:pt idx="2012">
                  <c:v>39521</c:v>
                </c:pt>
                <c:pt idx="2013">
                  <c:v>39520</c:v>
                </c:pt>
                <c:pt idx="2014">
                  <c:v>39519</c:v>
                </c:pt>
                <c:pt idx="2015">
                  <c:v>39518</c:v>
                </c:pt>
                <c:pt idx="2016">
                  <c:v>39517</c:v>
                </c:pt>
                <c:pt idx="2017">
                  <c:v>39514</c:v>
                </c:pt>
                <c:pt idx="2018">
                  <c:v>39513</c:v>
                </c:pt>
                <c:pt idx="2019">
                  <c:v>39512</c:v>
                </c:pt>
                <c:pt idx="2020">
                  <c:v>39511</c:v>
                </c:pt>
                <c:pt idx="2021">
                  <c:v>39510</c:v>
                </c:pt>
                <c:pt idx="2022">
                  <c:v>39507</c:v>
                </c:pt>
                <c:pt idx="2023">
                  <c:v>39506</c:v>
                </c:pt>
                <c:pt idx="2024">
                  <c:v>39505</c:v>
                </c:pt>
                <c:pt idx="2025">
                  <c:v>39504</c:v>
                </c:pt>
                <c:pt idx="2026">
                  <c:v>39503</c:v>
                </c:pt>
                <c:pt idx="2027">
                  <c:v>39500</c:v>
                </c:pt>
                <c:pt idx="2028">
                  <c:v>39499</c:v>
                </c:pt>
                <c:pt idx="2029">
                  <c:v>39498</c:v>
                </c:pt>
                <c:pt idx="2030">
                  <c:v>39497</c:v>
                </c:pt>
                <c:pt idx="2031">
                  <c:v>39496</c:v>
                </c:pt>
                <c:pt idx="2032">
                  <c:v>39493</c:v>
                </c:pt>
                <c:pt idx="2033">
                  <c:v>39492</c:v>
                </c:pt>
                <c:pt idx="2034">
                  <c:v>39491</c:v>
                </c:pt>
                <c:pt idx="2035">
                  <c:v>39490</c:v>
                </c:pt>
                <c:pt idx="2036">
                  <c:v>39489</c:v>
                </c:pt>
                <c:pt idx="2037">
                  <c:v>39486</c:v>
                </c:pt>
                <c:pt idx="2038">
                  <c:v>39485</c:v>
                </c:pt>
                <c:pt idx="2039">
                  <c:v>39484</c:v>
                </c:pt>
                <c:pt idx="2040">
                  <c:v>39483</c:v>
                </c:pt>
                <c:pt idx="2041">
                  <c:v>39482</c:v>
                </c:pt>
                <c:pt idx="2042">
                  <c:v>39479</c:v>
                </c:pt>
                <c:pt idx="2043">
                  <c:v>39478</c:v>
                </c:pt>
                <c:pt idx="2044">
                  <c:v>39477</c:v>
                </c:pt>
                <c:pt idx="2045">
                  <c:v>39476</c:v>
                </c:pt>
                <c:pt idx="2046">
                  <c:v>39475</c:v>
                </c:pt>
                <c:pt idx="2047">
                  <c:v>39472</c:v>
                </c:pt>
                <c:pt idx="2048">
                  <c:v>39471</c:v>
                </c:pt>
                <c:pt idx="2049">
                  <c:v>39470</c:v>
                </c:pt>
                <c:pt idx="2050">
                  <c:v>39469</c:v>
                </c:pt>
                <c:pt idx="2051">
                  <c:v>39468</c:v>
                </c:pt>
                <c:pt idx="2052">
                  <c:v>39465</c:v>
                </c:pt>
                <c:pt idx="2053">
                  <c:v>39464</c:v>
                </c:pt>
                <c:pt idx="2054">
                  <c:v>39463</c:v>
                </c:pt>
                <c:pt idx="2055">
                  <c:v>39462</c:v>
                </c:pt>
                <c:pt idx="2056">
                  <c:v>39461</c:v>
                </c:pt>
                <c:pt idx="2057">
                  <c:v>39458</c:v>
                </c:pt>
                <c:pt idx="2058">
                  <c:v>39457</c:v>
                </c:pt>
                <c:pt idx="2059">
                  <c:v>39456</c:v>
                </c:pt>
                <c:pt idx="2060">
                  <c:v>39455</c:v>
                </c:pt>
                <c:pt idx="2061">
                  <c:v>39454</c:v>
                </c:pt>
                <c:pt idx="2062">
                  <c:v>39451</c:v>
                </c:pt>
                <c:pt idx="2063">
                  <c:v>39450</c:v>
                </c:pt>
                <c:pt idx="2064">
                  <c:v>39449</c:v>
                </c:pt>
                <c:pt idx="2065">
                  <c:v>39448</c:v>
                </c:pt>
                <c:pt idx="2066">
                  <c:v>39447</c:v>
                </c:pt>
                <c:pt idx="2067">
                  <c:v>39444</c:v>
                </c:pt>
                <c:pt idx="2068">
                  <c:v>39443</c:v>
                </c:pt>
                <c:pt idx="2069">
                  <c:v>39442</c:v>
                </c:pt>
                <c:pt idx="2070">
                  <c:v>39441</c:v>
                </c:pt>
                <c:pt idx="2071">
                  <c:v>39440</c:v>
                </c:pt>
                <c:pt idx="2072">
                  <c:v>39437</c:v>
                </c:pt>
                <c:pt idx="2073">
                  <c:v>39436</c:v>
                </c:pt>
                <c:pt idx="2074">
                  <c:v>39435</c:v>
                </c:pt>
                <c:pt idx="2075">
                  <c:v>39434</c:v>
                </c:pt>
                <c:pt idx="2076">
                  <c:v>39433</c:v>
                </c:pt>
                <c:pt idx="2077">
                  <c:v>39430</c:v>
                </c:pt>
                <c:pt idx="2078">
                  <c:v>39429</c:v>
                </c:pt>
                <c:pt idx="2079">
                  <c:v>39428</c:v>
                </c:pt>
                <c:pt idx="2080">
                  <c:v>39427</c:v>
                </c:pt>
                <c:pt idx="2081">
                  <c:v>39426</c:v>
                </c:pt>
                <c:pt idx="2082">
                  <c:v>39423</c:v>
                </c:pt>
                <c:pt idx="2083">
                  <c:v>39422</c:v>
                </c:pt>
                <c:pt idx="2084">
                  <c:v>39421</c:v>
                </c:pt>
                <c:pt idx="2085">
                  <c:v>39420</c:v>
                </c:pt>
                <c:pt idx="2086">
                  <c:v>39419</c:v>
                </c:pt>
                <c:pt idx="2087">
                  <c:v>39416</c:v>
                </c:pt>
                <c:pt idx="2088">
                  <c:v>39415</c:v>
                </c:pt>
                <c:pt idx="2089">
                  <c:v>39414</c:v>
                </c:pt>
                <c:pt idx="2090">
                  <c:v>39413</c:v>
                </c:pt>
                <c:pt idx="2091">
                  <c:v>39412</c:v>
                </c:pt>
                <c:pt idx="2092">
                  <c:v>39409</c:v>
                </c:pt>
                <c:pt idx="2093">
                  <c:v>39408</c:v>
                </c:pt>
                <c:pt idx="2094">
                  <c:v>39407</c:v>
                </c:pt>
                <c:pt idx="2095">
                  <c:v>39406</c:v>
                </c:pt>
                <c:pt idx="2096">
                  <c:v>39405</c:v>
                </c:pt>
                <c:pt idx="2097">
                  <c:v>39402</c:v>
                </c:pt>
                <c:pt idx="2098">
                  <c:v>39401</c:v>
                </c:pt>
                <c:pt idx="2099">
                  <c:v>39400</c:v>
                </c:pt>
                <c:pt idx="2100">
                  <c:v>39399</c:v>
                </c:pt>
                <c:pt idx="2101">
                  <c:v>39398</c:v>
                </c:pt>
                <c:pt idx="2102">
                  <c:v>39395</c:v>
                </c:pt>
                <c:pt idx="2103">
                  <c:v>39394</c:v>
                </c:pt>
                <c:pt idx="2104">
                  <c:v>39393</c:v>
                </c:pt>
                <c:pt idx="2105">
                  <c:v>39392</c:v>
                </c:pt>
                <c:pt idx="2106">
                  <c:v>39391</c:v>
                </c:pt>
                <c:pt idx="2107">
                  <c:v>39388</c:v>
                </c:pt>
                <c:pt idx="2108">
                  <c:v>39387</c:v>
                </c:pt>
                <c:pt idx="2109">
                  <c:v>39386</c:v>
                </c:pt>
                <c:pt idx="2110">
                  <c:v>39385</c:v>
                </c:pt>
                <c:pt idx="2111">
                  <c:v>39384</c:v>
                </c:pt>
                <c:pt idx="2112">
                  <c:v>39381</c:v>
                </c:pt>
                <c:pt idx="2113">
                  <c:v>39380</c:v>
                </c:pt>
                <c:pt idx="2114">
                  <c:v>39379</c:v>
                </c:pt>
                <c:pt idx="2115">
                  <c:v>39378</c:v>
                </c:pt>
                <c:pt idx="2116">
                  <c:v>39377</c:v>
                </c:pt>
                <c:pt idx="2117">
                  <c:v>39374</c:v>
                </c:pt>
                <c:pt idx="2118">
                  <c:v>39373</c:v>
                </c:pt>
                <c:pt idx="2119">
                  <c:v>39372</c:v>
                </c:pt>
                <c:pt idx="2120">
                  <c:v>39371</c:v>
                </c:pt>
                <c:pt idx="2121">
                  <c:v>39370</c:v>
                </c:pt>
                <c:pt idx="2122">
                  <c:v>39367</c:v>
                </c:pt>
                <c:pt idx="2123">
                  <c:v>39366</c:v>
                </c:pt>
                <c:pt idx="2124">
                  <c:v>39365</c:v>
                </c:pt>
                <c:pt idx="2125">
                  <c:v>39364</c:v>
                </c:pt>
                <c:pt idx="2126">
                  <c:v>39363</c:v>
                </c:pt>
                <c:pt idx="2127">
                  <c:v>39360</c:v>
                </c:pt>
                <c:pt idx="2128">
                  <c:v>39359</c:v>
                </c:pt>
                <c:pt idx="2129">
                  <c:v>39358</c:v>
                </c:pt>
                <c:pt idx="2130">
                  <c:v>39357</c:v>
                </c:pt>
                <c:pt idx="2131">
                  <c:v>39356</c:v>
                </c:pt>
                <c:pt idx="2132">
                  <c:v>39353</c:v>
                </c:pt>
                <c:pt idx="2133">
                  <c:v>39352</c:v>
                </c:pt>
                <c:pt idx="2134">
                  <c:v>39351</c:v>
                </c:pt>
                <c:pt idx="2135">
                  <c:v>39350</c:v>
                </c:pt>
                <c:pt idx="2136">
                  <c:v>39349</c:v>
                </c:pt>
                <c:pt idx="2137">
                  <c:v>39346</c:v>
                </c:pt>
                <c:pt idx="2138">
                  <c:v>39345</c:v>
                </c:pt>
                <c:pt idx="2139">
                  <c:v>39344</c:v>
                </c:pt>
                <c:pt idx="2140">
                  <c:v>39343</c:v>
                </c:pt>
                <c:pt idx="2141">
                  <c:v>39342</c:v>
                </c:pt>
                <c:pt idx="2142">
                  <c:v>39339</c:v>
                </c:pt>
                <c:pt idx="2143">
                  <c:v>39338</c:v>
                </c:pt>
                <c:pt idx="2144">
                  <c:v>39337</c:v>
                </c:pt>
                <c:pt idx="2145">
                  <c:v>39336</c:v>
                </c:pt>
                <c:pt idx="2146">
                  <c:v>39335</c:v>
                </c:pt>
                <c:pt idx="2147">
                  <c:v>39332</c:v>
                </c:pt>
                <c:pt idx="2148">
                  <c:v>39331</c:v>
                </c:pt>
                <c:pt idx="2149">
                  <c:v>39330</c:v>
                </c:pt>
                <c:pt idx="2150">
                  <c:v>39329</c:v>
                </c:pt>
                <c:pt idx="2151">
                  <c:v>39328</c:v>
                </c:pt>
                <c:pt idx="2152">
                  <c:v>39325</c:v>
                </c:pt>
                <c:pt idx="2153">
                  <c:v>39324</c:v>
                </c:pt>
                <c:pt idx="2154">
                  <c:v>39323</c:v>
                </c:pt>
                <c:pt idx="2155">
                  <c:v>39322</c:v>
                </c:pt>
                <c:pt idx="2156">
                  <c:v>39321</c:v>
                </c:pt>
                <c:pt idx="2157">
                  <c:v>39318</c:v>
                </c:pt>
                <c:pt idx="2158">
                  <c:v>39317</c:v>
                </c:pt>
                <c:pt idx="2159">
                  <c:v>39316</c:v>
                </c:pt>
                <c:pt idx="2160">
                  <c:v>39315</c:v>
                </c:pt>
                <c:pt idx="2161">
                  <c:v>39314</c:v>
                </c:pt>
                <c:pt idx="2162">
                  <c:v>39311</c:v>
                </c:pt>
                <c:pt idx="2163">
                  <c:v>39310</c:v>
                </c:pt>
                <c:pt idx="2164">
                  <c:v>39309</c:v>
                </c:pt>
                <c:pt idx="2165">
                  <c:v>39308</c:v>
                </c:pt>
                <c:pt idx="2166">
                  <c:v>39307</c:v>
                </c:pt>
                <c:pt idx="2167">
                  <c:v>39304</c:v>
                </c:pt>
                <c:pt idx="2168">
                  <c:v>39303</c:v>
                </c:pt>
                <c:pt idx="2169">
                  <c:v>39302</c:v>
                </c:pt>
                <c:pt idx="2170">
                  <c:v>39301</c:v>
                </c:pt>
                <c:pt idx="2171">
                  <c:v>39300</c:v>
                </c:pt>
                <c:pt idx="2172">
                  <c:v>39297</c:v>
                </c:pt>
                <c:pt idx="2173">
                  <c:v>39296</c:v>
                </c:pt>
                <c:pt idx="2174">
                  <c:v>39295</c:v>
                </c:pt>
                <c:pt idx="2175">
                  <c:v>39294</c:v>
                </c:pt>
                <c:pt idx="2176">
                  <c:v>39293</c:v>
                </c:pt>
                <c:pt idx="2177">
                  <c:v>39290</c:v>
                </c:pt>
                <c:pt idx="2178">
                  <c:v>39289</c:v>
                </c:pt>
                <c:pt idx="2179">
                  <c:v>39288</c:v>
                </c:pt>
                <c:pt idx="2180">
                  <c:v>39287</c:v>
                </c:pt>
                <c:pt idx="2181">
                  <c:v>39286</c:v>
                </c:pt>
                <c:pt idx="2182">
                  <c:v>39283</c:v>
                </c:pt>
                <c:pt idx="2183">
                  <c:v>39282</c:v>
                </c:pt>
                <c:pt idx="2184">
                  <c:v>39281</c:v>
                </c:pt>
                <c:pt idx="2185">
                  <c:v>39280</c:v>
                </c:pt>
                <c:pt idx="2186">
                  <c:v>39279</c:v>
                </c:pt>
                <c:pt idx="2187">
                  <c:v>39276</c:v>
                </c:pt>
                <c:pt idx="2188">
                  <c:v>39275</c:v>
                </c:pt>
                <c:pt idx="2189">
                  <c:v>39274</c:v>
                </c:pt>
                <c:pt idx="2190">
                  <c:v>39273</c:v>
                </c:pt>
                <c:pt idx="2191">
                  <c:v>39272</c:v>
                </c:pt>
                <c:pt idx="2192">
                  <c:v>39269</c:v>
                </c:pt>
                <c:pt idx="2193">
                  <c:v>39268</c:v>
                </c:pt>
                <c:pt idx="2194">
                  <c:v>39267</c:v>
                </c:pt>
                <c:pt idx="2195">
                  <c:v>39266</c:v>
                </c:pt>
                <c:pt idx="2196">
                  <c:v>39265</c:v>
                </c:pt>
                <c:pt idx="2197">
                  <c:v>39262</c:v>
                </c:pt>
                <c:pt idx="2198">
                  <c:v>39261</c:v>
                </c:pt>
                <c:pt idx="2199">
                  <c:v>39260</c:v>
                </c:pt>
                <c:pt idx="2200">
                  <c:v>39259</c:v>
                </c:pt>
                <c:pt idx="2201">
                  <c:v>39258</c:v>
                </c:pt>
                <c:pt idx="2202">
                  <c:v>39255</c:v>
                </c:pt>
                <c:pt idx="2203">
                  <c:v>39254</c:v>
                </c:pt>
                <c:pt idx="2204">
                  <c:v>39253</c:v>
                </c:pt>
                <c:pt idx="2205">
                  <c:v>39252</c:v>
                </c:pt>
                <c:pt idx="2206">
                  <c:v>39251</c:v>
                </c:pt>
                <c:pt idx="2207">
                  <c:v>39248</c:v>
                </c:pt>
                <c:pt idx="2208">
                  <c:v>39247</c:v>
                </c:pt>
                <c:pt idx="2209">
                  <c:v>39246</c:v>
                </c:pt>
                <c:pt idx="2210">
                  <c:v>39245</c:v>
                </c:pt>
                <c:pt idx="2211">
                  <c:v>39244</c:v>
                </c:pt>
                <c:pt idx="2212">
                  <c:v>39241</c:v>
                </c:pt>
                <c:pt idx="2213">
                  <c:v>39240</c:v>
                </c:pt>
                <c:pt idx="2214">
                  <c:v>39239</c:v>
                </c:pt>
                <c:pt idx="2215">
                  <c:v>39238</c:v>
                </c:pt>
                <c:pt idx="2216">
                  <c:v>39237</c:v>
                </c:pt>
                <c:pt idx="2217">
                  <c:v>39234</c:v>
                </c:pt>
                <c:pt idx="2218">
                  <c:v>39233</c:v>
                </c:pt>
                <c:pt idx="2219">
                  <c:v>39232</c:v>
                </c:pt>
                <c:pt idx="2220">
                  <c:v>39231</c:v>
                </c:pt>
                <c:pt idx="2221">
                  <c:v>39230</c:v>
                </c:pt>
                <c:pt idx="2222">
                  <c:v>39227</c:v>
                </c:pt>
                <c:pt idx="2223">
                  <c:v>39226</c:v>
                </c:pt>
                <c:pt idx="2224">
                  <c:v>39225</c:v>
                </c:pt>
                <c:pt idx="2225">
                  <c:v>39224</c:v>
                </c:pt>
                <c:pt idx="2226">
                  <c:v>39223</c:v>
                </c:pt>
                <c:pt idx="2227">
                  <c:v>39220</c:v>
                </c:pt>
                <c:pt idx="2228">
                  <c:v>39219</c:v>
                </c:pt>
                <c:pt idx="2229">
                  <c:v>39218</c:v>
                </c:pt>
                <c:pt idx="2230">
                  <c:v>39217</c:v>
                </c:pt>
                <c:pt idx="2231">
                  <c:v>39216</c:v>
                </c:pt>
                <c:pt idx="2232">
                  <c:v>39213</c:v>
                </c:pt>
                <c:pt idx="2233">
                  <c:v>39212</c:v>
                </c:pt>
                <c:pt idx="2234">
                  <c:v>39211</c:v>
                </c:pt>
                <c:pt idx="2235">
                  <c:v>39210</c:v>
                </c:pt>
                <c:pt idx="2236">
                  <c:v>39209</c:v>
                </c:pt>
                <c:pt idx="2237">
                  <c:v>39206</c:v>
                </c:pt>
                <c:pt idx="2238">
                  <c:v>39205</c:v>
                </c:pt>
                <c:pt idx="2239">
                  <c:v>39204</c:v>
                </c:pt>
                <c:pt idx="2240">
                  <c:v>39203</c:v>
                </c:pt>
                <c:pt idx="2241">
                  <c:v>39202</c:v>
                </c:pt>
                <c:pt idx="2242">
                  <c:v>39199</c:v>
                </c:pt>
                <c:pt idx="2243">
                  <c:v>39198</c:v>
                </c:pt>
                <c:pt idx="2244">
                  <c:v>39197</c:v>
                </c:pt>
                <c:pt idx="2245">
                  <c:v>39196</c:v>
                </c:pt>
                <c:pt idx="2246">
                  <c:v>39195</c:v>
                </c:pt>
                <c:pt idx="2247">
                  <c:v>39192</c:v>
                </c:pt>
                <c:pt idx="2248">
                  <c:v>39191</c:v>
                </c:pt>
                <c:pt idx="2249">
                  <c:v>39190</c:v>
                </c:pt>
                <c:pt idx="2250">
                  <c:v>39189</c:v>
                </c:pt>
                <c:pt idx="2251">
                  <c:v>39188</c:v>
                </c:pt>
                <c:pt idx="2252">
                  <c:v>39185</c:v>
                </c:pt>
                <c:pt idx="2253">
                  <c:v>39184</c:v>
                </c:pt>
                <c:pt idx="2254">
                  <c:v>39183</c:v>
                </c:pt>
                <c:pt idx="2255">
                  <c:v>39182</c:v>
                </c:pt>
                <c:pt idx="2256">
                  <c:v>39181</c:v>
                </c:pt>
                <c:pt idx="2257">
                  <c:v>39178</c:v>
                </c:pt>
                <c:pt idx="2258">
                  <c:v>39177</c:v>
                </c:pt>
                <c:pt idx="2259">
                  <c:v>39176</c:v>
                </c:pt>
                <c:pt idx="2260">
                  <c:v>39175</c:v>
                </c:pt>
                <c:pt idx="2261">
                  <c:v>39174</c:v>
                </c:pt>
                <c:pt idx="2262">
                  <c:v>39171</c:v>
                </c:pt>
                <c:pt idx="2263">
                  <c:v>39170</c:v>
                </c:pt>
                <c:pt idx="2264">
                  <c:v>39169</c:v>
                </c:pt>
                <c:pt idx="2265">
                  <c:v>39168</c:v>
                </c:pt>
                <c:pt idx="2266">
                  <c:v>39167</c:v>
                </c:pt>
                <c:pt idx="2267">
                  <c:v>39164</c:v>
                </c:pt>
                <c:pt idx="2268">
                  <c:v>39163</c:v>
                </c:pt>
                <c:pt idx="2269">
                  <c:v>39162</c:v>
                </c:pt>
                <c:pt idx="2270">
                  <c:v>39161</c:v>
                </c:pt>
                <c:pt idx="2271">
                  <c:v>39160</c:v>
                </c:pt>
                <c:pt idx="2272">
                  <c:v>39157</c:v>
                </c:pt>
                <c:pt idx="2273">
                  <c:v>39156</c:v>
                </c:pt>
                <c:pt idx="2274">
                  <c:v>39155</c:v>
                </c:pt>
                <c:pt idx="2275">
                  <c:v>39154</c:v>
                </c:pt>
                <c:pt idx="2276">
                  <c:v>39153</c:v>
                </c:pt>
                <c:pt idx="2277">
                  <c:v>39150</c:v>
                </c:pt>
                <c:pt idx="2278">
                  <c:v>39149</c:v>
                </c:pt>
                <c:pt idx="2279">
                  <c:v>39148</c:v>
                </c:pt>
                <c:pt idx="2280">
                  <c:v>39147</c:v>
                </c:pt>
                <c:pt idx="2281">
                  <c:v>39146</c:v>
                </c:pt>
                <c:pt idx="2282">
                  <c:v>39143</c:v>
                </c:pt>
                <c:pt idx="2283">
                  <c:v>39142</c:v>
                </c:pt>
                <c:pt idx="2284">
                  <c:v>39141</c:v>
                </c:pt>
                <c:pt idx="2285">
                  <c:v>39140</c:v>
                </c:pt>
                <c:pt idx="2286">
                  <c:v>39139</c:v>
                </c:pt>
                <c:pt idx="2287">
                  <c:v>39136</c:v>
                </c:pt>
                <c:pt idx="2288">
                  <c:v>39135</c:v>
                </c:pt>
                <c:pt idx="2289">
                  <c:v>39134</c:v>
                </c:pt>
                <c:pt idx="2290">
                  <c:v>39133</c:v>
                </c:pt>
                <c:pt idx="2291">
                  <c:v>39132</c:v>
                </c:pt>
                <c:pt idx="2292">
                  <c:v>39129</c:v>
                </c:pt>
                <c:pt idx="2293">
                  <c:v>39128</c:v>
                </c:pt>
                <c:pt idx="2294">
                  <c:v>39127</c:v>
                </c:pt>
                <c:pt idx="2295">
                  <c:v>39126</c:v>
                </c:pt>
                <c:pt idx="2296">
                  <c:v>39125</c:v>
                </c:pt>
                <c:pt idx="2297">
                  <c:v>39122</c:v>
                </c:pt>
                <c:pt idx="2298">
                  <c:v>39121</c:v>
                </c:pt>
                <c:pt idx="2299">
                  <c:v>39120</c:v>
                </c:pt>
                <c:pt idx="2300">
                  <c:v>39119</c:v>
                </c:pt>
                <c:pt idx="2301">
                  <c:v>39118</c:v>
                </c:pt>
                <c:pt idx="2302">
                  <c:v>39115</c:v>
                </c:pt>
                <c:pt idx="2303">
                  <c:v>39114</c:v>
                </c:pt>
                <c:pt idx="2304">
                  <c:v>39113</c:v>
                </c:pt>
                <c:pt idx="2305">
                  <c:v>39112</c:v>
                </c:pt>
                <c:pt idx="2306">
                  <c:v>39111</c:v>
                </c:pt>
                <c:pt idx="2307">
                  <c:v>39108</c:v>
                </c:pt>
                <c:pt idx="2308">
                  <c:v>39107</c:v>
                </c:pt>
                <c:pt idx="2309">
                  <c:v>39106</c:v>
                </c:pt>
                <c:pt idx="2310">
                  <c:v>39105</c:v>
                </c:pt>
                <c:pt idx="2311">
                  <c:v>39104</c:v>
                </c:pt>
                <c:pt idx="2312">
                  <c:v>39101</c:v>
                </c:pt>
                <c:pt idx="2313">
                  <c:v>39100</c:v>
                </c:pt>
                <c:pt idx="2314">
                  <c:v>39099</c:v>
                </c:pt>
                <c:pt idx="2315">
                  <c:v>39098</c:v>
                </c:pt>
                <c:pt idx="2316">
                  <c:v>39097</c:v>
                </c:pt>
                <c:pt idx="2317">
                  <c:v>39094</c:v>
                </c:pt>
                <c:pt idx="2318">
                  <c:v>39093</c:v>
                </c:pt>
                <c:pt idx="2319">
                  <c:v>39092</c:v>
                </c:pt>
                <c:pt idx="2320">
                  <c:v>39091</c:v>
                </c:pt>
                <c:pt idx="2321">
                  <c:v>39090</c:v>
                </c:pt>
                <c:pt idx="2322">
                  <c:v>39087</c:v>
                </c:pt>
                <c:pt idx="2323">
                  <c:v>39086</c:v>
                </c:pt>
                <c:pt idx="2324">
                  <c:v>39085</c:v>
                </c:pt>
                <c:pt idx="2325">
                  <c:v>39084</c:v>
                </c:pt>
                <c:pt idx="2326">
                  <c:v>39083</c:v>
                </c:pt>
                <c:pt idx="2327">
                  <c:v>39080</c:v>
                </c:pt>
                <c:pt idx="2328">
                  <c:v>39079</c:v>
                </c:pt>
                <c:pt idx="2329">
                  <c:v>39078</c:v>
                </c:pt>
                <c:pt idx="2330">
                  <c:v>39077</c:v>
                </c:pt>
                <c:pt idx="2331">
                  <c:v>39076</c:v>
                </c:pt>
                <c:pt idx="2332">
                  <c:v>39073</c:v>
                </c:pt>
                <c:pt idx="2333">
                  <c:v>39072</c:v>
                </c:pt>
                <c:pt idx="2334">
                  <c:v>39071</c:v>
                </c:pt>
                <c:pt idx="2335">
                  <c:v>39070</c:v>
                </c:pt>
                <c:pt idx="2336">
                  <c:v>39069</c:v>
                </c:pt>
                <c:pt idx="2337">
                  <c:v>39066</c:v>
                </c:pt>
                <c:pt idx="2338">
                  <c:v>39065</c:v>
                </c:pt>
                <c:pt idx="2339">
                  <c:v>39064</c:v>
                </c:pt>
                <c:pt idx="2340">
                  <c:v>39063</c:v>
                </c:pt>
                <c:pt idx="2341">
                  <c:v>39062</c:v>
                </c:pt>
                <c:pt idx="2342">
                  <c:v>39059</c:v>
                </c:pt>
                <c:pt idx="2343">
                  <c:v>39058</c:v>
                </c:pt>
                <c:pt idx="2344">
                  <c:v>39057</c:v>
                </c:pt>
                <c:pt idx="2345">
                  <c:v>39056</c:v>
                </c:pt>
                <c:pt idx="2346">
                  <c:v>39055</c:v>
                </c:pt>
                <c:pt idx="2347">
                  <c:v>39052</c:v>
                </c:pt>
                <c:pt idx="2348">
                  <c:v>39051</c:v>
                </c:pt>
                <c:pt idx="2349">
                  <c:v>39050</c:v>
                </c:pt>
                <c:pt idx="2350">
                  <c:v>39049</c:v>
                </c:pt>
                <c:pt idx="2351">
                  <c:v>39048</c:v>
                </c:pt>
                <c:pt idx="2352">
                  <c:v>39045</c:v>
                </c:pt>
                <c:pt idx="2353">
                  <c:v>39044</c:v>
                </c:pt>
                <c:pt idx="2354">
                  <c:v>39043</c:v>
                </c:pt>
                <c:pt idx="2355">
                  <c:v>39042</c:v>
                </c:pt>
                <c:pt idx="2356">
                  <c:v>39041</c:v>
                </c:pt>
                <c:pt idx="2357">
                  <c:v>39038</c:v>
                </c:pt>
                <c:pt idx="2358">
                  <c:v>39037</c:v>
                </c:pt>
                <c:pt idx="2359">
                  <c:v>39036</c:v>
                </c:pt>
                <c:pt idx="2360">
                  <c:v>39035</c:v>
                </c:pt>
                <c:pt idx="2361">
                  <c:v>39034</c:v>
                </c:pt>
                <c:pt idx="2362">
                  <c:v>39031</c:v>
                </c:pt>
                <c:pt idx="2363">
                  <c:v>39030</c:v>
                </c:pt>
                <c:pt idx="2364">
                  <c:v>39029</c:v>
                </c:pt>
                <c:pt idx="2365">
                  <c:v>39028</c:v>
                </c:pt>
                <c:pt idx="2366">
                  <c:v>39027</c:v>
                </c:pt>
                <c:pt idx="2367">
                  <c:v>39024</c:v>
                </c:pt>
                <c:pt idx="2368">
                  <c:v>39023</c:v>
                </c:pt>
                <c:pt idx="2369">
                  <c:v>39022</c:v>
                </c:pt>
                <c:pt idx="2370">
                  <c:v>39021</c:v>
                </c:pt>
                <c:pt idx="2371">
                  <c:v>39020</c:v>
                </c:pt>
                <c:pt idx="2372">
                  <c:v>39017</c:v>
                </c:pt>
                <c:pt idx="2373">
                  <c:v>39016</c:v>
                </c:pt>
                <c:pt idx="2374">
                  <c:v>39015</c:v>
                </c:pt>
                <c:pt idx="2375">
                  <c:v>39014</c:v>
                </c:pt>
                <c:pt idx="2376">
                  <c:v>39013</c:v>
                </c:pt>
                <c:pt idx="2377">
                  <c:v>39010</c:v>
                </c:pt>
                <c:pt idx="2378">
                  <c:v>39009</c:v>
                </c:pt>
                <c:pt idx="2379">
                  <c:v>39008</c:v>
                </c:pt>
                <c:pt idx="2380">
                  <c:v>39007</c:v>
                </c:pt>
                <c:pt idx="2381">
                  <c:v>39006</c:v>
                </c:pt>
                <c:pt idx="2382">
                  <c:v>39003</c:v>
                </c:pt>
                <c:pt idx="2383">
                  <c:v>39002</c:v>
                </c:pt>
                <c:pt idx="2384">
                  <c:v>39001</c:v>
                </c:pt>
                <c:pt idx="2385">
                  <c:v>39000</c:v>
                </c:pt>
                <c:pt idx="2386">
                  <c:v>38999</c:v>
                </c:pt>
                <c:pt idx="2387">
                  <c:v>38996</c:v>
                </c:pt>
                <c:pt idx="2388">
                  <c:v>38995</c:v>
                </c:pt>
                <c:pt idx="2389">
                  <c:v>38994</c:v>
                </c:pt>
                <c:pt idx="2390">
                  <c:v>38993</c:v>
                </c:pt>
                <c:pt idx="2391">
                  <c:v>38992</c:v>
                </c:pt>
                <c:pt idx="2392">
                  <c:v>38989</c:v>
                </c:pt>
                <c:pt idx="2393">
                  <c:v>38988</c:v>
                </c:pt>
                <c:pt idx="2394">
                  <c:v>38987</c:v>
                </c:pt>
                <c:pt idx="2395">
                  <c:v>38986</c:v>
                </c:pt>
                <c:pt idx="2396">
                  <c:v>38985</c:v>
                </c:pt>
                <c:pt idx="2397">
                  <c:v>38982</c:v>
                </c:pt>
                <c:pt idx="2398">
                  <c:v>38981</c:v>
                </c:pt>
                <c:pt idx="2399">
                  <c:v>38980</c:v>
                </c:pt>
                <c:pt idx="2400">
                  <c:v>38979</c:v>
                </c:pt>
                <c:pt idx="2401">
                  <c:v>38978</c:v>
                </c:pt>
                <c:pt idx="2402">
                  <c:v>38975</c:v>
                </c:pt>
                <c:pt idx="2403">
                  <c:v>38974</c:v>
                </c:pt>
                <c:pt idx="2404">
                  <c:v>38973</c:v>
                </c:pt>
                <c:pt idx="2405">
                  <c:v>38972</c:v>
                </c:pt>
                <c:pt idx="2406">
                  <c:v>38971</c:v>
                </c:pt>
                <c:pt idx="2407">
                  <c:v>38968</c:v>
                </c:pt>
                <c:pt idx="2408">
                  <c:v>38967</c:v>
                </c:pt>
                <c:pt idx="2409">
                  <c:v>38966</c:v>
                </c:pt>
                <c:pt idx="2410">
                  <c:v>38965</c:v>
                </c:pt>
                <c:pt idx="2411">
                  <c:v>38964</c:v>
                </c:pt>
                <c:pt idx="2412">
                  <c:v>38961</c:v>
                </c:pt>
                <c:pt idx="2413">
                  <c:v>38960</c:v>
                </c:pt>
                <c:pt idx="2414">
                  <c:v>38959</c:v>
                </c:pt>
                <c:pt idx="2415">
                  <c:v>38958</c:v>
                </c:pt>
                <c:pt idx="2416">
                  <c:v>38957</c:v>
                </c:pt>
                <c:pt idx="2417">
                  <c:v>38954</c:v>
                </c:pt>
                <c:pt idx="2418">
                  <c:v>38953</c:v>
                </c:pt>
                <c:pt idx="2419">
                  <c:v>38952</c:v>
                </c:pt>
                <c:pt idx="2420">
                  <c:v>38951</c:v>
                </c:pt>
                <c:pt idx="2421">
                  <c:v>38950</c:v>
                </c:pt>
                <c:pt idx="2422">
                  <c:v>38947</c:v>
                </c:pt>
                <c:pt idx="2423">
                  <c:v>38946</c:v>
                </c:pt>
                <c:pt idx="2424">
                  <c:v>38945</c:v>
                </c:pt>
                <c:pt idx="2425">
                  <c:v>38944</c:v>
                </c:pt>
                <c:pt idx="2426">
                  <c:v>38943</c:v>
                </c:pt>
                <c:pt idx="2427">
                  <c:v>38940</c:v>
                </c:pt>
                <c:pt idx="2428">
                  <c:v>38939</c:v>
                </c:pt>
                <c:pt idx="2429">
                  <c:v>38938</c:v>
                </c:pt>
                <c:pt idx="2430">
                  <c:v>38937</c:v>
                </c:pt>
                <c:pt idx="2431">
                  <c:v>38936</c:v>
                </c:pt>
                <c:pt idx="2432">
                  <c:v>38933</c:v>
                </c:pt>
                <c:pt idx="2433">
                  <c:v>38932</c:v>
                </c:pt>
                <c:pt idx="2434">
                  <c:v>38931</c:v>
                </c:pt>
                <c:pt idx="2435">
                  <c:v>38930</c:v>
                </c:pt>
                <c:pt idx="2436">
                  <c:v>38929</c:v>
                </c:pt>
                <c:pt idx="2437">
                  <c:v>38926</c:v>
                </c:pt>
                <c:pt idx="2438">
                  <c:v>38925</c:v>
                </c:pt>
                <c:pt idx="2439">
                  <c:v>38924</c:v>
                </c:pt>
                <c:pt idx="2440">
                  <c:v>38923</c:v>
                </c:pt>
                <c:pt idx="2441">
                  <c:v>38922</c:v>
                </c:pt>
                <c:pt idx="2442">
                  <c:v>38919</c:v>
                </c:pt>
                <c:pt idx="2443">
                  <c:v>38918</c:v>
                </c:pt>
                <c:pt idx="2444">
                  <c:v>38917</c:v>
                </c:pt>
                <c:pt idx="2445">
                  <c:v>38916</c:v>
                </c:pt>
                <c:pt idx="2446">
                  <c:v>38915</c:v>
                </c:pt>
                <c:pt idx="2447">
                  <c:v>38912</c:v>
                </c:pt>
                <c:pt idx="2448">
                  <c:v>38911</c:v>
                </c:pt>
                <c:pt idx="2449">
                  <c:v>38910</c:v>
                </c:pt>
                <c:pt idx="2450">
                  <c:v>38909</c:v>
                </c:pt>
                <c:pt idx="2451">
                  <c:v>38908</c:v>
                </c:pt>
                <c:pt idx="2452">
                  <c:v>38905</c:v>
                </c:pt>
                <c:pt idx="2453">
                  <c:v>38904</c:v>
                </c:pt>
                <c:pt idx="2454">
                  <c:v>38903</c:v>
                </c:pt>
                <c:pt idx="2455">
                  <c:v>38902</c:v>
                </c:pt>
                <c:pt idx="2456">
                  <c:v>38901</c:v>
                </c:pt>
                <c:pt idx="2457">
                  <c:v>38898</c:v>
                </c:pt>
                <c:pt idx="2458">
                  <c:v>38897</c:v>
                </c:pt>
                <c:pt idx="2459">
                  <c:v>38896</c:v>
                </c:pt>
                <c:pt idx="2460">
                  <c:v>38895</c:v>
                </c:pt>
                <c:pt idx="2461">
                  <c:v>38894</c:v>
                </c:pt>
                <c:pt idx="2462">
                  <c:v>38891</c:v>
                </c:pt>
                <c:pt idx="2463">
                  <c:v>38890</c:v>
                </c:pt>
                <c:pt idx="2464">
                  <c:v>38889</c:v>
                </c:pt>
                <c:pt idx="2465">
                  <c:v>38888</c:v>
                </c:pt>
                <c:pt idx="2466">
                  <c:v>38887</c:v>
                </c:pt>
                <c:pt idx="2467">
                  <c:v>38884</c:v>
                </c:pt>
                <c:pt idx="2468">
                  <c:v>38883</c:v>
                </c:pt>
                <c:pt idx="2469">
                  <c:v>38882</c:v>
                </c:pt>
                <c:pt idx="2470">
                  <c:v>38881</c:v>
                </c:pt>
                <c:pt idx="2471">
                  <c:v>38880</c:v>
                </c:pt>
                <c:pt idx="2472">
                  <c:v>38877</c:v>
                </c:pt>
                <c:pt idx="2473">
                  <c:v>38876</c:v>
                </c:pt>
                <c:pt idx="2474">
                  <c:v>38875</c:v>
                </c:pt>
                <c:pt idx="2475">
                  <c:v>38874</c:v>
                </c:pt>
                <c:pt idx="2476">
                  <c:v>38873</c:v>
                </c:pt>
                <c:pt idx="2477">
                  <c:v>38870</c:v>
                </c:pt>
                <c:pt idx="2478">
                  <c:v>38869</c:v>
                </c:pt>
                <c:pt idx="2479">
                  <c:v>38868</c:v>
                </c:pt>
                <c:pt idx="2480">
                  <c:v>38867</c:v>
                </c:pt>
                <c:pt idx="2481">
                  <c:v>38866</c:v>
                </c:pt>
                <c:pt idx="2482">
                  <c:v>38863</c:v>
                </c:pt>
                <c:pt idx="2483">
                  <c:v>38862</c:v>
                </c:pt>
                <c:pt idx="2484">
                  <c:v>38861</c:v>
                </c:pt>
                <c:pt idx="2485">
                  <c:v>38860</c:v>
                </c:pt>
                <c:pt idx="2486">
                  <c:v>38859</c:v>
                </c:pt>
                <c:pt idx="2487">
                  <c:v>38856</c:v>
                </c:pt>
                <c:pt idx="2488">
                  <c:v>38855</c:v>
                </c:pt>
                <c:pt idx="2489">
                  <c:v>38854</c:v>
                </c:pt>
                <c:pt idx="2490">
                  <c:v>38853</c:v>
                </c:pt>
                <c:pt idx="2491">
                  <c:v>38852</c:v>
                </c:pt>
                <c:pt idx="2492">
                  <c:v>38849</c:v>
                </c:pt>
                <c:pt idx="2493">
                  <c:v>38848</c:v>
                </c:pt>
                <c:pt idx="2494">
                  <c:v>38847</c:v>
                </c:pt>
                <c:pt idx="2495">
                  <c:v>38846</c:v>
                </c:pt>
                <c:pt idx="2496">
                  <c:v>38845</c:v>
                </c:pt>
                <c:pt idx="2497">
                  <c:v>38842</c:v>
                </c:pt>
                <c:pt idx="2498">
                  <c:v>38841</c:v>
                </c:pt>
                <c:pt idx="2499">
                  <c:v>38840</c:v>
                </c:pt>
                <c:pt idx="2500">
                  <c:v>38839</c:v>
                </c:pt>
                <c:pt idx="2501">
                  <c:v>38838</c:v>
                </c:pt>
                <c:pt idx="2502">
                  <c:v>38835</c:v>
                </c:pt>
                <c:pt idx="2503">
                  <c:v>38834</c:v>
                </c:pt>
                <c:pt idx="2504">
                  <c:v>38833</c:v>
                </c:pt>
                <c:pt idx="2505">
                  <c:v>38832</c:v>
                </c:pt>
                <c:pt idx="2506">
                  <c:v>38831</c:v>
                </c:pt>
                <c:pt idx="2507">
                  <c:v>38828</c:v>
                </c:pt>
                <c:pt idx="2508">
                  <c:v>38827</c:v>
                </c:pt>
                <c:pt idx="2509">
                  <c:v>38826</c:v>
                </c:pt>
                <c:pt idx="2510">
                  <c:v>38825</c:v>
                </c:pt>
                <c:pt idx="2511">
                  <c:v>38824</c:v>
                </c:pt>
                <c:pt idx="2512">
                  <c:v>38821</c:v>
                </c:pt>
                <c:pt idx="2513">
                  <c:v>38820</c:v>
                </c:pt>
                <c:pt idx="2514">
                  <c:v>38819</c:v>
                </c:pt>
                <c:pt idx="2515">
                  <c:v>38818</c:v>
                </c:pt>
                <c:pt idx="2516">
                  <c:v>38817</c:v>
                </c:pt>
                <c:pt idx="2517">
                  <c:v>38814</c:v>
                </c:pt>
                <c:pt idx="2518">
                  <c:v>38813</c:v>
                </c:pt>
                <c:pt idx="2519">
                  <c:v>38812</c:v>
                </c:pt>
                <c:pt idx="2520">
                  <c:v>38811</c:v>
                </c:pt>
                <c:pt idx="2521">
                  <c:v>38810</c:v>
                </c:pt>
                <c:pt idx="2522">
                  <c:v>38807</c:v>
                </c:pt>
                <c:pt idx="2523">
                  <c:v>38806</c:v>
                </c:pt>
                <c:pt idx="2524">
                  <c:v>38805</c:v>
                </c:pt>
                <c:pt idx="2525">
                  <c:v>38804</c:v>
                </c:pt>
                <c:pt idx="2526">
                  <c:v>38803</c:v>
                </c:pt>
                <c:pt idx="2527">
                  <c:v>38800</c:v>
                </c:pt>
                <c:pt idx="2528">
                  <c:v>38799</c:v>
                </c:pt>
                <c:pt idx="2529">
                  <c:v>38798</c:v>
                </c:pt>
                <c:pt idx="2530">
                  <c:v>38797</c:v>
                </c:pt>
                <c:pt idx="2531">
                  <c:v>38796</c:v>
                </c:pt>
                <c:pt idx="2532">
                  <c:v>38793</c:v>
                </c:pt>
                <c:pt idx="2533">
                  <c:v>38792</c:v>
                </c:pt>
                <c:pt idx="2534">
                  <c:v>38791</c:v>
                </c:pt>
                <c:pt idx="2535">
                  <c:v>38790</c:v>
                </c:pt>
                <c:pt idx="2536">
                  <c:v>38789</c:v>
                </c:pt>
                <c:pt idx="2537">
                  <c:v>38786</c:v>
                </c:pt>
                <c:pt idx="2538">
                  <c:v>38785</c:v>
                </c:pt>
                <c:pt idx="2539">
                  <c:v>38784</c:v>
                </c:pt>
                <c:pt idx="2540">
                  <c:v>38783</c:v>
                </c:pt>
                <c:pt idx="2541">
                  <c:v>38782</c:v>
                </c:pt>
                <c:pt idx="2542">
                  <c:v>38779</c:v>
                </c:pt>
                <c:pt idx="2543">
                  <c:v>38778</c:v>
                </c:pt>
                <c:pt idx="2544">
                  <c:v>38777</c:v>
                </c:pt>
                <c:pt idx="2545">
                  <c:v>38776</c:v>
                </c:pt>
                <c:pt idx="2546">
                  <c:v>38775</c:v>
                </c:pt>
                <c:pt idx="2547">
                  <c:v>38772</c:v>
                </c:pt>
                <c:pt idx="2548">
                  <c:v>38771</c:v>
                </c:pt>
                <c:pt idx="2549">
                  <c:v>38770</c:v>
                </c:pt>
                <c:pt idx="2550">
                  <c:v>38769</c:v>
                </c:pt>
                <c:pt idx="2551">
                  <c:v>38768</c:v>
                </c:pt>
                <c:pt idx="2552">
                  <c:v>38765</c:v>
                </c:pt>
                <c:pt idx="2553">
                  <c:v>38764</c:v>
                </c:pt>
                <c:pt idx="2554">
                  <c:v>38763</c:v>
                </c:pt>
                <c:pt idx="2555">
                  <c:v>38762</c:v>
                </c:pt>
                <c:pt idx="2556">
                  <c:v>38761</c:v>
                </c:pt>
                <c:pt idx="2557">
                  <c:v>38758</c:v>
                </c:pt>
                <c:pt idx="2558">
                  <c:v>38757</c:v>
                </c:pt>
                <c:pt idx="2559">
                  <c:v>38756</c:v>
                </c:pt>
                <c:pt idx="2560">
                  <c:v>38755</c:v>
                </c:pt>
                <c:pt idx="2561">
                  <c:v>38754</c:v>
                </c:pt>
                <c:pt idx="2562">
                  <c:v>38751</c:v>
                </c:pt>
                <c:pt idx="2563">
                  <c:v>38750</c:v>
                </c:pt>
                <c:pt idx="2564">
                  <c:v>38749</c:v>
                </c:pt>
                <c:pt idx="2565">
                  <c:v>38748</c:v>
                </c:pt>
                <c:pt idx="2566">
                  <c:v>38747</c:v>
                </c:pt>
                <c:pt idx="2567">
                  <c:v>38744</c:v>
                </c:pt>
                <c:pt idx="2568">
                  <c:v>38743</c:v>
                </c:pt>
                <c:pt idx="2569">
                  <c:v>38742</c:v>
                </c:pt>
                <c:pt idx="2570">
                  <c:v>38741</c:v>
                </c:pt>
                <c:pt idx="2571">
                  <c:v>38740</c:v>
                </c:pt>
                <c:pt idx="2572">
                  <c:v>38737</c:v>
                </c:pt>
                <c:pt idx="2573">
                  <c:v>38736</c:v>
                </c:pt>
                <c:pt idx="2574">
                  <c:v>38735</c:v>
                </c:pt>
                <c:pt idx="2575">
                  <c:v>38734</c:v>
                </c:pt>
                <c:pt idx="2576">
                  <c:v>38733</c:v>
                </c:pt>
                <c:pt idx="2577">
                  <c:v>38730</c:v>
                </c:pt>
                <c:pt idx="2578">
                  <c:v>38729</c:v>
                </c:pt>
                <c:pt idx="2579">
                  <c:v>38728</c:v>
                </c:pt>
                <c:pt idx="2580">
                  <c:v>38727</c:v>
                </c:pt>
                <c:pt idx="2581">
                  <c:v>38726</c:v>
                </c:pt>
                <c:pt idx="2582">
                  <c:v>38723</c:v>
                </c:pt>
                <c:pt idx="2583">
                  <c:v>38722</c:v>
                </c:pt>
                <c:pt idx="2584">
                  <c:v>38721</c:v>
                </c:pt>
                <c:pt idx="2585">
                  <c:v>38720</c:v>
                </c:pt>
                <c:pt idx="2586">
                  <c:v>38719</c:v>
                </c:pt>
                <c:pt idx="2587">
                  <c:v>38716</c:v>
                </c:pt>
                <c:pt idx="2588">
                  <c:v>38715</c:v>
                </c:pt>
                <c:pt idx="2589">
                  <c:v>38714</c:v>
                </c:pt>
                <c:pt idx="2590">
                  <c:v>38713</c:v>
                </c:pt>
                <c:pt idx="2591">
                  <c:v>38712</c:v>
                </c:pt>
                <c:pt idx="2592">
                  <c:v>38709</c:v>
                </c:pt>
                <c:pt idx="2593">
                  <c:v>38708</c:v>
                </c:pt>
                <c:pt idx="2594">
                  <c:v>38707</c:v>
                </c:pt>
                <c:pt idx="2595">
                  <c:v>38706</c:v>
                </c:pt>
                <c:pt idx="2596">
                  <c:v>38705</c:v>
                </c:pt>
                <c:pt idx="2597">
                  <c:v>38702</c:v>
                </c:pt>
                <c:pt idx="2598">
                  <c:v>38701</c:v>
                </c:pt>
                <c:pt idx="2599">
                  <c:v>38700</c:v>
                </c:pt>
                <c:pt idx="2600">
                  <c:v>38699</c:v>
                </c:pt>
                <c:pt idx="2601">
                  <c:v>38698</c:v>
                </c:pt>
                <c:pt idx="2602">
                  <c:v>38695</c:v>
                </c:pt>
                <c:pt idx="2603">
                  <c:v>38694</c:v>
                </c:pt>
                <c:pt idx="2604">
                  <c:v>38693</c:v>
                </c:pt>
                <c:pt idx="2605">
                  <c:v>38692</c:v>
                </c:pt>
                <c:pt idx="2606">
                  <c:v>38691</c:v>
                </c:pt>
                <c:pt idx="2607">
                  <c:v>38688</c:v>
                </c:pt>
                <c:pt idx="2608">
                  <c:v>38687</c:v>
                </c:pt>
                <c:pt idx="2609">
                  <c:v>38686</c:v>
                </c:pt>
                <c:pt idx="2610">
                  <c:v>38685</c:v>
                </c:pt>
                <c:pt idx="2611">
                  <c:v>38684</c:v>
                </c:pt>
                <c:pt idx="2612">
                  <c:v>38681</c:v>
                </c:pt>
                <c:pt idx="2613">
                  <c:v>38680</c:v>
                </c:pt>
                <c:pt idx="2614">
                  <c:v>38679</c:v>
                </c:pt>
                <c:pt idx="2615">
                  <c:v>38678</c:v>
                </c:pt>
                <c:pt idx="2616">
                  <c:v>38677</c:v>
                </c:pt>
                <c:pt idx="2617">
                  <c:v>38674</c:v>
                </c:pt>
                <c:pt idx="2618">
                  <c:v>38673</c:v>
                </c:pt>
                <c:pt idx="2619">
                  <c:v>38672</c:v>
                </c:pt>
                <c:pt idx="2620">
                  <c:v>38671</c:v>
                </c:pt>
                <c:pt idx="2621">
                  <c:v>38670</c:v>
                </c:pt>
                <c:pt idx="2622">
                  <c:v>38667</c:v>
                </c:pt>
                <c:pt idx="2623">
                  <c:v>38666</c:v>
                </c:pt>
                <c:pt idx="2624">
                  <c:v>38665</c:v>
                </c:pt>
                <c:pt idx="2625">
                  <c:v>38664</c:v>
                </c:pt>
                <c:pt idx="2626">
                  <c:v>38663</c:v>
                </c:pt>
                <c:pt idx="2627">
                  <c:v>38660</c:v>
                </c:pt>
                <c:pt idx="2628">
                  <c:v>38659</c:v>
                </c:pt>
                <c:pt idx="2629">
                  <c:v>38658</c:v>
                </c:pt>
                <c:pt idx="2630">
                  <c:v>38657</c:v>
                </c:pt>
                <c:pt idx="2631">
                  <c:v>38656</c:v>
                </c:pt>
                <c:pt idx="2632">
                  <c:v>38653</c:v>
                </c:pt>
                <c:pt idx="2633">
                  <c:v>38652</c:v>
                </c:pt>
                <c:pt idx="2634">
                  <c:v>38651</c:v>
                </c:pt>
                <c:pt idx="2635">
                  <c:v>38650</c:v>
                </c:pt>
                <c:pt idx="2636">
                  <c:v>38649</c:v>
                </c:pt>
                <c:pt idx="2637">
                  <c:v>38646</c:v>
                </c:pt>
                <c:pt idx="2638">
                  <c:v>38645</c:v>
                </c:pt>
                <c:pt idx="2639">
                  <c:v>38644</c:v>
                </c:pt>
                <c:pt idx="2640">
                  <c:v>38643</c:v>
                </c:pt>
                <c:pt idx="2641">
                  <c:v>38642</c:v>
                </c:pt>
                <c:pt idx="2642">
                  <c:v>38639</c:v>
                </c:pt>
                <c:pt idx="2643">
                  <c:v>38638</c:v>
                </c:pt>
                <c:pt idx="2644">
                  <c:v>38637</c:v>
                </c:pt>
                <c:pt idx="2645">
                  <c:v>38636</c:v>
                </c:pt>
                <c:pt idx="2646">
                  <c:v>38635</c:v>
                </c:pt>
                <c:pt idx="2647">
                  <c:v>38632</c:v>
                </c:pt>
                <c:pt idx="2648">
                  <c:v>38631</c:v>
                </c:pt>
                <c:pt idx="2649">
                  <c:v>38630</c:v>
                </c:pt>
                <c:pt idx="2650">
                  <c:v>38629</c:v>
                </c:pt>
                <c:pt idx="2651">
                  <c:v>38628</c:v>
                </c:pt>
                <c:pt idx="2652">
                  <c:v>38625</c:v>
                </c:pt>
                <c:pt idx="2653">
                  <c:v>38624</c:v>
                </c:pt>
                <c:pt idx="2654">
                  <c:v>38623</c:v>
                </c:pt>
                <c:pt idx="2655">
                  <c:v>38622</c:v>
                </c:pt>
                <c:pt idx="2656">
                  <c:v>38621</c:v>
                </c:pt>
                <c:pt idx="2657">
                  <c:v>38618</c:v>
                </c:pt>
                <c:pt idx="2658">
                  <c:v>38617</c:v>
                </c:pt>
                <c:pt idx="2659">
                  <c:v>38616</c:v>
                </c:pt>
                <c:pt idx="2660">
                  <c:v>38615</c:v>
                </c:pt>
                <c:pt idx="2661">
                  <c:v>38614</c:v>
                </c:pt>
                <c:pt idx="2662">
                  <c:v>38611</c:v>
                </c:pt>
                <c:pt idx="2663">
                  <c:v>38610</c:v>
                </c:pt>
                <c:pt idx="2664">
                  <c:v>38609</c:v>
                </c:pt>
                <c:pt idx="2665">
                  <c:v>38608</c:v>
                </c:pt>
                <c:pt idx="2666">
                  <c:v>38607</c:v>
                </c:pt>
                <c:pt idx="2667">
                  <c:v>38604</c:v>
                </c:pt>
                <c:pt idx="2668">
                  <c:v>38603</c:v>
                </c:pt>
                <c:pt idx="2669">
                  <c:v>38602</c:v>
                </c:pt>
                <c:pt idx="2670">
                  <c:v>38601</c:v>
                </c:pt>
                <c:pt idx="2671">
                  <c:v>38600</c:v>
                </c:pt>
                <c:pt idx="2672">
                  <c:v>38597</c:v>
                </c:pt>
                <c:pt idx="2673">
                  <c:v>38596</c:v>
                </c:pt>
                <c:pt idx="2674">
                  <c:v>38595</c:v>
                </c:pt>
                <c:pt idx="2675">
                  <c:v>38594</c:v>
                </c:pt>
                <c:pt idx="2676">
                  <c:v>38593</c:v>
                </c:pt>
                <c:pt idx="2677">
                  <c:v>38590</c:v>
                </c:pt>
                <c:pt idx="2678">
                  <c:v>38589</c:v>
                </c:pt>
                <c:pt idx="2679">
                  <c:v>38588</c:v>
                </c:pt>
                <c:pt idx="2680">
                  <c:v>38587</c:v>
                </c:pt>
                <c:pt idx="2681">
                  <c:v>38586</c:v>
                </c:pt>
                <c:pt idx="2682">
                  <c:v>38583</c:v>
                </c:pt>
                <c:pt idx="2683">
                  <c:v>38582</c:v>
                </c:pt>
                <c:pt idx="2684">
                  <c:v>38581</c:v>
                </c:pt>
                <c:pt idx="2685">
                  <c:v>38580</c:v>
                </c:pt>
                <c:pt idx="2686">
                  <c:v>38579</c:v>
                </c:pt>
                <c:pt idx="2687">
                  <c:v>38576</c:v>
                </c:pt>
                <c:pt idx="2688">
                  <c:v>38575</c:v>
                </c:pt>
                <c:pt idx="2689">
                  <c:v>38574</c:v>
                </c:pt>
                <c:pt idx="2690">
                  <c:v>38573</c:v>
                </c:pt>
                <c:pt idx="2691">
                  <c:v>38572</c:v>
                </c:pt>
                <c:pt idx="2692">
                  <c:v>38569</c:v>
                </c:pt>
                <c:pt idx="2693">
                  <c:v>38568</c:v>
                </c:pt>
                <c:pt idx="2694">
                  <c:v>38567</c:v>
                </c:pt>
                <c:pt idx="2695">
                  <c:v>38566</c:v>
                </c:pt>
                <c:pt idx="2696">
                  <c:v>38565</c:v>
                </c:pt>
                <c:pt idx="2697">
                  <c:v>38562</c:v>
                </c:pt>
                <c:pt idx="2698">
                  <c:v>38561</c:v>
                </c:pt>
                <c:pt idx="2699">
                  <c:v>38560</c:v>
                </c:pt>
                <c:pt idx="2700">
                  <c:v>38559</c:v>
                </c:pt>
                <c:pt idx="2701">
                  <c:v>38558</c:v>
                </c:pt>
                <c:pt idx="2702">
                  <c:v>38555</c:v>
                </c:pt>
                <c:pt idx="2703">
                  <c:v>38554</c:v>
                </c:pt>
                <c:pt idx="2704">
                  <c:v>38553</c:v>
                </c:pt>
                <c:pt idx="2705">
                  <c:v>38552</c:v>
                </c:pt>
                <c:pt idx="2706">
                  <c:v>38551</c:v>
                </c:pt>
                <c:pt idx="2707">
                  <c:v>38548</c:v>
                </c:pt>
                <c:pt idx="2708">
                  <c:v>38547</c:v>
                </c:pt>
                <c:pt idx="2709">
                  <c:v>38546</c:v>
                </c:pt>
                <c:pt idx="2710">
                  <c:v>38545</c:v>
                </c:pt>
                <c:pt idx="2711">
                  <c:v>38544</c:v>
                </c:pt>
                <c:pt idx="2712">
                  <c:v>38541</c:v>
                </c:pt>
                <c:pt idx="2713">
                  <c:v>38540</c:v>
                </c:pt>
                <c:pt idx="2714">
                  <c:v>38539</c:v>
                </c:pt>
                <c:pt idx="2715">
                  <c:v>38538</c:v>
                </c:pt>
                <c:pt idx="2716">
                  <c:v>38537</c:v>
                </c:pt>
                <c:pt idx="2717">
                  <c:v>38534</c:v>
                </c:pt>
                <c:pt idx="2718">
                  <c:v>38533</c:v>
                </c:pt>
                <c:pt idx="2719">
                  <c:v>38532</c:v>
                </c:pt>
                <c:pt idx="2720">
                  <c:v>38531</c:v>
                </c:pt>
                <c:pt idx="2721">
                  <c:v>38530</c:v>
                </c:pt>
                <c:pt idx="2722">
                  <c:v>38527</c:v>
                </c:pt>
                <c:pt idx="2723">
                  <c:v>38526</c:v>
                </c:pt>
                <c:pt idx="2724">
                  <c:v>38525</c:v>
                </c:pt>
                <c:pt idx="2725">
                  <c:v>38524</c:v>
                </c:pt>
                <c:pt idx="2726">
                  <c:v>38523</c:v>
                </c:pt>
                <c:pt idx="2727">
                  <c:v>38520</c:v>
                </c:pt>
                <c:pt idx="2728">
                  <c:v>38519</c:v>
                </c:pt>
                <c:pt idx="2729">
                  <c:v>38518</c:v>
                </c:pt>
                <c:pt idx="2730">
                  <c:v>38517</c:v>
                </c:pt>
                <c:pt idx="2731">
                  <c:v>38516</c:v>
                </c:pt>
                <c:pt idx="2732">
                  <c:v>38513</c:v>
                </c:pt>
                <c:pt idx="2733">
                  <c:v>38512</c:v>
                </c:pt>
                <c:pt idx="2734">
                  <c:v>38511</c:v>
                </c:pt>
                <c:pt idx="2735">
                  <c:v>38510</c:v>
                </c:pt>
                <c:pt idx="2736">
                  <c:v>38509</c:v>
                </c:pt>
                <c:pt idx="2737">
                  <c:v>38506</c:v>
                </c:pt>
                <c:pt idx="2738">
                  <c:v>38505</c:v>
                </c:pt>
                <c:pt idx="2739">
                  <c:v>38504</c:v>
                </c:pt>
                <c:pt idx="2740">
                  <c:v>38503</c:v>
                </c:pt>
                <c:pt idx="2741">
                  <c:v>38502</c:v>
                </c:pt>
                <c:pt idx="2742">
                  <c:v>38499</c:v>
                </c:pt>
                <c:pt idx="2743">
                  <c:v>38498</c:v>
                </c:pt>
                <c:pt idx="2744">
                  <c:v>38497</c:v>
                </c:pt>
                <c:pt idx="2745">
                  <c:v>38496</c:v>
                </c:pt>
                <c:pt idx="2746">
                  <c:v>38495</c:v>
                </c:pt>
                <c:pt idx="2747">
                  <c:v>38492</c:v>
                </c:pt>
                <c:pt idx="2748">
                  <c:v>38491</c:v>
                </c:pt>
                <c:pt idx="2749">
                  <c:v>38490</c:v>
                </c:pt>
                <c:pt idx="2750">
                  <c:v>38489</c:v>
                </c:pt>
                <c:pt idx="2751">
                  <c:v>38488</c:v>
                </c:pt>
                <c:pt idx="2752">
                  <c:v>38485</c:v>
                </c:pt>
                <c:pt idx="2753">
                  <c:v>38484</c:v>
                </c:pt>
                <c:pt idx="2754">
                  <c:v>38483</c:v>
                </c:pt>
                <c:pt idx="2755">
                  <c:v>38482</c:v>
                </c:pt>
                <c:pt idx="2756">
                  <c:v>38481</c:v>
                </c:pt>
                <c:pt idx="2757">
                  <c:v>38478</c:v>
                </c:pt>
                <c:pt idx="2758">
                  <c:v>38477</c:v>
                </c:pt>
                <c:pt idx="2759">
                  <c:v>38476</c:v>
                </c:pt>
                <c:pt idx="2760">
                  <c:v>38475</c:v>
                </c:pt>
                <c:pt idx="2761">
                  <c:v>38474</c:v>
                </c:pt>
                <c:pt idx="2762">
                  <c:v>38471</c:v>
                </c:pt>
                <c:pt idx="2763">
                  <c:v>38470</c:v>
                </c:pt>
                <c:pt idx="2764">
                  <c:v>38469</c:v>
                </c:pt>
                <c:pt idx="2765">
                  <c:v>38468</c:v>
                </c:pt>
                <c:pt idx="2766">
                  <c:v>38467</c:v>
                </c:pt>
                <c:pt idx="2767">
                  <c:v>38464</c:v>
                </c:pt>
                <c:pt idx="2768">
                  <c:v>38463</c:v>
                </c:pt>
                <c:pt idx="2769">
                  <c:v>38462</c:v>
                </c:pt>
                <c:pt idx="2770">
                  <c:v>38461</c:v>
                </c:pt>
                <c:pt idx="2771">
                  <c:v>38460</c:v>
                </c:pt>
                <c:pt idx="2772">
                  <c:v>38457</c:v>
                </c:pt>
                <c:pt idx="2773">
                  <c:v>38456</c:v>
                </c:pt>
                <c:pt idx="2774">
                  <c:v>38455</c:v>
                </c:pt>
                <c:pt idx="2775">
                  <c:v>38454</c:v>
                </c:pt>
                <c:pt idx="2776">
                  <c:v>38453</c:v>
                </c:pt>
                <c:pt idx="2777">
                  <c:v>38450</c:v>
                </c:pt>
                <c:pt idx="2778">
                  <c:v>38449</c:v>
                </c:pt>
                <c:pt idx="2779">
                  <c:v>38448</c:v>
                </c:pt>
                <c:pt idx="2780">
                  <c:v>38447</c:v>
                </c:pt>
                <c:pt idx="2781">
                  <c:v>38446</c:v>
                </c:pt>
                <c:pt idx="2782">
                  <c:v>38443</c:v>
                </c:pt>
                <c:pt idx="2783">
                  <c:v>38442</c:v>
                </c:pt>
                <c:pt idx="2784">
                  <c:v>38441</c:v>
                </c:pt>
                <c:pt idx="2785">
                  <c:v>38440</c:v>
                </c:pt>
                <c:pt idx="2786">
                  <c:v>38439</c:v>
                </c:pt>
                <c:pt idx="2787">
                  <c:v>38436</c:v>
                </c:pt>
                <c:pt idx="2788">
                  <c:v>38435</c:v>
                </c:pt>
                <c:pt idx="2789">
                  <c:v>38434</c:v>
                </c:pt>
                <c:pt idx="2790">
                  <c:v>38433</c:v>
                </c:pt>
                <c:pt idx="2791">
                  <c:v>38432</c:v>
                </c:pt>
                <c:pt idx="2792">
                  <c:v>38429</c:v>
                </c:pt>
                <c:pt idx="2793">
                  <c:v>38428</c:v>
                </c:pt>
                <c:pt idx="2794">
                  <c:v>38427</c:v>
                </c:pt>
                <c:pt idx="2795">
                  <c:v>38426</c:v>
                </c:pt>
                <c:pt idx="2796">
                  <c:v>38425</c:v>
                </c:pt>
                <c:pt idx="2797">
                  <c:v>38422</c:v>
                </c:pt>
                <c:pt idx="2798">
                  <c:v>38421</c:v>
                </c:pt>
                <c:pt idx="2799">
                  <c:v>38420</c:v>
                </c:pt>
                <c:pt idx="2800">
                  <c:v>38419</c:v>
                </c:pt>
                <c:pt idx="2801">
                  <c:v>38418</c:v>
                </c:pt>
                <c:pt idx="2802">
                  <c:v>38415</c:v>
                </c:pt>
                <c:pt idx="2803">
                  <c:v>38414</c:v>
                </c:pt>
                <c:pt idx="2804">
                  <c:v>38413</c:v>
                </c:pt>
                <c:pt idx="2805">
                  <c:v>38412</c:v>
                </c:pt>
                <c:pt idx="2806">
                  <c:v>38411</c:v>
                </c:pt>
                <c:pt idx="2807">
                  <c:v>38408</c:v>
                </c:pt>
                <c:pt idx="2808">
                  <c:v>38407</c:v>
                </c:pt>
                <c:pt idx="2809">
                  <c:v>38406</c:v>
                </c:pt>
                <c:pt idx="2810">
                  <c:v>38405</c:v>
                </c:pt>
                <c:pt idx="2811">
                  <c:v>38404</c:v>
                </c:pt>
                <c:pt idx="2812">
                  <c:v>38401</c:v>
                </c:pt>
                <c:pt idx="2813">
                  <c:v>38400</c:v>
                </c:pt>
                <c:pt idx="2814">
                  <c:v>38399</c:v>
                </c:pt>
                <c:pt idx="2815">
                  <c:v>38398</c:v>
                </c:pt>
                <c:pt idx="2816">
                  <c:v>38397</c:v>
                </c:pt>
                <c:pt idx="2817">
                  <c:v>38394</c:v>
                </c:pt>
                <c:pt idx="2818">
                  <c:v>38393</c:v>
                </c:pt>
                <c:pt idx="2819">
                  <c:v>38392</c:v>
                </c:pt>
                <c:pt idx="2820">
                  <c:v>38391</c:v>
                </c:pt>
                <c:pt idx="2821">
                  <c:v>38390</c:v>
                </c:pt>
                <c:pt idx="2822">
                  <c:v>38387</c:v>
                </c:pt>
                <c:pt idx="2823">
                  <c:v>38386</c:v>
                </c:pt>
                <c:pt idx="2824">
                  <c:v>38385</c:v>
                </c:pt>
                <c:pt idx="2825">
                  <c:v>38384</c:v>
                </c:pt>
                <c:pt idx="2826">
                  <c:v>38383</c:v>
                </c:pt>
                <c:pt idx="2827">
                  <c:v>38380</c:v>
                </c:pt>
                <c:pt idx="2828">
                  <c:v>38379</c:v>
                </c:pt>
                <c:pt idx="2829">
                  <c:v>38378</c:v>
                </c:pt>
                <c:pt idx="2830">
                  <c:v>38377</c:v>
                </c:pt>
                <c:pt idx="2831">
                  <c:v>38376</c:v>
                </c:pt>
                <c:pt idx="2832">
                  <c:v>38373</c:v>
                </c:pt>
                <c:pt idx="2833">
                  <c:v>38372</c:v>
                </c:pt>
                <c:pt idx="2834">
                  <c:v>38371</c:v>
                </c:pt>
                <c:pt idx="2835">
                  <c:v>38370</c:v>
                </c:pt>
                <c:pt idx="2836">
                  <c:v>38369</c:v>
                </c:pt>
                <c:pt idx="2837">
                  <c:v>38366</c:v>
                </c:pt>
                <c:pt idx="2838">
                  <c:v>38365</c:v>
                </c:pt>
                <c:pt idx="2839">
                  <c:v>38364</c:v>
                </c:pt>
                <c:pt idx="2840">
                  <c:v>38363</c:v>
                </c:pt>
                <c:pt idx="2841">
                  <c:v>38362</c:v>
                </c:pt>
                <c:pt idx="2842">
                  <c:v>38359</c:v>
                </c:pt>
                <c:pt idx="2843">
                  <c:v>38358</c:v>
                </c:pt>
                <c:pt idx="2844">
                  <c:v>38357</c:v>
                </c:pt>
                <c:pt idx="2845">
                  <c:v>38356</c:v>
                </c:pt>
                <c:pt idx="2846">
                  <c:v>38355</c:v>
                </c:pt>
                <c:pt idx="2847">
                  <c:v>38352</c:v>
                </c:pt>
                <c:pt idx="2848">
                  <c:v>38351</c:v>
                </c:pt>
                <c:pt idx="2849">
                  <c:v>38350</c:v>
                </c:pt>
                <c:pt idx="2850">
                  <c:v>38349</c:v>
                </c:pt>
                <c:pt idx="2851">
                  <c:v>38348</c:v>
                </c:pt>
                <c:pt idx="2852">
                  <c:v>38345</c:v>
                </c:pt>
                <c:pt idx="2853">
                  <c:v>38344</c:v>
                </c:pt>
                <c:pt idx="2854">
                  <c:v>38343</c:v>
                </c:pt>
                <c:pt idx="2855">
                  <c:v>38342</c:v>
                </c:pt>
                <c:pt idx="2856">
                  <c:v>38341</c:v>
                </c:pt>
                <c:pt idx="2857">
                  <c:v>38338</c:v>
                </c:pt>
                <c:pt idx="2858">
                  <c:v>38337</c:v>
                </c:pt>
                <c:pt idx="2859">
                  <c:v>38336</c:v>
                </c:pt>
                <c:pt idx="2860">
                  <c:v>38335</c:v>
                </c:pt>
                <c:pt idx="2861">
                  <c:v>38334</c:v>
                </c:pt>
                <c:pt idx="2862">
                  <c:v>38331</c:v>
                </c:pt>
                <c:pt idx="2863">
                  <c:v>38330</c:v>
                </c:pt>
                <c:pt idx="2864">
                  <c:v>38329</c:v>
                </c:pt>
                <c:pt idx="2865">
                  <c:v>38328</c:v>
                </c:pt>
                <c:pt idx="2866">
                  <c:v>38327</c:v>
                </c:pt>
                <c:pt idx="2867">
                  <c:v>38324</c:v>
                </c:pt>
                <c:pt idx="2868">
                  <c:v>38323</c:v>
                </c:pt>
                <c:pt idx="2869">
                  <c:v>38322</c:v>
                </c:pt>
                <c:pt idx="2870">
                  <c:v>38321</c:v>
                </c:pt>
                <c:pt idx="2871">
                  <c:v>38320</c:v>
                </c:pt>
                <c:pt idx="2872">
                  <c:v>38317</c:v>
                </c:pt>
                <c:pt idx="2873">
                  <c:v>38316</c:v>
                </c:pt>
                <c:pt idx="2874">
                  <c:v>38315</c:v>
                </c:pt>
                <c:pt idx="2875">
                  <c:v>38314</c:v>
                </c:pt>
                <c:pt idx="2876">
                  <c:v>38313</c:v>
                </c:pt>
                <c:pt idx="2877">
                  <c:v>38310</c:v>
                </c:pt>
                <c:pt idx="2878">
                  <c:v>38309</c:v>
                </c:pt>
                <c:pt idx="2879">
                  <c:v>38308</c:v>
                </c:pt>
                <c:pt idx="2880">
                  <c:v>38307</c:v>
                </c:pt>
                <c:pt idx="2881">
                  <c:v>38306</c:v>
                </c:pt>
                <c:pt idx="2882">
                  <c:v>38303</c:v>
                </c:pt>
                <c:pt idx="2883">
                  <c:v>38302</c:v>
                </c:pt>
                <c:pt idx="2884">
                  <c:v>38301</c:v>
                </c:pt>
                <c:pt idx="2885">
                  <c:v>38300</c:v>
                </c:pt>
                <c:pt idx="2886">
                  <c:v>38299</c:v>
                </c:pt>
                <c:pt idx="2887">
                  <c:v>38296</c:v>
                </c:pt>
                <c:pt idx="2888">
                  <c:v>38295</c:v>
                </c:pt>
                <c:pt idx="2889">
                  <c:v>38294</c:v>
                </c:pt>
                <c:pt idx="2890">
                  <c:v>38293</c:v>
                </c:pt>
                <c:pt idx="2891">
                  <c:v>38292</c:v>
                </c:pt>
                <c:pt idx="2892">
                  <c:v>38289</c:v>
                </c:pt>
                <c:pt idx="2893">
                  <c:v>38288</c:v>
                </c:pt>
                <c:pt idx="2894">
                  <c:v>38287</c:v>
                </c:pt>
                <c:pt idx="2895">
                  <c:v>38286</c:v>
                </c:pt>
                <c:pt idx="2896">
                  <c:v>38285</c:v>
                </c:pt>
                <c:pt idx="2897">
                  <c:v>38282</c:v>
                </c:pt>
                <c:pt idx="2898">
                  <c:v>38281</c:v>
                </c:pt>
                <c:pt idx="2899">
                  <c:v>38280</c:v>
                </c:pt>
                <c:pt idx="2900">
                  <c:v>38279</c:v>
                </c:pt>
                <c:pt idx="2901">
                  <c:v>38278</c:v>
                </c:pt>
                <c:pt idx="2902">
                  <c:v>38275</c:v>
                </c:pt>
                <c:pt idx="2903">
                  <c:v>38274</c:v>
                </c:pt>
                <c:pt idx="2904">
                  <c:v>38273</c:v>
                </c:pt>
                <c:pt idx="2905">
                  <c:v>38272</c:v>
                </c:pt>
                <c:pt idx="2906">
                  <c:v>38271</c:v>
                </c:pt>
                <c:pt idx="2907">
                  <c:v>38268</c:v>
                </c:pt>
                <c:pt idx="2908">
                  <c:v>38267</c:v>
                </c:pt>
                <c:pt idx="2909">
                  <c:v>38266</c:v>
                </c:pt>
                <c:pt idx="2910">
                  <c:v>38265</c:v>
                </c:pt>
                <c:pt idx="2911">
                  <c:v>38264</c:v>
                </c:pt>
                <c:pt idx="2912">
                  <c:v>38261</c:v>
                </c:pt>
                <c:pt idx="2913">
                  <c:v>38260</c:v>
                </c:pt>
                <c:pt idx="2914">
                  <c:v>38259</c:v>
                </c:pt>
                <c:pt idx="2915">
                  <c:v>38258</c:v>
                </c:pt>
                <c:pt idx="2916">
                  <c:v>38257</c:v>
                </c:pt>
                <c:pt idx="2917">
                  <c:v>38254</c:v>
                </c:pt>
                <c:pt idx="2918">
                  <c:v>38253</c:v>
                </c:pt>
                <c:pt idx="2919">
                  <c:v>38252</c:v>
                </c:pt>
                <c:pt idx="2920">
                  <c:v>38251</c:v>
                </c:pt>
                <c:pt idx="2921">
                  <c:v>38250</c:v>
                </c:pt>
                <c:pt idx="2922">
                  <c:v>38247</c:v>
                </c:pt>
                <c:pt idx="2923">
                  <c:v>38246</c:v>
                </c:pt>
                <c:pt idx="2924">
                  <c:v>38245</c:v>
                </c:pt>
                <c:pt idx="2925">
                  <c:v>38244</c:v>
                </c:pt>
                <c:pt idx="2926">
                  <c:v>38243</c:v>
                </c:pt>
                <c:pt idx="2927">
                  <c:v>38240</c:v>
                </c:pt>
                <c:pt idx="2928">
                  <c:v>38239</c:v>
                </c:pt>
                <c:pt idx="2929">
                  <c:v>38238</c:v>
                </c:pt>
                <c:pt idx="2930">
                  <c:v>38237</c:v>
                </c:pt>
                <c:pt idx="2931">
                  <c:v>38236</c:v>
                </c:pt>
                <c:pt idx="2932">
                  <c:v>38233</c:v>
                </c:pt>
                <c:pt idx="2933">
                  <c:v>38232</c:v>
                </c:pt>
                <c:pt idx="2934">
                  <c:v>38231</c:v>
                </c:pt>
                <c:pt idx="2935">
                  <c:v>38230</c:v>
                </c:pt>
                <c:pt idx="2936">
                  <c:v>38229</c:v>
                </c:pt>
                <c:pt idx="2937">
                  <c:v>38226</c:v>
                </c:pt>
                <c:pt idx="2938">
                  <c:v>38225</c:v>
                </c:pt>
                <c:pt idx="2939">
                  <c:v>38224</c:v>
                </c:pt>
                <c:pt idx="2940">
                  <c:v>38223</c:v>
                </c:pt>
                <c:pt idx="2941">
                  <c:v>38222</c:v>
                </c:pt>
                <c:pt idx="2942">
                  <c:v>38219</c:v>
                </c:pt>
                <c:pt idx="2943">
                  <c:v>38218</c:v>
                </c:pt>
                <c:pt idx="2944">
                  <c:v>38217</c:v>
                </c:pt>
                <c:pt idx="2945">
                  <c:v>38216</c:v>
                </c:pt>
                <c:pt idx="2946">
                  <c:v>38215</c:v>
                </c:pt>
                <c:pt idx="2947">
                  <c:v>38212</c:v>
                </c:pt>
                <c:pt idx="2948">
                  <c:v>38211</c:v>
                </c:pt>
                <c:pt idx="2949">
                  <c:v>38210</c:v>
                </c:pt>
                <c:pt idx="2950">
                  <c:v>38209</c:v>
                </c:pt>
                <c:pt idx="2951">
                  <c:v>38208</c:v>
                </c:pt>
                <c:pt idx="2952">
                  <c:v>38205</c:v>
                </c:pt>
                <c:pt idx="2953">
                  <c:v>38204</c:v>
                </c:pt>
                <c:pt idx="2954">
                  <c:v>38203</c:v>
                </c:pt>
                <c:pt idx="2955">
                  <c:v>38202</c:v>
                </c:pt>
                <c:pt idx="2956">
                  <c:v>38201</c:v>
                </c:pt>
                <c:pt idx="2957">
                  <c:v>38198</c:v>
                </c:pt>
                <c:pt idx="2958">
                  <c:v>38197</c:v>
                </c:pt>
                <c:pt idx="2959">
                  <c:v>38196</c:v>
                </c:pt>
                <c:pt idx="2960">
                  <c:v>38195</c:v>
                </c:pt>
                <c:pt idx="2961">
                  <c:v>38194</c:v>
                </c:pt>
                <c:pt idx="2962">
                  <c:v>38191</c:v>
                </c:pt>
                <c:pt idx="2963">
                  <c:v>38190</c:v>
                </c:pt>
                <c:pt idx="2964">
                  <c:v>38189</c:v>
                </c:pt>
                <c:pt idx="2965">
                  <c:v>38188</c:v>
                </c:pt>
                <c:pt idx="2966">
                  <c:v>38187</c:v>
                </c:pt>
                <c:pt idx="2967">
                  <c:v>38184</c:v>
                </c:pt>
                <c:pt idx="2968">
                  <c:v>38183</c:v>
                </c:pt>
                <c:pt idx="2969">
                  <c:v>38182</c:v>
                </c:pt>
                <c:pt idx="2970">
                  <c:v>38181</c:v>
                </c:pt>
                <c:pt idx="2971">
                  <c:v>38180</c:v>
                </c:pt>
                <c:pt idx="2972">
                  <c:v>38177</c:v>
                </c:pt>
                <c:pt idx="2973">
                  <c:v>38176</c:v>
                </c:pt>
                <c:pt idx="2974">
                  <c:v>38175</c:v>
                </c:pt>
                <c:pt idx="2975">
                  <c:v>38174</c:v>
                </c:pt>
                <c:pt idx="2976">
                  <c:v>38173</c:v>
                </c:pt>
                <c:pt idx="2977">
                  <c:v>38170</c:v>
                </c:pt>
                <c:pt idx="2978">
                  <c:v>38169</c:v>
                </c:pt>
                <c:pt idx="2979">
                  <c:v>38168</c:v>
                </c:pt>
                <c:pt idx="2980">
                  <c:v>38167</c:v>
                </c:pt>
                <c:pt idx="2981">
                  <c:v>38166</c:v>
                </c:pt>
                <c:pt idx="2982">
                  <c:v>38163</c:v>
                </c:pt>
                <c:pt idx="2983">
                  <c:v>38162</c:v>
                </c:pt>
                <c:pt idx="2984">
                  <c:v>38161</c:v>
                </c:pt>
                <c:pt idx="2985">
                  <c:v>38160</c:v>
                </c:pt>
                <c:pt idx="2986">
                  <c:v>38159</c:v>
                </c:pt>
                <c:pt idx="2987">
                  <c:v>38156</c:v>
                </c:pt>
                <c:pt idx="2988">
                  <c:v>38155</c:v>
                </c:pt>
                <c:pt idx="2989">
                  <c:v>38154</c:v>
                </c:pt>
                <c:pt idx="2990">
                  <c:v>38153</c:v>
                </c:pt>
                <c:pt idx="2991">
                  <c:v>38152</c:v>
                </c:pt>
                <c:pt idx="2992">
                  <c:v>38149</c:v>
                </c:pt>
                <c:pt idx="2993">
                  <c:v>38148</c:v>
                </c:pt>
                <c:pt idx="2994">
                  <c:v>38147</c:v>
                </c:pt>
                <c:pt idx="2995">
                  <c:v>38146</c:v>
                </c:pt>
                <c:pt idx="2996">
                  <c:v>38145</c:v>
                </c:pt>
                <c:pt idx="2997">
                  <c:v>38142</c:v>
                </c:pt>
                <c:pt idx="2998">
                  <c:v>38141</c:v>
                </c:pt>
                <c:pt idx="2999">
                  <c:v>38140</c:v>
                </c:pt>
                <c:pt idx="3000">
                  <c:v>38139</c:v>
                </c:pt>
                <c:pt idx="3001">
                  <c:v>38138</c:v>
                </c:pt>
                <c:pt idx="3002">
                  <c:v>38135</c:v>
                </c:pt>
                <c:pt idx="3003">
                  <c:v>38134</c:v>
                </c:pt>
                <c:pt idx="3004">
                  <c:v>38133</c:v>
                </c:pt>
                <c:pt idx="3005">
                  <c:v>38132</c:v>
                </c:pt>
                <c:pt idx="3006">
                  <c:v>38131</c:v>
                </c:pt>
                <c:pt idx="3007">
                  <c:v>38128</c:v>
                </c:pt>
                <c:pt idx="3008">
                  <c:v>38127</c:v>
                </c:pt>
                <c:pt idx="3009">
                  <c:v>38126</c:v>
                </c:pt>
                <c:pt idx="3010">
                  <c:v>38125</c:v>
                </c:pt>
                <c:pt idx="3011">
                  <c:v>38124</c:v>
                </c:pt>
                <c:pt idx="3012">
                  <c:v>38121</c:v>
                </c:pt>
                <c:pt idx="3013">
                  <c:v>38120</c:v>
                </c:pt>
                <c:pt idx="3014">
                  <c:v>38119</c:v>
                </c:pt>
                <c:pt idx="3015">
                  <c:v>38118</c:v>
                </c:pt>
                <c:pt idx="3016">
                  <c:v>38117</c:v>
                </c:pt>
                <c:pt idx="3017">
                  <c:v>38114</c:v>
                </c:pt>
                <c:pt idx="3018">
                  <c:v>38113</c:v>
                </c:pt>
                <c:pt idx="3019">
                  <c:v>38112</c:v>
                </c:pt>
                <c:pt idx="3020">
                  <c:v>38111</c:v>
                </c:pt>
                <c:pt idx="3021">
                  <c:v>38110</c:v>
                </c:pt>
                <c:pt idx="3022">
                  <c:v>38107</c:v>
                </c:pt>
                <c:pt idx="3023">
                  <c:v>38106</c:v>
                </c:pt>
                <c:pt idx="3024">
                  <c:v>38105</c:v>
                </c:pt>
                <c:pt idx="3025">
                  <c:v>38104</c:v>
                </c:pt>
                <c:pt idx="3026">
                  <c:v>38103</c:v>
                </c:pt>
                <c:pt idx="3027">
                  <c:v>38100</c:v>
                </c:pt>
                <c:pt idx="3028">
                  <c:v>38099</c:v>
                </c:pt>
                <c:pt idx="3029">
                  <c:v>38098</c:v>
                </c:pt>
                <c:pt idx="3030">
                  <c:v>38097</c:v>
                </c:pt>
                <c:pt idx="3031">
                  <c:v>38096</c:v>
                </c:pt>
                <c:pt idx="3032">
                  <c:v>38093</c:v>
                </c:pt>
                <c:pt idx="3033">
                  <c:v>38092</c:v>
                </c:pt>
                <c:pt idx="3034">
                  <c:v>38091</c:v>
                </c:pt>
                <c:pt idx="3035">
                  <c:v>38090</c:v>
                </c:pt>
                <c:pt idx="3036">
                  <c:v>38089</c:v>
                </c:pt>
                <c:pt idx="3037">
                  <c:v>38086</c:v>
                </c:pt>
                <c:pt idx="3038">
                  <c:v>38085</c:v>
                </c:pt>
                <c:pt idx="3039">
                  <c:v>38084</c:v>
                </c:pt>
                <c:pt idx="3040">
                  <c:v>38083</c:v>
                </c:pt>
                <c:pt idx="3041">
                  <c:v>38082</c:v>
                </c:pt>
                <c:pt idx="3042">
                  <c:v>38079</c:v>
                </c:pt>
                <c:pt idx="3043">
                  <c:v>38078</c:v>
                </c:pt>
                <c:pt idx="3044">
                  <c:v>38077</c:v>
                </c:pt>
                <c:pt idx="3045">
                  <c:v>38076</c:v>
                </c:pt>
                <c:pt idx="3046">
                  <c:v>38075</c:v>
                </c:pt>
                <c:pt idx="3047">
                  <c:v>38072</c:v>
                </c:pt>
                <c:pt idx="3048">
                  <c:v>38071</c:v>
                </c:pt>
                <c:pt idx="3049">
                  <c:v>38070</c:v>
                </c:pt>
                <c:pt idx="3050">
                  <c:v>38069</c:v>
                </c:pt>
                <c:pt idx="3051">
                  <c:v>38068</c:v>
                </c:pt>
                <c:pt idx="3052">
                  <c:v>38065</c:v>
                </c:pt>
                <c:pt idx="3053">
                  <c:v>38064</c:v>
                </c:pt>
                <c:pt idx="3054">
                  <c:v>38063</c:v>
                </c:pt>
                <c:pt idx="3055">
                  <c:v>38062</c:v>
                </c:pt>
                <c:pt idx="3056">
                  <c:v>38061</c:v>
                </c:pt>
                <c:pt idx="3057">
                  <c:v>38058</c:v>
                </c:pt>
                <c:pt idx="3058">
                  <c:v>38057</c:v>
                </c:pt>
                <c:pt idx="3059">
                  <c:v>38056</c:v>
                </c:pt>
                <c:pt idx="3060">
                  <c:v>38055</c:v>
                </c:pt>
                <c:pt idx="3061">
                  <c:v>38054</c:v>
                </c:pt>
                <c:pt idx="3062">
                  <c:v>38051</c:v>
                </c:pt>
                <c:pt idx="3063">
                  <c:v>38050</c:v>
                </c:pt>
                <c:pt idx="3064">
                  <c:v>38049</c:v>
                </c:pt>
                <c:pt idx="3065">
                  <c:v>38048</c:v>
                </c:pt>
                <c:pt idx="3066">
                  <c:v>38047</c:v>
                </c:pt>
                <c:pt idx="3067">
                  <c:v>38044</c:v>
                </c:pt>
                <c:pt idx="3068">
                  <c:v>38043</c:v>
                </c:pt>
                <c:pt idx="3069">
                  <c:v>38042</c:v>
                </c:pt>
                <c:pt idx="3070">
                  <c:v>38041</c:v>
                </c:pt>
                <c:pt idx="3071">
                  <c:v>38040</c:v>
                </c:pt>
                <c:pt idx="3072">
                  <c:v>38037</c:v>
                </c:pt>
                <c:pt idx="3073">
                  <c:v>38036</c:v>
                </c:pt>
                <c:pt idx="3074">
                  <c:v>38035</c:v>
                </c:pt>
                <c:pt idx="3075">
                  <c:v>38034</c:v>
                </c:pt>
                <c:pt idx="3076">
                  <c:v>38033</c:v>
                </c:pt>
                <c:pt idx="3077">
                  <c:v>38030</c:v>
                </c:pt>
                <c:pt idx="3078">
                  <c:v>38029</c:v>
                </c:pt>
                <c:pt idx="3079">
                  <c:v>38028</c:v>
                </c:pt>
                <c:pt idx="3080">
                  <c:v>38027</c:v>
                </c:pt>
                <c:pt idx="3081">
                  <c:v>38026</c:v>
                </c:pt>
                <c:pt idx="3082">
                  <c:v>38023</c:v>
                </c:pt>
                <c:pt idx="3083">
                  <c:v>38022</c:v>
                </c:pt>
                <c:pt idx="3084">
                  <c:v>38021</c:v>
                </c:pt>
                <c:pt idx="3085">
                  <c:v>38020</c:v>
                </c:pt>
                <c:pt idx="3086">
                  <c:v>38019</c:v>
                </c:pt>
                <c:pt idx="3087">
                  <c:v>38016</c:v>
                </c:pt>
                <c:pt idx="3088">
                  <c:v>38015</c:v>
                </c:pt>
                <c:pt idx="3089">
                  <c:v>38014</c:v>
                </c:pt>
                <c:pt idx="3090">
                  <c:v>38013</c:v>
                </c:pt>
                <c:pt idx="3091">
                  <c:v>38012</c:v>
                </c:pt>
                <c:pt idx="3092">
                  <c:v>38009</c:v>
                </c:pt>
                <c:pt idx="3093">
                  <c:v>38008</c:v>
                </c:pt>
                <c:pt idx="3094">
                  <c:v>38007</c:v>
                </c:pt>
                <c:pt idx="3095">
                  <c:v>38006</c:v>
                </c:pt>
                <c:pt idx="3096">
                  <c:v>38005</c:v>
                </c:pt>
                <c:pt idx="3097">
                  <c:v>38002</c:v>
                </c:pt>
                <c:pt idx="3098">
                  <c:v>38001</c:v>
                </c:pt>
                <c:pt idx="3099">
                  <c:v>38000</c:v>
                </c:pt>
                <c:pt idx="3100">
                  <c:v>37999</c:v>
                </c:pt>
                <c:pt idx="3101">
                  <c:v>37998</c:v>
                </c:pt>
                <c:pt idx="3102">
                  <c:v>37995</c:v>
                </c:pt>
                <c:pt idx="3103">
                  <c:v>37994</c:v>
                </c:pt>
                <c:pt idx="3104">
                  <c:v>37993</c:v>
                </c:pt>
                <c:pt idx="3105">
                  <c:v>37992</c:v>
                </c:pt>
                <c:pt idx="3106">
                  <c:v>37991</c:v>
                </c:pt>
                <c:pt idx="3107">
                  <c:v>37988</c:v>
                </c:pt>
                <c:pt idx="3108">
                  <c:v>37987</c:v>
                </c:pt>
                <c:pt idx="3109">
                  <c:v>37986</c:v>
                </c:pt>
                <c:pt idx="3110">
                  <c:v>37985</c:v>
                </c:pt>
                <c:pt idx="3111">
                  <c:v>37984</c:v>
                </c:pt>
                <c:pt idx="3112">
                  <c:v>37981</c:v>
                </c:pt>
                <c:pt idx="3113">
                  <c:v>37980</c:v>
                </c:pt>
                <c:pt idx="3114">
                  <c:v>37979</c:v>
                </c:pt>
                <c:pt idx="3115">
                  <c:v>37978</c:v>
                </c:pt>
                <c:pt idx="3116">
                  <c:v>37977</c:v>
                </c:pt>
                <c:pt idx="3117">
                  <c:v>37974</c:v>
                </c:pt>
                <c:pt idx="3118">
                  <c:v>37973</c:v>
                </c:pt>
                <c:pt idx="3119">
                  <c:v>37972</c:v>
                </c:pt>
                <c:pt idx="3120">
                  <c:v>37971</c:v>
                </c:pt>
                <c:pt idx="3121">
                  <c:v>37970</c:v>
                </c:pt>
                <c:pt idx="3122">
                  <c:v>37967</c:v>
                </c:pt>
                <c:pt idx="3123">
                  <c:v>37966</c:v>
                </c:pt>
                <c:pt idx="3124">
                  <c:v>37965</c:v>
                </c:pt>
                <c:pt idx="3125">
                  <c:v>37964</c:v>
                </c:pt>
                <c:pt idx="3126">
                  <c:v>37963</c:v>
                </c:pt>
                <c:pt idx="3127">
                  <c:v>37960</c:v>
                </c:pt>
                <c:pt idx="3128">
                  <c:v>37959</c:v>
                </c:pt>
                <c:pt idx="3129">
                  <c:v>37958</c:v>
                </c:pt>
                <c:pt idx="3130">
                  <c:v>37957</c:v>
                </c:pt>
                <c:pt idx="3131">
                  <c:v>37956</c:v>
                </c:pt>
                <c:pt idx="3132">
                  <c:v>37953</c:v>
                </c:pt>
                <c:pt idx="3133">
                  <c:v>37952</c:v>
                </c:pt>
                <c:pt idx="3134">
                  <c:v>37951</c:v>
                </c:pt>
                <c:pt idx="3135">
                  <c:v>37950</c:v>
                </c:pt>
                <c:pt idx="3136">
                  <c:v>37949</c:v>
                </c:pt>
                <c:pt idx="3137">
                  <c:v>37946</c:v>
                </c:pt>
                <c:pt idx="3138">
                  <c:v>37945</c:v>
                </c:pt>
                <c:pt idx="3139">
                  <c:v>37944</c:v>
                </c:pt>
                <c:pt idx="3140">
                  <c:v>37943</c:v>
                </c:pt>
                <c:pt idx="3141">
                  <c:v>37942</c:v>
                </c:pt>
                <c:pt idx="3142">
                  <c:v>37939</c:v>
                </c:pt>
                <c:pt idx="3143">
                  <c:v>37938</c:v>
                </c:pt>
                <c:pt idx="3144">
                  <c:v>37937</c:v>
                </c:pt>
                <c:pt idx="3145">
                  <c:v>37936</c:v>
                </c:pt>
                <c:pt idx="3146">
                  <c:v>37935</c:v>
                </c:pt>
                <c:pt idx="3147">
                  <c:v>37932</c:v>
                </c:pt>
                <c:pt idx="3148">
                  <c:v>37931</c:v>
                </c:pt>
                <c:pt idx="3149">
                  <c:v>37930</c:v>
                </c:pt>
                <c:pt idx="3150">
                  <c:v>37929</c:v>
                </c:pt>
                <c:pt idx="3151">
                  <c:v>37928</c:v>
                </c:pt>
                <c:pt idx="3152">
                  <c:v>37925</c:v>
                </c:pt>
                <c:pt idx="3153">
                  <c:v>37924</c:v>
                </c:pt>
                <c:pt idx="3154">
                  <c:v>37923</c:v>
                </c:pt>
                <c:pt idx="3155">
                  <c:v>37922</c:v>
                </c:pt>
                <c:pt idx="3156">
                  <c:v>37921</c:v>
                </c:pt>
                <c:pt idx="3157">
                  <c:v>37918</c:v>
                </c:pt>
                <c:pt idx="3158">
                  <c:v>37917</c:v>
                </c:pt>
                <c:pt idx="3159">
                  <c:v>37916</c:v>
                </c:pt>
                <c:pt idx="3160">
                  <c:v>37915</c:v>
                </c:pt>
                <c:pt idx="3161">
                  <c:v>37914</c:v>
                </c:pt>
                <c:pt idx="3162">
                  <c:v>37911</c:v>
                </c:pt>
                <c:pt idx="3163">
                  <c:v>37910</c:v>
                </c:pt>
                <c:pt idx="3164">
                  <c:v>37909</c:v>
                </c:pt>
                <c:pt idx="3165">
                  <c:v>37908</c:v>
                </c:pt>
                <c:pt idx="3166">
                  <c:v>37907</c:v>
                </c:pt>
                <c:pt idx="3167">
                  <c:v>37904</c:v>
                </c:pt>
                <c:pt idx="3168">
                  <c:v>37903</c:v>
                </c:pt>
                <c:pt idx="3169">
                  <c:v>37902</c:v>
                </c:pt>
                <c:pt idx="3170">
                  <c:v>37901</c:v>
                </c:pt>
                <c:pt idx="3171">
                  <c:v>37900</c:v>
                </c:pt>
                <c:pt idx="3172">
                  <c:v>37897</c:v>
                </c:pt>
                <c:pt idx="3173">
                  <c:v>37896</c:v>
                </c:pt>
                <c:pt idx="3174">
                  <c:v>37895</c:v>
                </c:pt>
                <c:pt idx="3175">
                  <c:v>37894</c:v>
                </c:pt>
                <c:pt idx="3176">
                  <c:v>37893</c:v>
                </c:pt>
                <c:pt idx="3177">
                  <c:v>37890</c:v>
                </c:pt>
                <c:pt idx="3178">
                  <c:v>37889</c:v>
                </c:pt>
                <c:pt idx="3179">
                  <c:v>37888</c:v>
                </c:pt>
                <c:pt idx="3180">
                  <c:v>37887</c:v>
                </c:pt>
                <c:pt idx="3181">
                  <c:v>37886</c:v>
                </c:pt>
                <c:pt idx="3182">
                  <c:v>37883</c:v>
                </c:pt>
                <c:pt idx="3183">
                  <c:v>37882</c:v>
                </c:pt>
                <c:pt idx="3184">
                  <c:v>37881</c:v>
                </c:pt>
                <c:pt idx="3185">
                  <c:v>37880</c:v>
                </c:pt>
                <c:pt idx="3186">
                  <c:v>37879</c:v>
                </c:pt>
                <c:pt idx="3187">
                  <c:v>37876</c:v>
                </c:pt>
                <c:pt idx="3188">
                  <c:v>37875</c:v>
                </c:pt>
                <c:pt idx="3189">
                  <c:v>37874</c:v>
                </c:pt>
                <c:pt idx="3190">
                  <c:v>37873</c:v>
                </c:pt>
                <c:pt idx="3191">
                  <c:v>37872</c:v>
                </c:pt>
                <c:pt idx="3192">
                  <c:v>37869</c:v>
                </c:pt>
                <c:pt idx="3193">
                  <c:v>37868</c:v>
                </c:pt>
                <c:pt idx="3194">
                  <c:v>37867</c:v>
                </c:pt>
                <c:pt idx="3195">
                  <c:v>37866</c:v>
                </c:pt>
                <c:pt idx="3196">
                  <c:v>37865</c:v>
                </c:pt>
                <c:pt idx="3197">
                  <c:v>37862</c:v>
                </c:pt>
                <c:pt idx="3198">
                  <c:v>37861</c:v>
                </c:pt>
                <c:pt idx="3199">
                  <c:v>37860</c:v>
                </c:pt>
                <c:pt idx="3200">
                  <c:v>37859</c:v>
                </c:pt>
                <c:pt idx="3201">
                  <c:v>37858</c:v>
                </c:pt>
                <c:pt idx="3202">
                  <c:v>37855</c:v>
                </c:pt>
                <c:pt idx="3203">
                  <c:v>37854</c:v>
                </c:pt>
                <c:pt idx="3204">
                  <c:v>37853</c:v>
                </c:pt>
                <c:pt idx="3205">
                  <c:v>37852</c:v>
                </c:pt>
                <c:pt idx="3206">
                  <c:v>37851</c:v>
                </c:pt>
                <c:pt idx="3207">
                  <c:v>37848</c:v>
                </c:pt>
                <c:pt idx="3208">
                  <c:v>37847</c:v>
                </c:pt>
                <c:pt idx="3209">
                  <c:v>37846</c:v>
                </c:pt>
                <c:pt idx="3210">
                  <c:v>37845</c:v>
                </c:pt>
                <c:pt idx="3211">
                  <c:v>37844</c:v>
                </c:pt>
                <c:pt idx="3212">
                  <c:v>37841</c:v>
                </c:pt>
                <c:pt idx="3213">
                  <c:v>37840</c:v>
                </c:pt>
                <c:pt idx="3214">
                  <c:v>37839</c:v>
                </c:pt>
                <c:pt idx="3215">
                  <c:v>37838</c:v>
                </c:pt>
                <c:pt idx="3216">
                  <c:v>37837</c:v>
                </c:pt>
                <c:pt idx="3217">
                  <c:v>37834</c:v>
                </c:pt>
                <c:pt idx="3218">
                  <c:v>37833</c:v>
                </c:pt>
                <c:pt idx="3219">
                  <c:v>37832</c:v>
                </c:pt>
                <c:pt idx="3220">
                  <c:v>37831</c:v>
                </c:pt>
                <c:pt idx="3221">
                  <c:v>37830</c:v>
                </c:pt>
                <c:pt idx="3222">
                  <c:v>37827</c:v>
                </c:pt>
                <c:pt idx="3223">
                  <c:v>37826</c:v>
                </c:pt>
                <c:pt idx="3224">
                  <c:v>37825</c:v>
                </c:pt>
                <c:pt idx="3225">
                  <c:v>37824</c:v>
                </c:pt>
                <c:pt idx="3226">
                  <c:v>37823</c:v>
                </c:pt>
                <c:pt idx="3227">
                  <c:v>37820</c:v>
                </c:pt>
                <c:pt idx="3228">
                  <c:v>37819</c:v>
                </c:pt>
                <c:pt idx="3229">
                  <c:v>37818</c:v>
                </c:pt>
                <c:pt idx="3230">
                  <c:v>37817</c:v>
                </c:pt>
                <c:pt idx="3231">
                  <c:v>37816</c:v>
                </c:pt>
                <c:pt idx="3232">
                  <c:v>37813</c:v>
                </c:pt>
                <c:pt idx="3233">
                  <c:v>37812</c:v>
                </c:pt>
                <c:pt idx="3234">
                  <c:v>37811</c:v>
                </c:pt>
                <c:pt idx="3235">
                  <c:v>37810</c:v>
                </c:pt>
                <c:pt idx="3236">
                  <c:v>37809</c:v>
                </c:pt>
                <c:pt idx="3237">
                  <c:v>37806</c:v>
                </c:pt>
                <c:pt idx="3238">
                  <c:v>37805</c:v>
                </c:pt>
                <c:pt idx="3239">
                  <c:v>37804</c:v>
                </c:pt>
                <c:pt idx="3240">
                  <c:v>37803</c:v>
                </c:pt>
                <c:pt idx="3241">
                  <c:v>37802</c:v>
                </c:pt>
                <c:pt idx="3242">
                  <c:v>37799</c:v>
                </c:pt>
                <c:pt idx="3243">
                  <c:v>37798</c:v>
                </c:pt>
                <c:pt idx="3244">
                  <c:v>37797</c:v>
                </c:pt>
                <c:pt idx="3245">
                  <c:v>37796</c:v>
                </c:pt>
                <c:pt idx="3246">
                  <c:v>37795</c:v>
                </c:pt>
                <c:pt idx="3247">
                  <c:v>37792</c:v>
                </c:pt>
                <c:pt idx="3248">
                  <c:v>37791</c:v>
                </c:pt>
                <c:pt idx="3249">
                  <c:v>37790</c:v>
                </c:pt>
                <c:pt idx="3250">
                  <c:v>37789</c:v>
                </c:pt>
                <c:pt idx="3251">
                  <c:v>37788</c:v>
                </c:pt>
                <c:pt idx="3252">
                  <c:v>37785</c:v>
                </c:pt>
                <c:pt idx="3253">
                  <c:v>37784</c:v>
                </c:pt>
                <c:pt idx="3254">
                  <c:v>37783</c:v>
                </c:pt>
                <c:pt idx="3255">
                  <c:v>37782</c:v>
                </c:pt>
                <c:pt idx="3256">
                  <c:v>37781</c:v>
                </c:pt>
                <c:pt idx="3257">
                  <c:v>37778</c:v>
                </c:pt>
                <c:pt idx="3258">
                  <c:v>37777</c:v>
                </c:pt>
                <c:pt idx="3259">
                  <c:v>37776</c:v>
                </c:pt>
                <c:pt idx="3260">
                  <c:v>37775</c:v>
                </c:pt>
                <c:pt idx="3261">
                  <c:v>37774</c:v>
                </c:pt>
                <c:pt idx="3262">
                  <c:v>37771</c:v>
                </c:pt>
                <c:pt idx="3263">
                  <c:v>37770</c:v>
                </c:pt>
                <c:pt idx="3264">
                  <c:v>37769</c:v>
                </c:pt>
                <c:pt idx="3265">
                  <c:v>37768</c:v>
                </c:pt>
                <c:pt idx="3266">
                  <c:v>37767</c:v>
                </c:pt>
                <c:pt idx="3267">
                  <c:v>37764</c:v>
                </c:pt>
                <c:pt idx="3268">
                  <c:v>37763</c:v>
                </c:pt>
                <c:pt idx="3269">
                  <c:v>37762</c:v>
                </c:pt>
                <c:pt idx="3270">
                  <c:v>37761</c:v>
                </c:pt>
                <c:pt idx="3271">
                  <c:v>37760</c:v>
                </c:pt>
                <c:pt idx="3272">
                  <c:v>37757</c:v>
                </c:pt>
                <c:pt idx="3273">
                  <c:v>37756</c:v>
                </c:pt>
                <c:pt idx="3274">
                  <c:v>37755</c:v>
                </c:pt>
                <c:pt idx="3275">
                  <c:v>37754</c:v>
                </c:pt>
                <c:pt idx="3276">
                  <c:v>37753</c:v>
                </c:pt>
                <c:pt idx="3277">
                  <c:v>37750</c:v>
                </c:pt>
                <c:pt idx="3278">
                  <c:v>37749</c:v>
                </c:pt>
                <c:pt idx="3279">
                  <c:v>37748</c:v>
                </c:pt>
                <c:pt idx="3280">
                  <c:v>37747</c:v>
                </c:pt>
                <c:pt idx="3281">
                  <c:v>37746</c:v>
                </c:pt>
                <c:pt idx="3282">
                  <c:v>37743</c:v>
                </c:pt>
                <c:pt idx="3283">
                  <c:v>37742</c:v>
                </c:pt>
                <c:pt idx="3284">
                  <c:v>37741</c:v>
                </c:pt>
                <c:pt idx="3285">
                  <c:v>37740</c:v>
                </c:pt>
                <c:pt idx="3286">
                  <c:v>37739</c:v>
                </c:pt>
                <c:pt idx="3287">
                  <c:v>37736</c:v>
                </c:pt>
                <c:pt idx="3288">
                  <c:v>37735</c:v>
                </c:pt>
                <c:pt idx="3289">
                  <c:v>37734</c:v>
                </c:pt>
                <c:pt idx="3290">
                  <c:v>37733</c:v>
                </c:pt>
                <c:pt idx="3291">
                  <c:v>37732</c:v>
                </c:pt>
                <c:pt idx="3292">
                  <c:v>37729</c:v>
                </c:pt>
                <c:pt idx="3293">
                  <c:v>37728</c:v>
                </c:pt>
                <c:pt idx="3294">
                  <c:v>37727</c:v>
                </c:pt>
                <c:pt idx="3295">
                  <c:v>37726</c:v>
                </c:pt>
                <c:pt idx="3296">
                  <c:v>37725</c:v>
                </c:pt>
                <c:pt idx="3297">
                  <c:v>37722</c:v>
                </c:pt>
                <c:pt idx="3298">
                  <c:v>37721</c:v>
                </c:pt>
                <c:pt idx="3299">
                  <c:v>37720</c:v>
                </c:pt>
                <c:pt idx="3300">
                  <c:v>37719</c:v>
                </c:pt>
                <c:pt idx="3301">
                  <c:v>37718</c:v>
                </c:pt>
                <c:pt idx="3302">
                  <c:v>37715</c:v>
                </c:pt>
                <c:pt idx="3303">
                  <c:v>37714</c:v>
                </c:pt>
                <c:pt idx="3304">
                  <c:v>37713</c:v>
                </c:pt>
                <c:pt idx="3305">
                  <c:v>37712</c:v>
                </c:pt>
                <c:pt idx="3306">
                  <c:v>37711</c:v>
                </c:pt>
                <c:pt idx="3307">
                  <c:v>37708</c:v>
                </c:pt>
                <c:pt idx="3308">
                  <c:v>37707</c:v>
                </c:pt>
                <c:pt idx="3309">
                  <c:v>37706</c:v>
                </c:pt>
                <c:pt idx="3310">
                  <c:v>37705</c:v>
                </c:pt>
                <c:pt idx="3311">
                  <c:v>37704</c:v>
                </c:pt>
                <c:pt idx="3312">
                  <c:v>37701</c:v>
                </c:pt>
                <c:pt idx="3313">
                  <c:v>37700</c:v>
                </c:pt>
                <c:pt idx="3314">
                  <c:v>37699</c:v>
                </c:pt>
                <c:pt idx="3315">
                  <c:v>37698</c:v>
                </c:pt>
                <c:pt idx="3316">
                  <c:v>37697</c:v>
                </c:pt>
                <c:pt idx="3317">
                  <c:v>37694</c:v>
                </c:pt>
                <c:pt idx="3318">
                  <c:v>37693</c:v>
                </c:pt>
                <c:pt idx="3319">
                  <c:v>37692</c:v>
                </c:pt>
                <c:pt idx="3320">
                  <c:v>37691</c:v>
                </c:pt>
                <c:pt idx="3321">
                  <c:v>37690</c:v>
                </c:pt>
                <c:pt idx="3322">
                  <c:v>37687</c:v>
                </c:pt>
                <c:pt idx="3323">
                  <c:v>37686</c:v>
                </c:pt>
                <c:pt idx="3324">
                  <c:v>37685</c:v>
                </c:pt>
                <c:pt idx="3325">
                  <c:v>37684</c:v>
                </c:pt>
                <c:pt idx="3326">
                  <c:v>37683</c:v>
                </c:pt>
                <c:pt idx="3327">
                  <c:v>37680</c:v>
                </c:pt>
                <c:pt idx="3328">
                  <c:v>37679</c:v>
                </c:pt>
                <c:pt idx="3329">
                  <c:v>37678</c:v>
                </c:pt>
                <c:pt idx="3330">
                  <c:v>37677</c:v>
                </c:pt>
                <c:pt idx="3331">
                  <c:v>37676</c:v>
                </c:pt>
                <c:pt idx="3332">
                  <c:v>37673</c:v>
                </c:pt>
                <c:pt idx="3333">
                  <c:v>37672</c:v>
                </c:pt>
                <c:pt idx="3334">
                  <c:v>37671</c:v>
                </c:pt>
              </c:numCache>
            </c:numRef>
          </c:cat>
          <c:val>
            <c:numRef>
              <c:f>Correlation!$F$9:$F$3343</c:f>
              <c:numCache>
                <c:formatCode>0.0%</c:formatCode>
                <c:ptCount val="3335"/>
                <c:pt idx="0" formatCode="General">
                  <c:v>0</c:v>
                </c:pt>
                <c:pt idx="1">
                  <c:v>-0.19387612588587513</c:v>
                </c:pt>
                <c:pt idx="2">
                  <c:v>-0.18145081944367081</c:v>
                </c:pt>
                <c:pt idx="3">
                  <c:v>-0.17218135776044241</c:v>
                </c:pt>
                <c:pt idx="4">
                  <c:v>-0.19930604758742884</c:v>
                </c:pt>
                <c:pt idx="5">
                  <c:v>-0.23017463151387246</c:v>
                </c:pt>
                <c:pt idx="6">
                  <c:v>-0.25071442734584187</c:v>
                </c:pt>
                <c:pt idx="7">
                  <c:v>-0.24745614071729671</c:v>
                </c:pt>
                <c:pt idx="8">
                  <c:v>-0.24290369485986571</c:v>
                </c:pt>
                <c:pt idx="9">
                  <c:v>-0.27212893631750407</c:v>
                </c:pt>
                <c:pt idx="10">
                  <c:v>-0.3159913953305038</c:v>
                </c:pt>
                <c:pt idx="11">
                  <c:v>-0.3238124980012449</c:v>
                </c:pt>
                <c:pt idx="12">
                  <c:v>-0.4045238937071331</c:v>
                </c:pt>
                <c:pt idx="13">
                  <c:v>-0.3222461693719576</c:v>
                </c:pt>
                <c:pt idx="14">
                  <c:v>-0.32750098942409789</c:v>
                </c:pt>
                <c:pt idx="15">
                  <c:v>-0.34027494233843603</c:v>
                </c:pt>
                <c:pt idx="16">
                  <c:v>-0.34093185059782449</c:v>
                </c:pt>
                <c:pt idx="17">
                  <c:v>-0.51459447603257802</c:v>
                </c:pt>
                <c:pt idx="18">
                  <c:v>-0.52814076920899422</c:v>
                </c:pt>
                <c:pt idx="19">
                  <c:v>-0.54709249006136007</c:v>
                </c:pt>
                <c:pt idx="20">
                  <c:v>-0.53897864885382929</c:v>
                </c:pt>
                <c:pt idx="21">
                  <c:v>-0.59646294439634806</c:v>
                </c:pt>
                <c:pt idx="22">
                  <c:v>-0.55974179704980098</c:v>
                </c:pt>
                <c:pt idx="23">
                  <c:v>-0.60711710739175673</c:v>
                </c:pt>
                <c:pt idx="24">
                  <c:v>-0.67396180548209095</c:v>
                </c:pt>
                <c:pt idx="25">
                  <c:v>-0.6842510996854414</c:v>
                </c:pt>
                <c:pt idx="26">
                  <c:v>-0.69400157405692342</c:v>
                </c:pt>
                <c:pt idx="27">
                  <c:v>-0.68697257110611143</c:v>
                </c:pt>
                <c:pt idx="28">
                  <c:v>-0.66523983588037638</c:v>
                </c:pt>
                <c:pt idx="29">
                  <c:v>-0.69901932190693428</c:v>
                </c:pt>
                <c:pt idx="30">
                  <c:v>-0.68554042429387796</c:v>
                </c:pt>
                <c:pt idx="31">
                  <c:v>-0.72456539408064069</c:v>
                </c:pt>
                <c:pt idx="32">
                  <c:v>-0.72834912625696424</c:v>
                </c:pt>
                <c:pt idx="33">
                  <c:v>-0.74322451056701677</c:v>
                </c:pt>
                <c:pt idx="34">
                  <c:v>-0.74361070369674642</c:v>
                </c:pt>
                <c:pt idx="35">
                  <c:v>-0.74207541771962526</c:v>
                </c:pt>
                <c:pt idx="36">
                  <c:v>-0.64340397173082553</c:v>
                </c:pt>
                <c:pt idx="37">
                  <c:v>-0.62544314530138634</c:v>
                </c:pt>
                <c:pt idx="38">
                  <c:v>-0.62763212340330465</c:v>
                </c:pt>
                <c:pt idx="39">
                  <c:v>-0.54932210455735975</c:v>
                </c:pt>
                <c:pt idx="40">
                  <c:v>-0.58893289433484852</c:v>
                </c:pt>
                <c:pt idx="41">
                  <c:v>-0.45812182994915124</c:v>
                </c:pt>
                <c:pt idx="42">
                  <c:v>-0.42129208287036934</c:v>
                </c:pt>
                <c:pt idx="43">
                  <c:v>-0.42676443407422793</c:v>
                </c:pt>
                <c:pt idx="44">
                  <c:v>-0.456842880642509</c:v>
                </c:pt>
                <c:pt idx="45">
                  <c:v>-0.45517904102343543</c:v>
                </c:pt>
                <c:pt idx="46">
                  <c:v>-0.45193751879747368</c:v>
                </c:pt>
                <c:pt idx="47">
                  <c:v>-0.3966613334061761</c:v>
                </c:pt>
                <c:pt idx="48">
                  <c:v>-0.3924609674866017</c:v>
                </c:pt>
                <c:pt idx="49">
                  <c:v>-0.39452139721420137</c:v>
                </c:pt>
                <c:pt idx="50">
                  <c:v>-0.39547060892757024</c:v>
                </c:pt>
                <c:pt idx="51">
                  <c:v>-0.38765524879938779</c:v>
                </c:pt>
                <c:pt idx="52">
                  <c:v>-0.40795431577692348</c:v>
                </c:pt>
                <c:pt idx="53">
                  <c:v>-0.36780653987296269</c:v>
                </c:pt>
                <c:pt idx="54">
                  <c:v>-0.37627451382027238</c:v>
                </c:pt>
                <c:pt idx="55">
                  <c:v>-0.37423455385436605</c:v>
                </c:pt>
                <c:pt idx="56">
                  <c:v>-0.34238020242172945</c:v>
                </c:pt>
                <c:pt idx="57">
                  <c:v>-0.33415442786696997</c:v>
                </c:pt>
                <c:pt idx="58">
                  <c:v>-0.35156080774784104</c:v>
                </c:pt>
                <c:pt idx="59">
                  <c:v>-0.33688723007810223</c:v>
                </c:pt>
                <c:pt idx="60">
                  <c:v>-0.33439961391277429</c:v>
                </c:pt>
                <c:pt idx="61">
                  <c:v>-0.28250105658721786</c:v>
                </c:pt>
                <c:pt idx="62">
                  <c:v>-0.28425617871061321</c:v>
                </c:pt>
                <c:pt idx="63">
                  <c:v>-0.26293279930581903</c:v>
                </c:pt>
                <c:pt idx="64">
                  <c:v>-0.26741678356511639</c:v>
                </c:pt>
                <c:pt idx="65">
                  <c:v>-0.23797452404145422</c:v>
                </c:pt>
                <c:pt idx="66">
                  <c:v>-0.27302864114525505</c:v>
                </c:pt>
                <c:pt idx="67">
                  <c:v>-0.28626276275749629</c:v>
                </c:pt>
                <c:pt idx="68">
                  <c:v>-0.27860339014610663</c:v>
                </c:pt>
                <c:pt idx="69">
                  <c:v>-0.31716078597437447</c:v>
                </c:pt>
                <c:pt idx="70">
                  <c:v>-0.16737178731847055</c:v>
                </c:pt>
                <c:pt idx="71">
                  <c:v>-0.30763022818645586</c:v>
                </c:pt>
                <c:pt idx="72">
                  <c:v>-0.37396136082454629</c:v>
                </c:pt>
                <c:pt idx="73">
                  <c:v>-0.57787753697218658</c:v>
                </c:pt>
                <c:pt idx="74">
                  <c:v>-0.52279907140434512</c:v>
                </c:pt>
                <c:pt idx="75">
                  <c:v>-0.4931786804797445</c:v>
                </c:pt>
                <c:pt idx="76">
                  <c:v>-0.4969310477281465</c:v>
                </c:pt>
                <c:pt idx="77">
                  <c:v>-0.51907057854612348</c:v>
                </c:pt>
                <c:pt idx="78">
                  <c:v>-0.52229987041462456</c:v>
                </c:pt>
                <c:pt idx="79">
                  <c:v>-0.53287001776013465</c:v>
                </c:pt>
                <c:pt idx="80">
                  <c:v>-0.55419558524061607</c:v>
                </c:pt>
                <c:pt idx="81">
                  <c:v>-0.52169568460260396</c:v>
                </c:pt>
                <c:pt idx="82">
                  <c:v>-0.58357304817483568</c:v>
                </c:pt>
                <c:pt idx="83">
                  <c:v>-0.55693624105345763</c:v>
                </c:pt>
                <c:pt idx="84">
                  <c:v>-0.54534576526713863</c:v>
                </c:pt>
                <c:pt idx="85">
                  <c:v>-0.55143378346908289</c:v>
                </c:pt>
                <c:pt idx="86">
                  <c:v>-0.55528459713377076</c:v>
                </c:pt>
                <c:pt idx="87">
                  <c:v>-0.56773928634274717</c:v>
                </c:pt>
                <c:pt idx="88">
                  <c:v>-0.57647011484022603</c:v>
                </c:pt>
                <c:pt idx="89">
                  <c:v>-0.60196085791812903</c:v>
                </c:pt>
                <c:pt idx="90">
                  <c:v>-0.60111077147939496</c:v>
                </c:pt>
                <c:pt idx="91">
                  <c:v>-0.58920052981051052</c:v>
                </c:pt>
                <c:pt idx="92">
                  <c:v>-0.58529111748524798</c:v>
                </c:pt>
                <c:pt idx="93">
                  <c:v>-0.59399650404764448</c:v>
                </c:pt>
                <c:pt idx="94">
                  <c:v>-0.54693933447014309</c:v>
                </c:pt>
                <c:pt idx="95">
                  <c:v>-0.56124031335131519</c:v>
                </c:pt>
                <c:pt idx="96">
                  <c:v>-0.55323575841830164</c:v>
                </c:pt>
                <c:pt idx="97">
                  <c:v>-0.54699726342944532</c:v>
                </c:pt>
                <c:pt idx="98">
                  <c:v>-0.5316735078416206</c:v>
                </c:pt>
                <c:pt idx="99">
                  <c:v>-0.5761932601142401</c:v>
                </c:pt>
                <c:pt idx="100">
                  <c:v>-0.57897231715392905</c:v>
                </c:pt>
                <c:pt idx="101">
                  <c:v>-0.57702515454241976</c:v>
                </c:pt>
                <c:pt idx="102">
                  <c:v>-0.60970535965319439</c:v>
                </c:pt>
                <c:pt idx="103">
                  <c:v>-0.58821972236612541</c:v>
                </c:pt>
                <c:pt idx="104">
                  <c:v>-0.58922013900989889</c:v>
                </c:pt>
                <c:pt idx="105">
                  <c:v>-0.56959029639788417</c:v>
                </c:pt>
                <c:pt idx="106">
                  <c:v>-0.64510651279098852</c:v>
                </c:pt>
                <c:pt idx="107">
                  <c:v>-0.65649368229677396</c:v>
                </c:pt>
                <c:pt idx="108">
                  <c:v>-0.65521554573107199</c:v>
                </c:pt>
                <c:pt idx="109">
                  <c:v>-0.61779694478380587</c:v>
                </c:pt>
                <c:pt idx="110">
                  <c:v>-0.59626245811676992</c:v>
                </c:pt>
                <c:pt idx="111">
                  <c:v>-0.59910190076615011</c:v>
                </c:pt>
                <c:pt idx="112">
                  <c:v>-0.49047641292202476</c:v>
                </c:pt>
                <c:pt idx="113">
                  <c:v>-0.45237408896807124</c:v>
                </c:pt>
                <c:pt idx="114">
                  <c:v>-0.42069483962362131</c:v>
                </c:pt>
                <c:pt idx="115">
                  <c:v>-0.38920225928841934</c:v>
                </c:pt>
                <c:pt idx="116">
                  <c:v>-0.39471954855138824</c:v>
                </c:pt>
                <c:pt idx="117">
                  <c:v>-0.2759843777646499</c:v>
                </c:pt>
                <c:pt idx="118">
                  <c:v>-0.20891492801138278</c:v>
                </c:pt>
                <c:pt idx="119">
                  <c:v>-0.12782491866587545</c:v>
                </c:pt>
                <c:pt idx="120">
                  <c:v>-9.0983619836851257E-2</c:v>
                </c:pt>
                <c:pt idx="121">
                  <c:v>-7.9029350819905753E-2</c:v>
                </c:pt>
                <c:pt idx="122">
                  <c:v>-8.3924985468636845E-2</c:v>
                </c:pt>
                <c:pt idx="123">
                  <c:v>-0.12426003030973622</c:v>
                </c:pt>
                <c:pt idx="124">
                  <c:v>-0.14693649969598807</c:v>
                </c:pt>
                <c:pt idx="125">
                  <c:v>-9.7471700269875713E-2</c:v>
                </c:pt>
                <c:pt idx="126">
                  <c:v>-0.1062374019817985</c:v>
                </c:pt>
                <c:pt idx="127">
                  <c:v>-0.10409462262540359</c:v>
                </c:pt>
                <c:pt idx="128">
                  <c:v>-0.10406915717209662</c:v>
                </c:pt>
                <c:pt idx="129">
                  <c:v>-3.4354645548849282E-2</c:v>
                </c:pt>
                <c:pt idx="130">
                  <c:v>-4.4783976325328274E-2</c:v>
                </c:pt>
                <c:pt idx="131">
                  <c:v>-5.1041607398091215E-2</c:v>
                </c:pt>
                <c:pt idx="132">
                  <c:v>-7.9542568861010576E-2</c:v>
                </c:pt>
                <c:pt idx="133">
                  <c:v>-0.11234809380200241</c:v>
                </c:pt>
                <c:pt idx="134">
                  <c:v>-0.11333062269235006</c:v>
                </c:pt>
                <c:pt idx="135">
                  <c:v>-0.13927126525150393</c:v>
                </c:pt>
                <c:pt idx="136">
                  <c:v>-1.7730197479128216E-2</c:v>
                </c:pt>
                <c:pt idx="137">
                  <c:v>-2.3359357196116159E-2</c:v>
                </c:pt>
                <c:pt idx="138">
                  <c:v>-8.7940656271922463E-3</c:v>
                </c:pt>
                <c:pt idx="139">
                  <c:v>-4.721489770703511E-2</c:v>
                </c:pt>
                <c:pt idx="140">
                  <c:v>-4.0178314266919368E-2</c:v>
                </c:pt>
                <c:pt idx="141">
                  <c:v>-5.6882846275695322E-2</c:v>
                </c:pt>
                <c:pt idx="142">
                  <c:v>-7.5764875553497937E-2</c:v>
                </c:pt>
                <c:pt idx="143">
                  <c:v>-8.8989353337619592E-2</c:v>
                </c:pt>
                <c:pt idx="144">
                  <c:v>-0.12945801786710537</c:v>
                </c:pt>
                <c:pt idx="145">
                  <c:v>-0.16944782837712893</c:v>
                </c:pt>
                <c:pt idx="146">
                  <c:v>-0.17297131256646522</c:v>
                </c:pt>
                <c:pt idx="147">
                  <c:v>-0.27574374872907309</c:v>
                </c:pt>
                <c:pt idx="148">
                  <c:v>-0.28102121380085443</c:v>
                </c:pt>
                <c:pt idx="149">
                  <c:v>-0.29988239456790156</c:v>
                </c:pt>
                <c:pt idx="150">
                  <c:v>-0.28084309898773596</c:v>
                </c:pt>
                <c:pt idx="151">
                  <c:v>-0.35327616437510451</c:v>
                </c:pt>
                <c:pt idx="152">
                  <c:v>-0.34686469017365579</c:v>
                </c:pt>
                <c:pt idx="153">
                  <c:v>-0.23466545735672029</c:v>
                </c:pt>
                <c:pt idx="154">
                  <c:v>-0.2489567697373955</c:v>
                </c:pt>
                <c:pt idx="155">
                  <c:v>-0.15937921916962441</c:v>
                </c:pt>
                <c:pt idx="156">
                  <c:v>-0.1707378937263733</c:v>
                </c:pt>
                <c:pt idx="157">
                  <c:v>-0.13725582314856322</c:v>
                </c:pt>
                <c:pt idx="158">
                  <c:v>-0.12444890591906185</c:v>
                </c:pt>
                <c:pt idx="159">
                  <c:v>-0.1179357555271497</c:v>
                </c:pt>
                <c:pt idx="160">
                  <c:v>-0.10308639866798465</c:v>
                </c:pt>
                <c:pt idx="161">
                  <c:v>-0.21389027205144109</c:v>
                </c:pt>
                <c:pt idx="162">
                  <c:v>-0.15189715100272907</c:v>
                </c:pt>
                <c:pt idx="163">
                  <c:v>5.7159884781049081E-2</c:v>
                </c:pt>
                <c:pt idx="164">
                  <c:v>5.6129946040393529E-2</c:v>
                </c:pt>
                <c:pt idx="165">
                  <c:v>6.987627945369082E-2</c:v>
                </c:pt>
                <c:pt idx="166">
                  <c:v>7.516840519808872E-2</c:v>
                </c:pt>
                <c:pt idx="167">
                  <c:v>2.4379421116097175E-2</c:v>
                </c:pt>
                <c:pt idx="168">
                  <c:v>1.4019915000036126E-2</c:v>
                </c:pt>
                <c:pt idx="169">
                  <c:v>4.8595639400211221E-2</c:v>
                </c:pt>
                <c:pt idx="170">
                  <c:v>4.5067068429361506E-2</c:v>
                </c:pt>
                <c:pt idx="171">
                  <c:v>6.4060458522076952E-2</c:v>
                </c:pt>
                <c:pt idx="172">
                  <c:v>0.11806785550209956</c:v>
                </c:pt>
                <c:pt idx="173">
                  <c:v>0.10979069841039989</c:v>
                </c:pt>
                <c:pt idx="174">
                  <c:v>0.13180852714390248</c:v>
                </c:pt>
                <c:pt idx="175">
                  <c:v>0.15372168610072601</c:v>
                </c:pt>
                <c:pt idx="176">
                  <c:v>0.12745798292352239</c:v>
                </c:pt>
                <c:pt idx="177">
                  <c:v>0.17023410016069834</c:v>
                </c:pt>
                <c:pt idx="178">
                  <c:v>0.13321083789955118</c:v>
                </c:pt>
                <c:pt idx="179">
                  <c:v>0.10967767066118934</c:v>
                </c:pt>
                <c:pt idx="180">
                  <c:v>6.1122578558260199E-2</c:v>
                </c:pt>
                <c:pt idx="181">
                  <c:v>3.7591120752243606E-2</c:v>
                </c:pt>
                <c:pt idx="182">
                  <c:v>3.5884003336091465E-2</c:v>
                </c:pt>
                <c:pt idx="183">
                  <c:v>4.2831269847588747E-2</c:v>
                </c:pt>
                <c:pt idx="184">
                  <c:v>1.7953303107067591E-2</c:v>
                </c:pt>
                <c:pt idx="185">
                  <c:v>-6.3074932668247166E-2</c:v>
                </c:pt>
                <c:pt idx="186">
                  <c:v>-0.16476320891733023</c:v>
                </c:pt>
                <c:pt idx="187">
                  <c:v>-0.18692447451051397</c:v>
                </c:pt>
                <c:pt idx="188">
                  <c:v>-0.26236000312351943</c:v>
                </c:pt>
                <c:pt idx="189">
                  <c:v>-0.29191150182597125</c:v>
                </c:pt>
                <c:pt idx="190">
                  <c:v>-0.37113546734019826</c:v>
                </c:pt>
                <c:pt idx="191">
                  <c:v>-0.27814355406569125</c:v>
                </c:pt>
                <c:pt idx="192">
                  <c:v>-0.29611786308404403</c:v>
                </c:pt>
                <c:pt idx="193">
                  <c:v>-0.49598813701743655</c:v>
                </c:pt>
                <c:pt idx="194">
                  <c:v>-0.49114517162010601</c:v>
                </c:pt>
                <c:pt idx="195">
                  <c:v>-0.50055785333447822</c:v>
                </c:pt>
                <c:pt idx="196">
                  <c:v>-0.50604098092451855</c:v>
                </c:pt>
                <c:pt idx="197">
                  <c:v>-0.4978331543951609</c:v>
                </c:pt>
                <c:pt idx="198">
                  <c:v>-0.48933341358341148</c:v>
                </c:pt>
                <c:pt idx="199">
                  <c:v>-0.51868234688159021</c:v>
                </c:pt>
                <c:pt idx="200">
                  <c:v>-0.52470508445314068</c:v>
                </c:pt>
                <c:pt idx="201">
                  <c:v>-0.54304727494724614</c:v>
                </c:pt>
                <c:pt idx="202">
                  <c:v>-0.58387651004433783</c:v>
                </c:pt>
                <c:pt idx="203">
                  <c:v>-0.60032554755071832</c:v>
                </c:pt>
                <c:pt idx="204">
                  <c:v>-0.64102646833700239</c:v>
                </c:pt>
                <c:pt idx="205">
                  <c:v>-0.61690930718299786</c:v>
                </c:pt>
                <c:pt idx="206">
                  <c:v>-0.67930698610916884</c:v>
                </c:pt>
                <c:pt idx="207">
                  <c:v>-0.71455538206299929</c:v>
                </c:pt>
                <c:pt idx="208">
                  <c:v>-0.70882379825921238</c:v>
                </c:pt>
                <c:pt idx="209">
                  <c:v>-0.71140385391869176</c:v>
                </c:pt>
                <c:pt idx="210">
                  <c:v>-0.70038671755149695</c:v>
                </c:pt>
                <c:pt idx="211">
                  <c:v>-0.68819450785403868</c:v>
                </c:pt>
                <c:pt idx="212">
                  <c:v>-0.68714212663567065</c:v>
                </c:pt>
                <c:pt idx="213">
                  <c:v>-0.75416679106587048</c:v>
                </c:pt>
                <c:pt idx="214">
                  <c:v>-0.74452211908646748</c:v>
                </c:pt>
                <c:pt idx="215">
                  <c:v>-0.75845370685774061</c:v>
                </c:pt>
                <c:pt idx="216">
                  <c:v>-0.68231893970217339</c:v>
                </c:pt>
                <c:pt idx="217">
                  <c:v>-0.68389665631823626</c:v>
                </c:pt>
                <c:pt idx="218">
                  <c:v>-0.65005464956470616</c:v>
                </c:pt>
                <c:pt idx="219">
                  <c:v>-0.68027706974811009</c:v>
                </c:pt>
                <c:pt idx="220">
                  <c:v>-0.67222427708118271</c:v>
                </c:pt>
                <c:pt idx="221">
                  <c:v>-0.72491939170582143</c:v>
                </c:pt>
                <c:pt idx="222">
                  <c:v>-0.72038514928635278</c:v>
                </c:pt>
                <c:pt idx="223">
                  <c:v>-0.73632021279227888</c:v>
                </c:pt>
                <c:pt idx="224">
                  <c:v>-0.72428897560264371</c:v>
                </c:pt>
                <c:pt idx="225">
                  <c:v>-0.7174354183874484</c:v>
                </c:pt>
                <c:pt idx="226">
                  <c:v>-0.72607529881135502</c:v>
                </c:pt>
                <c:pt idx="227">
                  <c:v>-0.73095028978801546</c:v>
                </c:pt>
                <c:pt idx="228">
                  <c:v>-0.72274404874629217</c:v>
                </c:pt>
                <c:pt idx="229">
                  <c:v>-0.72124391948358835</c:v>
                </c:pt>
                <c:pt idx="230">
                  <c:v>-0.71940113089367774</c:v>
                </c:pt>
                <c:pt idx="231">
                  <c:v>-0.72180025140639947</c:v>
                </c:pt>
                <c:pt idx="232">
                  <c:v>-0.6734086723188204</c:v>
                </c:pt>
                <c:pt idx="233">
                  <c:v>-0.67059048572568725</c:v>
                </c:pt>
                <c:pt idx="234">
                  <c:v>-0.62145398887426184</c:v>
                </c:pt>
                <c:pt idx="235">
                  <c:v>-0.63083472504079152</c:v>
                </c:pt>
                <c:pt idx="236">
                  <c:v>-0.61006374093123972</c:v>
                </c:pt>
                <c:pt idx="237">
                  <c:v>-0.55208375352592776</c:v>
                </c:pt>
                <c:pt idx="238">
                  <c:v>-0.5422925013790667</c:v>
                </c:pt>
                <c:pt idx="239">
                  <c:v>-0.54279355159055054</c:v>
                </c:pt>
                <c:pt idx="240">
                  <c:v>-0.54596424529194887</c:v>
                </c:pt>
                <c:pt idx="241">
                  <c:v>-0.54101046276701004</c:v>
                </c:pt>
                <c:pt idx="242">
                  <c:v>-0.54038930999124346</c:v>
                </c:pt>
                <c:pt idx="243">
                  <c:v>-0.54407885634587716</c:v>
                </c:pt>
                <c:pt idx="244">
                  <c:v>-0.54539545648212451</c:v>
                </c:pt>
                <c:pt idx="245">
                  <c:v>-0.54538667530919993</c:v>
                </c:pt>
                <c:pt idx="246">
                  <c:v>-0.63343672992903111</c:v>
                </c:pt>
                <c:pt idx="247">
                  <c:v>-0.63298448929125806</c:v>
                </c:pt>
                <c:pt idx="248">
                  <c:v>-0.65072354039178248</c:v>
                </c:pt>
                <c:pt idx="249">
                  <c:v>-0.56664001842000644</c:v>
                </c:pt>
                <c:pt idx="250">
                  <c:v>-0.50737391597703785</c:v>
                </c:pt>
                <c:pt idx="251">
                  <c:v>-0.48220559850781364</c:v>
                </c:pt>
                <c:pt idx="252">
                  <c:v>-0.48249578172707419</c:v>
                </c:pt>
                <c:pt idx="253">
                  <c:v>-0.39508918792757697</c:v>
                </c:pt>
                <c:pt idx="254">
                  <c:v>-0.38783554332922981</c:v>
                </c:pt>
                <c:pt idx="255">
                  <c:v>-0.35296751187441416</c:v>
                </c:pt>
                <c:pt idx="256">
                  <c:v>-0.3950429425383305</c:v>
                </c:pt>
                <c:pt idx="257">
                  <c:v>-0.29900073368421887</c:v>
                </c:pt>
                <c:pt idx="258">
                  <c:v>-0.30513504728422025</c:v>
                </c:pt>
                <c:pt idx="259">
                  <c:v>-0.37554667850804413</c:v>
                </c:pt>
                <c:pt idx="260">
                  <c:v>-0.32152228940427768</c:v>
                </c:pt>
                <c:pt idx="261">
                  <c:v>-0.34196371128185477</c:v>
                </c:pt>
                <c:pt idx="262">
                  <c:v>-0.43931480757761443</c:v>
                </c:pt>
                <c:pt idx="263">
                  <c:v>-0.45200053128354878</c:v>
                </c:pt>
                <c:pt idx="264">
                  <c:v>-0.36008313314936513</c:v>
                </c:pt>
                <c:pt idx="265">
                  <c:v>-0.46536928126163274</c:v>
                </c:pt>
                <c:pt idx="266">
                  <c:v>-0.42655489621241682</c:v>
                </c:pt>
                <c:pt idx="267">
                  <c:v>-0.36321185278017004</c:v>
                </c:pt>
                <c:pt idx="268">
                  <c:v>-0.41739900644766792</c:v>
                </c:pt>
                <c:pt idx="269">
                  <c:v>-0.35966492290523455</c:v>
                </c:pt>
                <c:pt idx="270">
                  <c:v>-0.37743837079456111</c:v>
                </c:pt>
                <c:pt idx="271">
                  <c:v>-0.46425890507625195</c:v>
                </c:pt>
                <c:pt idx="272">
                  <c:v>-0.46641108988031293</c:v>
                </c:pt>
                <c:pt idx="273">
                  <c:v>-0.43327708954154803</c:v>
                </c:pt>
                <c:pt idx="274">
                  <c:v>-0.41468711440906619</c:v>
                </c:pt>
                <c:pt idx="275">
                  <c:v>-0.47718708750192967</c:v>
                </c:pt>
                <c:pt idx="276">
                  <c:v>-0.4557829235257615</c:v>
                </c:pt>
                <c:pt idx="277">
                  <c:v>-0.46155139521012645</c:v>
                </c:pt>
                <c:pt idx="278">
                  <c:v>-0.46140851919444259</c:v>
                </c:pt>
                <c:pt idx="279">
                  <c:v>-0.50404399556011381</c:v>
                </c:pt>
                <c:pt idx="280">
                  <c:v>-0.5097749513740798</c:v>
                </c:pt>
                <c:pt idx="281">
                  <c:v>-0.51553498567054179</c:v>
                </c:pt>
                <c:pt idx="282">
                  <c:v>-0.51230101162451314</c:v>
                </c:pt>
                <c:pt idx="283">
                  <c:v>-0.48572028431762115</c:v>
                </c:pt>
                <c:pt idx="284">
                  <c:v>-0.48658659755878764</c:v>
                </c:pt>
                <c:pt idx="285">
                  <c:v>-0.48634150990450498</c:v>
                </c:pt>
                <c:pt idx="286">
                  <c:v>-0.47753625030048269</c:v>
                </c:pt>
                <c:pt idx="287">
                  <c:v>-0.47714892304719941</c:v>
                </c:pt>
                <c:pt idx="288">
                  <c:v>-0.37963961331460955</c:v>
                </c:pt>
                <c:pt idx="289">
                  <c:v>-0.34525700777895968</c:v>
                </c:pt>
                <c:pt idx="290">
                  <c:v>-0.36811722877291808</c:v>
                </c:pt>
                <c:pt idx="291">
                  <c:v>-0.33523396571480479</c:v>
                </c:pt>
                <c:pt idx="292">
                  <c:v>-0.34175838192439928</c:v>
                </c:pt>
                <c:pt idx="293">
                  <c:v>-0.33228284381964796</c:v>
                </c:pt>
                <c:pt idx="294">
                  <c:v>-0.32567755094622947</c:v>
                </c:pt>
                <c:pt idx="295">
                  <c:v>-0.30385018275989228</c:v>
                </c:pt>
                <c:pt idx="296">
                  <c:v>-0.32974671909839959</c:v>
                </c:pt>
                <c:pt idx="297">
                  <c:v>-0.34997715866847084</c:v>
                </c:pt>
                <c:pt idx="298">
                  <c:v>-0.33760040386778634</c:v>
                </c:pt>
                <c:pt idx="299">
                  <c:v>-0.38286743097258558</c:v>
                </c:pt>
                <c:pt idx="300">
                  <c:v>-0.38719259489009689</c:v>
                </c:pt>
                <c:pt idx="301">
                  <c:v>-0.31051632682576508</c:v>
                </c:pt>
                <c:pt idx="302">
                  <c:v>-0.2910598543305859</c:v>
                </c:pt>
                <c:pt idx="303">
                  <c:v>-0.35477170577343953</c:v>
                </c:pt>
                <c:pt idx="304">
                  <c:v>-0.3387301120618893</c:v>
                </c:pt>
                <c:pt idx="305">
                  <c:v>-0.20270768090090913</c:v>
                </c:pt>
                <c:pt idx="306">
                  <c:v>-0.24107932530013182</c:v>
                </c:pt>
                <c:pt idx="307">
                  <c:v>-0.29176844026061205</c:v>
                </c:pt>
                <c:pt idx="308">
                  <c:v>-0.30492223308507371</c:v>
                </c:pt>
                <c:pt idx="309">
                  <c:v>-0.1274798275668772</c:v>
                </c:pt>
                <c:pt idx="310">
                  <c:v>-6.0971315407627492E-2</c:v>
                </c:pt>
                <c:pt idx="311">
                  <c:v>5.256309842375578E-3</c:v>
                </c:pt>
                <c:pt idx="312">
                  <c:v>2.261444626283764E-2</c:v>
                </c:pt>
                <c:pt idx="313">
                  <c:v>7.1278934030007554E-2</c:v>
                </c:pt>
                <c:pt idx="314">
                  <c:v>-3.2103791354995172E-3</c:v>
                </c:pt>
                <c:pt idx="315">
                  <c:v>-2.9745366444284263E-3</c:v>
                </c:pt>
                <c:pt idx="316">
                  <c:v>-2.6321107435250461E-2</c:v>
                </c:pt>
                <c:pt idx="317">
                  <c:v>-2.1963920337751453E-2</c:v>
                </c:pt>
                <c:pt idx="318">
                  <c:v>-0.17929256325073548</c:v>
                </c:pt>
                <c:pt idx="319">
                  <c:v>-0.1389553477277069</c:v>
                </c:pt>
                <c:pt idx="320">
                  <c:v>-0.10724080640912935</c:v>
                </c:pt>
                <c:pt idx="321">
                  <c:v>-0.14198532629490435</c:v>
                </c:pt>
                <c:pt idx="322">
                  <c:v>-0.1325478929721795</c:v>
                </c:pt>
                <c:pt idx="323">
                  <c:v>-0.14861845269452989</c:v>
                </c:pt>
                <c:pt idx="324">
                  <c:v>-0.16637146325049212</c:v>
                </c:pt>
                <c:pt idx="325">
                  <c:v>-0.16642429300421954</c:v>
                </c:pt>
                <c:pt idx="326">
                  <c:v>-0.19487793477391555</c:v>
                </c:pt>
                <c:pt idx="327">
                  <c:v>-0.20528696200519431</c:v>
                </c:pt>
                <c:pt idx="328">
                  <c:v>-0.20478274040728661</c:v>
                </c:pt>
                <c:pt idx="329">
                  <c:v>-0.26857854119816993</c:v>
                </c:pt>
                <c:pt idx="330">
                  <c:v>-0.26413023807102315</c:v>
                </c:pt>
                <c:pt idx="331">
                  <c:v>-0.26279571985845884</c:v>
                </c:pt>
                <c:pt idx="332">
                  <c:v>-0.28995494143442341</c:v>
                </c:pt>
                <c:pt idx="333">
                  <c:v>-0.27917021440079087</c:v>
                </c:pt>
                <c:pt idx="334">
                  <c:v>-0.27757647872791846</c:v>
                </c:pt>
                <c:pt idx="335">
                  <c:v>-0.26561447641530211</c:v>
                </c:pt>
                <c:pt idx="336">
                  <c:v>-0.28602757913170285</c:v>
                </c:pt>
                <c:pt idx="337">
                  <c:v>-0.23188258062389763</c:v>
                </c:pt>
                <c:pt idx="338">
                  <c:v>-0.24734056539345806</c:v>
                </c:pt>
                <c:pt idx="339">
                  <c:v>-0.30889268782897639</c:v>
                </c:pt>
                <c:pt idx="340">
                  <c:v>-0.32552597539830896</c:v>
                </c:pt>
                <c:pt idx="341">
                  <c:v>-0.38214924414617396</c:v>
                </c:pt>
                <c:pt idx="342">
                  <c:v>-0.37571131370666588</c:v>
                </c:pt>
                <c:pt idx="343">
                  <c:v>-0.41138866769905941</c:v>
                </c:pt>
                <c:pt idx="344">
                  <c:v>-0.39249906574340099</c:v>
                </c:pt>
                <c:pt idx="345">
                  <c:v>-0.36968650553371585</c:v>
                </c:pt>
                <c:pt idx="346">
                  <c:v>-0.38806980942452657</c:v>
                </c:pt>
                <c:pt idx="347">
                  <c:v>-0.39177576877603398</c:v>
                </c:pt>
                <c:pt idx="348">
                  <c:v>-0.38925002796097902</c:v>
                </c:pt>
                <c:pt idx="349">
                  <c:v>-0.50508497714752765</c:v>
                </c:pt>
                <c:pt idx="350">
                  <c:v>-0.50394951077701788</c:v>
                </c:pt>
                <c:pt idx="351">
                  <c:v>-0.48227723301427861</c:v>
                </c:pt>
                <c:pt idx="352">
                  <c:v>-0.48769030090005178</c:v>
                </c:pt>
                <c:pt idx="353">
                  <c:v>-0.45213508072340564</c:v>
                </c:pt>
                <c:pt idx="354">
                  <c:v>-0.51706280333241816</c:v>
                </c:pt>
                <c:pt idx="355">
                  <c:v>-0.50322486034076275</c:v>
                </c:pt>
                <c:pt idx="356">
                  <c:v>-0.50381296379606988</c:v>
                </c:pt>
                <c:pt idx="357">
                  <c:v>-0.49569641880572129</c:v>
                </c:pt>
                <c:pt idx="358">
                  <c:v>-0.51766027291994343</c:v>
                </c:pt>
                <c:pt idx="359">
                  <c:v>-0.41781117366858472</c:v>
                </c:pt>
                <c:pt idx="360">
                  <c:v>-0.44108877105187078</c:v>
                </c:pt>
                <c:pt idx="361">
                  <c:v>-0.40267095192339208</c:v>
                </c:pt>
                <c:pt idx="362">
                  <c:v>-0.36727591957409234</c:v>
                </c:pt>
                <c:pt idx="363">
                  <c:v>-0.37605448099730426</c:v>
                </c:pt>
                <c:pt idx="364">
                  <c:v>-0.40763878182370994</c:v>
                </c:pt>
                <c:pt idx="365">
                  <c:v>-0.43925339364832955</c:v>
                </c:pt>
                <c:pt idx="366">
                  <c:v>-0.30732934794265843</c:v>
                </c:pt>
                <c:pt idx="367">
                  <c:v>-0.25750236800212289</c:v>
                </c:pt>
                <c:pt idx="368">
                  <c:v>-0.22414289495053757</c:v>
                </c:pt>
                <c:pt idx="369">
                  <c:v>-0.21794037022442028</c:v>
                </c:pt>
                <c:pt idx="370">
                  <c:v>-0.31004714123600824</c:v>
                </c:pt>
                <c:pt idx="371">
                  <c:v>-0.23518633451418444</c:v>
                </c:pt>
                <c:pt idx="372">
                  <c:v>-0.24512439507837988</c:v>
                </c:pt>
                <c:pt idx="373">
                  <c:v>-0.24785247526791987</c:v>
                </c:pt>
                <c:pt idx="374">
                  <c:v>-0.2932182608677929</c:v>
                </c:pt>
                <c:pt idx="375">
                  <c:v>-0.37804240346330636</c:v>
                </c:pt>
                <c:pt idx="376">
                  <c:v>-0.33428631143276905</c:v>
                </c:pt>
                <c:pt idx="377">
                  <c:v>-0.35768988940556207</c:v>
                </c:pt>
                <c:pt idx="378">
                  <c:v>-0.35325883465527941</c:v>
                </c:pt>
                <c:pt idx="379">
                  <c:v>-0.3534429014246912</c:v>
                </c:pt>
                <c:pt idx="380">
                  <c:v>-0.4317443598924533</c:v>
                </c:pt>
                <c:pt idx="381">
                  <c:v>-0.46157441536735727</c:v>
                </c:pt>
                <c:pt idx="382">
                  <c:v>-0.45646180213054655</c:v>
                </c:pt>
                <c:pt idx="383">
                  <c:v>-0.46629418949736978</c:v>
                </c:pt>
                <c:pt idx="384">
                  <c:v>-0.41140879784110346</c:v>
                </c:pt>
                <c:pt idx="385">
                  <c:v>-0.40130913620823971</c:v>
                </c:pt>
                <c:pt idx="386">
                  <c:v>-0.4235423147393434</c:v>
                </c:pt>
                <c:pt idx="387">
                  <c:v>-0.43021965805413775</c:v>
                </c:pt>
                <c:pt idx="388">
                  <c:v>-0.44345207935915232</c:v>
                </c:pt>
                <c:pt idx="389">
                  <c:v>-0.46444194073438716</c:v>
                </c:pt>
                <c:pt idx="390">
                  <c:v>-0.4724816133769405</c:v>
                </c:pt>
                <c:pt idx="391">
                  <c:v>-0.48471547127618309</c:v>
                </c:pt>
                <c:pt idx="392">
                  <c:v>-0.52009487084947048</c:v>
                </c:pt>
                <c:pt idx="393">
                  <c:v>-0.51713849553740576</c:v>
                </c:pt>
                <c:pt idx="394">
                  <c:v>-0.48897815609934997</c:v>
                </c:pt>
                <c:pt idx="395">
                  <c:v>-0.45876792069905675</c:v>
                </c:pt>
                <c:pt idx="396">
                  <c:v>-0.46194075771028154</c:v>
                </c:pt>
                <c:pt idx="397">
                  <c:v>-0.46165136087968439</c:v>
                </c:pt>
                <c:pt idx="398">
                  <c:v>-0.50255086714083275</c:v>
                </c:pt>
                <c:pt idx="399">
                  <c:v>-0.56894110135579234</c:v>
                </c:pt>
                <c:pt idx="400">
                  <c:v>-0.56541363256491106</c:v>
                </c:pt>
                <c:pt idx="401">
                  <c:v>-0.56750217359327781</c:v>
                </c:pt>
                <c:pt idx="402">
                  <c:v>-0.5688906618108992</c:v>
                </c:pt>
                <c:pt idx="403">
                  <c:v>-0.57306615463547328</c:v>
                </c:pt>
                <c:pt idx="404">
                  <c:v>-0.56057882980213769</c:v>
                </c:pt>
                <c:pt idx="405">
                  <c:v>-0.55646364324771569</c:v>
                </c:pt>
                <c:pt idx="406">
                  <c:v>-0.58646579090717565</c:v>
                </c:pt>
                <c:pt idx="407">
                  <c:v>-0.58003084429400009</c:v>
                </c:pt>
                <c:pt idx="408">
                  <c:v>-0.59495480810611223</c:v>
                </c:pt>
                <c:pt idx="409">
                  <c:v>-0.60194985986590677</c:v>
                </c:pt>
                <c:pt idx="410">
                  <c:v>-0.59727082904626316</c:v>
                </c:pt>
                <c:pt idx="411">
                  <c:v>-0.58978279051344407</c:v>
                </c:pt>
                <c:pt idx="412">
                  <c:v>-0.61796094180399874</c:v>
                </c:pt>
                <c:pt idx="413">
                  <c:v>-0.61922531630338651</c:v>
                </c:pt>
                <c:pt idx="414">
                  <c:v>-0.62801474481448738</c:v>
                </c:pt>
                <c:pt idx="415">
                  <c:v>-0.58657127244676921</c:v>
                </c:pt>
                <c:pt idx="416">
                  <c:v>-0.57749392928045473</c:v>
                </c:pt>
                <c:pt idx="417">
                  <c:v>-0.60076700646764147</c:v>
                </c:pt>
                <c:pt idx="418">
                  <c:v>-0.59537338919740379</c:v>
                </c:pt>
                <c:pt idx="419">
                  <c:v>-0.63082234138844107</c:v>
                </c:pt>
                <c:pt idx="420">
                  <c:v>-0.61843431305381047</c:v>
                </c:pt>
                <c:pt idx="421">
                  <c:v>-0.63815780472550176</c:v>
                </c:pt>
                <c:pt idx="422">
                  <c:v>-0.63130800742549142</c:v>
                </c:pt>
                <c:pt idx="423">
                  <c:v>-0.62147377928328307</c:v>
                </c:pt>
                <c:pt idx="424">
                  <c:v>-0.63069488302020849</c:v>
                </c:pt>
                <c:pt idx="425">
                  <c:v>-0.65016104273651032</c:v>
                </c:pt>
                <c:pt idx="426">
                  <c:v>-0.73486891999628157</c:v>
                </c:pt>
                <c:pt idx="427">
                  <c:v>-0.74651216068469628</c:v>
                </c:pt>
                <c:pt idx="428">
                  <c:v>-0.73959080043613201</c:v>
                </c:pt>
                <c:pt idx="429">
                  <c:v>-0.666343946911642</c:v>
                </c:pt>
                <c:pt idx="430">
                  <c:v>-0.65006574408963813</c:v>
                </c:pt>
                <c:pt idx="431">
                  <c:v>-0.65470011791738358</c:v>
                </c:pt>
                <c:pt idx="432">
                  <c:v>-0.66085313735666351</c:v>
                </c:pt>
                <c:pt idx="433">
                  <c:v>-0.66541973486080763</c:v>
                </c:pt>
                <c:pt idx="434">
                  <c:v>-0.66903459297299051</c:v>
                </c:pt>
                <c:pt idx="435">
                  <c:v>-0.60925023297642733</c:v>
                </c:pt>
                <c:pt idx="436">
                  <c:v>-0.58735047985393496</c:v>
                </c:pt>
                <c:pt idx="437">
                  <c:v>-0.57797349207802584</c:v>
                </c:pt>
                <c:pt idx="438">
                  <c:v>-0.56964669158822845</c:v>
                </c:pt>
                <c:pt idx="439">
                  <c:v>-0.52820060878729613</c:v>
                </c:pt>
                <c:pt idx="440">
                  <c:v>-0.50059506855520741</c:v>
                </c:pt>
                <c:pt idx="441">
                  <c:v>-0.50188385739905395</c:v>
                </c:pt>
                <c:pt idx="442">
                  <c:v>-0.48138519693883658</c:v>
                </c:pt>
                <c:pt idx="443">
                  <c:v>-0.42538479052554068</c:v>
                </c:pt>
                <c:pt idx="444">
                  <c:v>-0.44906518627038483</c:v>
                </c:pt>
                <c:pt idx="445">
                  <c:v>-0.44401501593709386</c:v>
                </c:pt>
                <c:pt idx="446">
                  <c:v>-0.47132319853695637</c:v>
                </c:pt>
                <c:pt idx="447">
                  <c:v>-0.56573041294973403</c:v>
                </c:pt>
                <c:pt idx="448">
                  <c:v>-0.5619970575279104</c:v>
                </c:pt>
                <c:pt idx="449">
                  <c:v>-0.51576066451577052</c:v>
                </c:pt>
                <c:pt idx="450">
                  <c:v>-0.55570977901765672</c:v>
                </c:pt>
                <c:pt idx="451">
                  <c:v>-0.54208648655783187</c:v>
                </c:pt>
                <c:pt idx="452">
                  <c:v>-0.5124450681781787</c:v>
                </c:pt>
                <c:pt idx="453">
                  <c:v>-0.52722968314003926</c:v>
                </c:pt>
                <c:pt idx="454">
                  <c:v>-0.56213410798215824</c:v>
                </c:pt>
                <c:pt idx="455">
                  <c:v>-0.56004649802217854</c:v>
                </c:pt>
                <c:pt idx="456">
                  <c:v>-0.49521621261405124</c:v>
                </c:pt>
                <c:pt idx="457">
                  <c:v>-0.48240433574231817</c:v>
                </c:pt>
                <c:pt idx="458">
                  <c:v>-0.48636413423906805</c:v>
                </c:pt>
                <c:pt idx="459">
                  <c:v>-0.51786274442765812</c:v>
                </c:pt>
                <c:pt idx="460">
                  <c:v>-0.52262963423454523</c:v>
                </c:pt>
                <c:pt idx="461">
                  <c:v>-0.54918717064066824</c:v>
                </c:pt>
                <c:pt idx="462">
                  <c:v>-0.55707396727970837</c:v>
                </c:pt>
                <c:pt idx="463">
                  <c:v>-0.50174048131287685</c:v>
                </c:pt>
                <c:pt idx="464">
                  <c:v>-0.48867396604751545</c:v>
                </c:pt>
                <c:pt idx="465">
                  <c:v>-0.52271828255691311</c:v>
                </c:pt>
                <c:pt idx="466">
                  <c:v>-0.51684438230586061</c:v>
                </c:pt>
                <c:pt idx="467">
                  <c:v>-0.51953517970507113</c:v>
                </c:pt>
                <c:pt idx="468">
                  <c:v>-0.51271594946179466</c:v>
                </c:pt>
                <c:pt idx="469">
                  <c:v>-0.54393108105567922</c:v>
                </c:pt>
                <c:pt idx="470">
                  <c:v>-0.55670181674296848</c:v>
                </c:pt>
                <c:pt idx="471">
                  <c:v>-0.55142896784069184</c:v>
                </c:pt>
                <c:pt idx="472">
                  <c:v>-0.54204580967094163</c:v>
                </c:pt>
                <c:pt idx="473">
                  <c:v>-0.56064404856981354</c:v>
                </c:pt>
                <c:pt idx="474">
                  <c:v>-0.56064792613702386</c:v>
                </c:pt>
                <c:pt idx="475">
                  <c:v>-0.6026141161217814</c:v>
                </c:pt>
                <c:pt idx="476">
                  <c:v>-0.57501545060956361</c:v>
                </c:pt>
                <c:pt idx="477">
                  <c:v>-0.48612180349138417</c:v>
                </c:pt>
                <c:pt idx="478">
                  <c:v>-0.37959589610378996</c:v>
                </c:pt>
                <c:pt idx="479">
                  <c:v>-0.35770890085789997</c:v>
                </c:pt>
                <c:pt idx="480">
                  <c:v>-0.40588757659178087</c:v>
                </c:pt>
                <c:pt idx="481">
                  <c:v>-0.41077100646895648</c:v>
                </c:pt>
                <c:pt idx="482">
                  <c:v>-0.4634963796210993</c:v>
                </c:pt>
                <c:pt idx="483">
                  <c:v>-0.49662551620280249</c:v>
                </c:pt>
                <c:pt idx="484">
                  <c:v>-0.39973375162074876</c:v>
                </c:pt>
                <c:pt idx="485">
                  <c:v>-0.23961553331551333</c:v>
                </c:pt>
                <c:pt idx="486">
                  <c:v>-0.26948077294979267</c:v>
                </c:pt>
                <c:pt idx="487">
                  <c:v>-0.26507069704828407</c:v>
                </c:pt>
                <c:pt idx="488">
                  <c:v>-0.25256809082808934</c:v>
                </c:pt>
                <c:pt idx="489">
                  <c:v>-0.23322575829686032</c:v>
                </c:pt>
                <c:pt idx="490">
                  <c:v>-0.19234990611388569</c:v>
                </c:pt>
                <c:pt idx="491">
                  <c:v>-0.16150187254514881</c:v>
                </c:pt>
                <c:pt idx="492">
                  <c:v>-9.4503924541146117E-2</c:v>
                </c:pt>
                <c:pt idx="493">
                  <c:v>-0.12316425100234457</c:v>
                </c:pt>
                <c:pt idx="494">
                  <c:v>-0.12313724052517527</c:v>
                </c:pt>
                <c:pt idx="495">
                  <c:v>-0.13161938421618885</c:v>
                </c:pt>
                <c:pt idx="496">
                  <c:v>-0.14660989099854219</c:v>
                </c:pt>
                <c:pt idx="497">
                  <c:v>-0.13075230137994623</c:v>
                </c:pt>
                <c:pt idx="498">
                  <c:v>-9.0849535187577532E-2</c:v>
                </c:pt>
                <c:pt idx="499">
                  <c:v>-1.8510003761125049E-2</c:v>
                </c:pt>
                <c:pt idx="500">
                  <c:v>5.9594943881533073E-2</c:v>
                </c:pt>
                <c:pt idx="501">
                  <c:v>9.2547162283508705E-2</c:v>
                </c:pt>
                <c:pt idx="502">
                  <c:v>7.148481936978221E-2</c:v>
                </c:pt>
                <c:pt idx="503">
                  <c:v>7.0169697325153241E-2</c:v>
                </c:pt>
                <c:pt idx="504">
                  <c:v>9.9619406370408545E-2</c:v>
                </c:pt>
                <c:pt idx="505">
                  <c:v>0.12114128685848247</c:v>
                </c:pt>
                <c:pt idx="506">
                  <c:v>0.14430412411718885</c:v>
                </c:pt>
                <c:pt idx="507">
                  <c:v>0.15843904596364083</c:v>
                </c:pt>
                <c:pt idx="508">
                  <c:v>-8.7250046163624723E-2</c:v>
                </c:pt>
                <c:pt idx="509">
                  <c:v>-0.16399894960744651</c:v>
                </c:pt>
                <c:pt idx="510">
                  <c:v>-9.4871326598013228E-2</c:v>
                </c:pt>
                <c:pt idx="511">
                  <c:v>-5.0537207708632195E-2</c:v>
                </c:pt>
                <c:pt idx="512">
                  <c:v>-3.1587332885564028E-2</c:v>
                </c:pt>
                <c:pt idx="513">
                  <c:v>-4.6386012795144184E-2</c:v>
                </c:pt>
                <c:pt idx="514">
                  <c:v>-5.7487286363453953E-2</c:v>
                </c:pt>
                <c:pt idx="515">
                  <c:v>-0.13899732506285103</c:v>
                </c:pt>
                <c:pt idx="516">
                  <c:v>-0.11587500918699002</c:v>
                </c:pt>
                <c:pt idx="517">
                  <c:v>-0.12215824451608667</c:v>
                </c:pt>
                <c:pt idx="518">
                  <c:v>-0.13048022593682129</c:v>
                </c:pt>
                <c:pt idx="519">
                  <c:v>-0.13688046852648555</c:v>
                </c:pt>
                <c:pt idx="520">
                  <c:v>-0.19045168279737537</c:v>
                </c:pt>
                <c:pt idx="521">
                  <c:v>-0.10650422725016001</c:v>
                </c:pt>
                <c:pt idx="522">
                  <c:v>-0.12629515077852024</c:v>
                </c:pt>
                <c:pt idx="523">
                  <c:v>-0.11169844417542184</c:v>
                </c:pt>
                <c:pt idx="524">
                  <c:v>-5.2692371636582767E-2</c:v>
                </c:pt>
                <c:pt idx="525">
                  <c:v>4.3486731956760331E-2</c:v>
                </c:pt>
                <c:pt idx="526">
                  <c:v>0.10370420969281911</c:v>
                </c:pt>
                <c:pt idx="527">
                  <c:v>0.10692749637011273</c:v>
                </c:pt>
                <c:pt idx="528">
                  <c:v>9.7296458961481841E-2</c:v>
                </c:pt>
                <c:pt idx="529">
                  <c:v>4.054193422372436E-2</c:v>
                </c:pt>
                <c:pt idx="530">
                  <c:v>-2.3809374315914272E-2</c:v>
                </c:pt>
                <c:pt idx="531">
                  <c:v>-6.2593764901529902E-2</c:v>
                </c:pt>
                <c:pt idx="532">
                  <c:v>-8.0474558463268897E-2</c:v>
                </c:pt>
                <c:pt idx="533">
                  <c:v>-9.0210036821306544E-2</c:v>
                </c:pt>
                <c:pt idx="534">
                  <c:v>-0.10304981517633446</c:v>
                </c:pt>
                <c:pt idx="535">
                  <c:v>-0.12894624255033371</c:v>
                </c:pt>
                <c:pt idx="536">
                  <c:v>-0.15007982092572444</c:v>
                </c:pt>
                <c:pt idx="537">
                  <c:v>-0.14093107686758069</c:v>
                </c:pt>
                <c:pt idx="538">
                  <c:v>-4.6084871002692483E-3</c:v>
                </c:pt>
                <c:pt idx="539">
                  <c:v>8.4729509863557151E-2</c:v>
                </c:pt>
                <c:pt idx="540">
                  <c:v>7.8691990163104727E-2</c:v>
                </c:pt>
                <c:pt idx="541">
                  <c:v>-1.0272520549541165E-3</c:v>
                </c:pt>
                <c:pt idx="542">
                  <c:v>-1.4436633099366008E-2</c:v>
                </c:pt>
                <c:pt idx="543">
                  <c:v>-5.6020049566855572E-2</c:v>
                </c:pt>
                <c:pt idx="544">
                  <c:v>-3.3583649744553655E-2</c:v>
                </c:pt>
                <c:pt idx="545">
                  <c:v>6.0505744067826349E-2</c:v>
                </c:pt>
                <c:pt idx="546">
                  <c:v>8.7416189683537787E-2</c:v>
                </c:pt>
                <c:pt idx="547">
                  <c:v>6.2075344770178315E-2</c:v>
                </c:pt>
                <c:pt idx="548">
                  <c:v>5.5519998168807809E-2</c:v>
                </c:pt>
                <c:pt idx="549">
                  <c:v>6.2870092593240334E-2</c:v>
                </c:pt>
                <c:pt idx="550">
                  <c:v>8.0686082589275163E-2</c:v>
                </c:pt>
                <c:pt idx="551">
                  <c:v>6.1664112927161526E-3</c:v>
                </c:pt>
                <c:pt idx="552">
                  <c:v>2.542836883820487E-2</c:v>
                </c:pt>
                <c:pt idx="553">
                  <c:v>2.6364975449854871E-2</c:v>
                </c:pt>
                <c:pt idx="554">
                  <c:v>-8.530854755317922E-3</c:v>
                </c:pt>
                <c:pt idx="555">
                  <c:v>-0.10801375906506135</c:v>
                </c:pt>
                <c:pt idx="556">
                  <c:v>-0.1751420746953562</c:v>
                </c:pt>
                <c:pt idx="557">
                  <c:v>-0.176345427691044</c:v>
                </c:pt>
                <c:pt idx="558">
                  <c:v>-0.20333333726526084</c:v>
                </c:pt>
                <c:pt idx="559">
                  <c:v>-0.1858127838613195</c:v>
                </c:pt>
                <c:pt idx="560">
                  <c:v>-0.19870766013335805</c:v>
                </c:pt>
                <c:pt idx="561">
                  <c:v>-0.32587460015914199</c:v>
                </c:pt>
                <c:pt idx="562">
                  <c:v>-0.31042014639320381</c:v>
                </c:pt>
                <c:pt idx="563">
                  <c:v>-0.2454030539049197</c:v>
                </c:pt>
                <c:pt idx="564">
                  <c:v>-0.25483709494032725</c:v>
                </c:pt>
                <c:pt idx="565">
                  <c:v>-0.22099693438519449</c:v>
                </c:pt>
                <c:pt idx="566">
                  <c:v>-0.17678355057544751</c:v>
                </c:pt>
                <c:pt idx="567">
                  <c:v>-0.1521771758755982</c:v>
                </c:pt>
                <c:pt idx="568">
                  <c:v>-0.11700630005511931</c:v>
                </c:pt>
                <c:pt idx="569">
                  <c:v>-1.675599260615776E-2</c:v>
                </c:pt>
                <c:pt idx="570">
                  <c:v>-1.28481122257104E-2</c:v>
                </c:pt>
                <c:pt idx="571">
                  <c:v>-1.6946824850875689E-2</c:v>
                </c:pt>
                <c:pt idx="572">
                  <c:v>-2.5430448336330189E-3</c:v>
                </c:pt>
                <c:pt idx="573">
                  <c:v>4.496781920914817E-2</c:v>
                </c:pt>
                <c:pt idx="574">
                  <c:v>3.8416787978081179E-2</c:v>
                </c:pt>
                <c:pt idx="575">
                  <c:v>-9.8150987620181415E-2</c:v>
                </c:pt>
                <c:pt idx="576">
                  <c:v>-0.12217120090725637</c:v>
                </c:pt>
                <c:pt idx="577">
                  <c:v>-9.5442539114948488E-2</c:v>
                </c:pt>
                <c:pt idx="578">
                  <c:v>-7.3101225062869785E-2</c:v>
                </c:pt>
                <c:pt idx="579">
                  <c:v>-0.20685648898596362</c:v>
                </c:pt>
                <c:pt idx="580">
                  <c:v>-0.21836508670019991</c:v>
                </c:pt>
                <c:pt idx="581">
                  <c:v>-0.19237671347169491</c:v>
                </c:pt>
                <c:pt idx="582">
                  <c:v>-0.23126590988658602</c:v>
                </c:pt>
                <c:pt idx="583">
                  <c:v>-0.21777001251667816</c:v>
                </c:pt>
                <c:pt idx="584">
                  <c:v>-0.21230691146226519</c:v>
                </c:pt>
                <c:pt idx="585">
                  <c:v>-0.18827096482867836</c:v>
                </c:pt>
                <c:pt idx="586">
                  <c:v>-0.13849866578352316</c:v>
                </c:pt>
                <c:pt idx="587">
                  <c:v>-0.12934623555492533</c:v>
                </c:pt>
                <c:pt idx="588">
                  <c:v>-9.4826619455604375E-2</c:v>
                </c:pt>
                <c:pt idx="589">
                  <c:v>-0.15545315011986702</c:v>
                </c:pt>
                <c:pt idx="590">
                  <c:v>-0.13161309302208873</c:v>
                </c:pt>
                <c:pt idx="591">
                  <c:v>1.0218316651289035E-2</c:v>
                </c:pt>
                <c:pt idx="592">
                  <c:v>3.0430414824214654E-2</c:v>
                </c:pt>
                <c:pt idx="593">
                  <c:v>-3.2973010498029878E-2</c:v>
                </c:pt>
                <c:pt idx="594">
                  <c:v>7.3933117058539277E-2</c:v>
                </c:pt>
                <c:pt idx="595">
                  <c:v>5.8928642936480501E-2</c:v>
                </c:pt>
                <c:pt idx="596">
                  <c:v>1.736372888890728E-2</c:v>
                </c:pt>
                <c:pt idx="597">
                  <c:v>2.0794775983586106E-2</c:v>
                </c:pt>
                <c:pt idx="598">
                  <c:v>-0.17055187342073683</c:v>
                </c:pt>
                <c:pt idx="599">
                  <c:v>-0.26679715785936731</c:v>
                </c:pt>
                <c:pt idx="600">
                  <c:v>-0.26100536230113069</c:v>
                </c:pt>
                <c:pt idx="601">
                  <c:v>-0.26191410737047349</c:v>
                </c:pt>
                <c:pt idx="602">
                  <c:v>-0.25958316241407703</c:v>
                </c:pt>
                <c:pt idx="603">
                  <c:v>-0.29485703140901681</c:v>
                </c:pt>
                <c:pt idx="604">
                  <c:v>-0.2768011874759615</c:v>
                </c:pt>
                <c:pt idx="605">
                  <c:v>-0.19374285240252126</c:v>
                </c:pt>
                <c:pt idx="606">
                  <c:v>-0.23557150280197109</c:v>
                </c:pt>
                <c:pt idx="607">
                  <c:v>-0.26796652138582705</c:v>
                </c:pt>
                <c:pt idx="608">
                  <c:v>-0.26986276358946232</c:v>
                </c:pt>
                <c:pt idx="609">
                  <c:v>0.12343331973687696</c:v>
                </c:pt>
                <c:pt idx="610">
                  <c:v>0.18894781890944334</c:v>
                </c:pt>
                <c:pt idx="611">
                  <c:v>0.19831877999760919</c:v>
                </c:pt>
                <c:pt idx="612">
                  <c:v>0.15817958361685838</c:v>
                </c:pt>
                <c:pt idx="613">
                  <c:v>0.13633748708941446</c:v>
                </c:pt>
                <c:pt idx="614">
                  <c:v>0.19115855755621147</c:v>
                </c:pt>
                <c:pt idx="615">
                  <c:v>0.19793189319403195</c:v>
                </c:pt>
                <c:pt idx="616">
                  <c:v>0.14269623064299963</c:v>
                </c:pt>
                <c:pt idx="617">
                  <c:v>0.14429260470398403</c:v>
                </c:pt>
                <c:pt idx="618">
                  <c:v>7.0624284398158044E-2</c:v>
                </c:pt>
                <c:pt idx="619">
                  <c:v>0.10434763746514615</c:v>
                </c:pt>
                <c:pt idx="620">
                  <c:v>4.7314924808538314E-2</c:v>
                </c:pt>
                <c:pt idx="621">
                  <c:v>6.6402757081041069E-2</c:v>
                </c:pt>
                <c:pt idx="622">
                  <c:v>7.8703613295576569E-2</c:v>
                </c:pt>
                <c:pt idx="623">
                  <c:v>8.4857941400866777E-2</c:v>
                </c:pt>
                <c:pt idx="624">
                  <c:v>2.5147721094695694E-2</c:v>
                </c:pt>
                <c:pt idx="625">
                  <c:v>1.2283317861662741E-2</c:v>
                </c:pt>
                <c:pt idx="626">
                  <c:v>-2.3548807876250372E-2</c:v>
                </c:pt>
                <c:pt idx="627">
                  <c:v>-4.271395446701786E-2</c:v>
                </c:pt>
                <c:pt idx="628">
                  <c:v>8.1487797277356638E-2</c:v>
                </c:pt>
                <c:pt idx="629">
                  <c:v>7.7147759199395247E-2</c:v>
                </c:pt>
                <c:pt idx="630">
                  <c:v>0.10472941610574338</c:v>
                </c:pt>
                <c:pt idx="631">
                  <c:v>0.11044835014481419</c:v>
                </c:pt>
                <c:pt idx="632">
                  <c:v>0.10029851197251814</c:v>
                </c:pt>
                <c:pt idx="633">
                  <c:v>5.7581843392374495E-2</c:v>
                </c:pt>
                <c:pt idx="634">
                  <c:v>8.2507369408218994E-3</c:v>
                </c:pt>
                <c:pt idx="635">
                  <c:v>-2.4940253431658708E-2</c:v>
                </c:pt>
                <c:pt idx="636">
                  <c:v>-7.4426409177834893E-3</c:v>
                </c:pt>
                <c:pt idx="637">
                  <c:v>2.0945094388804354E-2</c:v>
                </c:pt>
                <c:pt idx="638">
                  <c:v>1.2387903425472078E-4</c:v>
                </c:pt>
                <c:pt idx="639">
                  <c:v>-0.18051999447227246</c:v>
                </c:pt>
                <c:pt idx="640">
                  <c:v>-0.24927067631018157</c:v>
                </c:pt>
                <c:pt idx="641">
                  <c:v>-0.27093217193731972</c:v>
                </c:pt>
                <c:pt idx="642">
                  <c:v>-0.24997763601881803</c:v>
                </c:pt>
                <c:pt idx="643">
                  <c:v>-0.30416457055722124</c:v>
                </c:pt>
                <c:pt idx="644">
                  <c:v>-0.39341724209283296</c:v>
                </c:pt>
                <c:pt idx="645">
                  <c:v>-0.46868640663018585</c:v>
                </c:pt>
                <c:pt idx="646">
                  <c:v>-0.43629391054878802</c:v>
                </c:pt>
                <c:pt idx="647">
                  <c:v>-0.44218791036564659</c:v>
                </c:pt>
                <c:pt idx="648">
                  <c:v>-0.39258213302901795</c:v>
                </c:pt>
                <c:pt idx="649">
                  <c:v>-0.43740503457942403</c:v>
                </c:pt>
                <c:pt idx="650">
                  <c:v>-0.39603457688081734</c:v>
                </c:pt>
                <c:pt idx="651">
                  <c:v>-0.40234238680375661</c:v>
                </c:pt>
                <c:pt idx="652">
                  <c:v>-0.42538229547970541</c:v>
                </c:pt>
                <c:pt idx="653">
                  <c:v>-0.48962537508952136</c:v>
                </c:pt>
                <c:pt idx="654">
                  <c:v>-0.50098547757137002</c:v>
                </c:pt>
                <c:pt idx="655">
                  <c:v>-0.49424277243744352</c:v>
                </c:pt>
                <c:pt idx="656">
                  <c:v>-0.47999047431485836</c:v>
                </c:pt>
                <c:pt idx="657">
                  <c:v>-0.50548663019703677</c:v>
                </c:pt>
                <c:pt idx="658">
                  <c:v>-0.50309341982368971</c:v>
                </c:pt>
                <c:pt idx="659">
                  <c:v>-0.4952821263346357</c:v>
                </c:pt>
                <c:pt idx="660">
                  <c:v>-0.59752377428757886</c:v>
                </c:pt>
                <c:pt idx="661">
                  <c:v>-0.60213972661939674</c:v>
                </c:pt>
                <c:pt idx="662">
                  <c:v>-0.60837351860934841</c:v>
                </c:pt>
                <c:pt idx="663">
                  <c:v>-0.58035847129439111</c:v>
                </c:pt>
                <c:pt idx="664">
                  <c:v>-0.52919102899497572</c:v>
                </c:pt>
                <c:pt idx="665">
                  <c:v>-0.55148541202696777</c:v>
                </c:pt>
                <c:pt idx="666">
                  <c:v>-0.54320069149034289</c:v>
                </c:pt>
                <c:pt idx="667">
                  <c:v>-0.55471417953343716</c:v>
                </c:pt>
                <c:pt idx="668">
                  <c:v>-0.56351784724585974</c:v>
                </c:pt>
                <c:pt idx="669">
                  <c:v>-0.58247140765318173</c:v>
                </c:pt>
                <c:pt idx="670">
                  <c:v>-0.59239660914078462</c:v>
                </c:pt>
                <c:pt idx="671">
                  <c:v>-0.58126502826115489</c:v>
                </c:pt>
                <c:pt idx="672">
                  <c:v>-0.57437015460194674</c:v>
                </c:pt>
                <c:pt idx="673">
                  <c:v>-0.54529094830293756</c:v>
                </c:pt>
                <c:pt idx="674">
                  <c:v>-0.55485004819134476</c:v>
                </c:pt>
                <c:pt idx="675">
                  <c:v>-0.54846806490465472</c:v>
                </c:pt>
                <c:pt idx="676">
                  <c:v>-0.5516785460213981</c:v>
                </c:pt>
                <c:pt idx="677">
                  <c:v>-0.54960796561740177</c:v>
                </c:pt>
                <c:pt idx="678">
                  <c:v>-0.54991261745764086</c:v>
                </c:pt>
                <c:pt idx="679">
                  <c:v>-0.55407653120560851</c:v>
                </c:pt>
                <c:pt idx="680">
                  <c:v>-0.55529542325645065</c:v>
                </c:pt>
                <c:pt idx="681">
                  <c:v>-0.55214256785880778</c:v>
                </c:pt>
                <c:pt idx="682">
                  <c:v>-0.55328124935966783</c:v>
                </c:pt>
                <c:pt idx="683">
                  <c:v>-0.54784125157506181</c:v>
                </c:pt>
                <c:pt idx="684">
                  <c:v>-0.54380975265664622</c:v>
                </c:pt>
                <c:pt idx="685">
                  <c:v>-0.5524533687436245</c:v>
                </c:pt>
                <c:pt idx="686">
                  <c:v>-0.55209851512778363</c:v>
                </c:pt>
                <c:pt idx="687">
                  <c:v>-0.61468752928896209</c:v>
                </c:pt>
                <c:pt idx="688">
                  <c:v>-0.59720816454023251</c:v>
                </c:pt>
                <c:pt idx="689">
                  <c:v>-0.59883364438819653</c:v>
                </c:pt>
                <c:pt idx="690">
                  <c:v>-0.54855451130336363</c:v>
                </c:pt>
                <c:pt idx="691">
                  <c:v>-0.5338220838866673</c:v>
                </c:pt>
                <c:pt idx="692">
                  <c:v>-0.54928763832320116</c:v>
                </c:pt>
                <c:pt idx="693">
                  <c:v>-0.5472451592852402</c:v>
                </c:pt>
                <c:pt idx="694">
                  <c:v>-0.64667851109561225</c:v>
                </c:pt>
                <c:pt idx="695">
                  <c:v>-0.55534247210573862</c:v>
                </c:pt>
                <c:pt idx="696">
                  <c:v>-0.56441010291495231</c:v>
                </c:pt>
                <c:pt idx="697">
                  <c:v>-0.55269959293487203</c:v>
                </c:pt>
                <c:pt idx="698">
                  <c:v>-0.54668495452359245</c:v>
                </c:pt>
                <c:pt idx="699">
                  <c:v>-0.52890079008882096</c:v>
                </c:pt>
                <c:pt idx="700">
                  <c:v>-0.52054928795034383</c:v>
                </c:pt>
                <c:pt idx="701">
                  <c:v>-0.53018399323620125</c:v>
                </c:pt>
                <c:pt idx="702">
                  <c:v>-0.54170183012755158</c:v>
                </c:pt>
                <c:pt idx="703">
                  <c:v>-0.57567568198191765</c:v>
                </c:pt>
                <c:pt idx="704">
                  <c:v>-0.56703648683832863</c:v>
                </c:pt>
                <c:pt idx="705">
                  <c:v>-0.54117262154027523</c:v>
                </c:pt>
                <c:pt idx="706">
                  <c:v>-0.56800565400000147</c:v>
                </c:pt>
                <c:pt idx="707">
                  <c:v>-0.56991161485086883</c:v>
                </c:pt>
                <c:pt idx="708">
                  <c:v>-0.59011569873964631</c:v>
                </c:pt>
                <c:pt idx="709">
                  <c:v>-0.58947536071300088</c:v>
                </c:pt>
                <c:pt idx="710">
                  <c:v>-0.55594335713327803</c:v>
                </c:pt>
                <c:pt idx="711">
                  <c:v>-0.55606782095777396</c:v>
                </c:pt>
                <c:pt idx="712">
                  <c:v>-0.55368484156773023</c:v>
                </c:pt>
                <c:pt idx="713">
                  <c:v>-0.53990193729736324</c:v>
                </c:pt>
                <c:pt idx="714">
                  <c:v>-0.54727158449878555</c:v>
                </c:pt>
                <c:pt idx="715">
                  <c:v>-0.56084586909405065</c:v>
                </c:pt>
                <c:pt idx="716">
                  <c:v>-0.54741581519358073</c:v>
                </c:pt>
                <c:pt idx="717">
                  <c:v>-0.54153941480377221</c:v>
                </c:pt>
                <c:pt idx="718">
                  <c:v>-0.52762994835365551</c:v>
                </c:pt>
                <c:pt idx="719">
                  <c:v>-0.53731880431481582</c:v>
                </c:pt>
                <c:pt idx="720">
                  <c:v>-0.52542725316603345</c:v>
                </c:pt>
                <c:pt idx="721">
                  <c:v>-0.53981648104594759</c:v>
                </c:pt>
                <c:pt idx="722">
                  <c:v>-0.43980322550458789</c:v>
                </c:pt>
                <c:pt idx="723">
                  <c:v>-0.48328378381486747</c:v>
                </c:pt>
                <c:pt idx="724">
                  <c:v>-0.45256764750283834</c:v>
                </c:pt>
                <c:pt idx="725">
                  <c:v>-0.51031148681394067</c:v>
                </c:pt>
                <c:pt idx="726">
                  <c:v>-0.51186685677122723</c:v>
                </c:pt>
                <c:pt idx="727">
                  <c:v>-0.51927863733517154</c:v>
                </c:pt>
                <c:pt idx="728">
                  <c:v>-0.51979131821692226</c:v>
                </c:pt>
                <c:pt idx="729">
                  <c:v>-0.44653620796154592</c:v>
                </c:pt>
                <c:pt idx="730">
                  <c:v>-0.65072080428669266</c:v>
                </c:pt>
                <c:pt idx="731">
                  <c:v>-0.662855934077204</c:v>
                </c:pt>
                <c:pt idx="732">
                  <c:v>-0.67944780952127537</c:v>
                </c:pt>
                <c:pt idx="733">
                  <c:v>-0.65927894714982338</c:v>
                </c:pt>
                <c:pt idx="734">
                  <c:v>-0.648045413553613</c:v>
                </c:pt>
                <c:pt idx="735">
                  <c:v>-0.65295693337138827</c:v>
                </c:pt>
                <c:pt idx="736">
                  <c:v>-0.64248785764867422</c:v>
                </c:pt>
                <c:pt idx="737">
                  <c:v>-0.61903161311414434</c:v>
                </c:pt>
                <c:pt idx="738">
                  <c:v>-0.64411295314393202</c:v>
                </c:pt>
                <c:pt idx="739">
                  <c:v>-0.63337490557978249</c:v>
                </c:pt>
                <c:pt idx="740">
                  <c:v>-0.67561070102648035</c:v>
                </c:pt>
                <c:pt idx="741">
                  <c:v>-0.69916886472586726</c:v>
                </c:pt>
                <c:pt idx="742">
                  <c:v>-0.7205912257454492</c:v>
                </c:pt>
                <c:pt idx="743">
                  <c:v>-0.7492677504876718</c:v>
                </c:pt>
                <c:pt idx="744">
                  <c:v>-0.74009744325819116</c:v>
                </c:pt>
                <c:pt idx="745">
                  <c:v>-0.71135893013567542</c:v>
                </c:pt>
                <c:pt idx="746">
                  <c:v>-0.72414438176936902</c:v>
                </c:pt>
                <c:pt idx="747">
                  <c:v>-0.72360090156340795</c:v>
                </c:pt>
                <c:pt idx="748">
                  <c:v>-0.74217434933884008</c:v>
                </c:pt>
                <c:pt idx="749">
                  <c:v>-0.72961446690816767</c:v>
                </c:pt>
                <c:pt idx="750">
                  <c:v>-0.72945792996446579</c:v>
                </c:pt>
                <c:pt idx="751">
                  <c:v>-0.73713132097198886</c:v>
                </c:pt>
                <c:pt idx="752">
                  <c:v>-0.72893972818175956</c:v>
                </c:pt>
                <c:pt idx="753">
                  <c:v>-0.73327087863390161</c:v>
                </c:pt>
                <c:pt idx="754">
                  <c:v>-0.73525597448347346</c:v>
                </c:pt>
                <c:pt idx="755">
                  <c:v>-0.71901351813316638</c:v>
                </c:pt>
                <c:pt idx="756">
                  <c:v>-0.71601182769175509</c:v>
                </c:pt>
                <c:pt idx="757">
                  <c:v>-0.71265525981642552</c:v>
                </c:pt>
                <c:pt idx="758">
                  <c:v>-0.68216517028860069</c:v>
                </c:pt>
                <c:pt idx="759">
                  <c:v>-0.72984545142706159</c:v>
                </c:pt>
                <c:pt idx="760">
                  <c:v>-0.62149169299582463</c:v>
                </c:pt>
                <c:pt idx="761">
                  <c:v>-0.6063956189139158</c:v>
                </c:pt>
                <c:pt idx="762">
                  <c:v>-0.57673936478522347</c:v>
                </c:pt>
                <c:pt idx="763">
                  <c:v>-0.59481989683400593</c:v>
                </c:pt>
                <c:pt idx="764">
                  <c:v>-0.60619964055180364</c:v>
                </c:pt>
                <c:pt idx="765">
                  <c:v>-0.55685967046485318</c:v>
                </c:pt>
                <c:pt idx="766">
                  <c:v>-0.56655536306643473</c:v>
                </c:pt>
                <c:pt idx="767">
                  <c:v>-0.57430084721517927</c:v>
                </c:pt>
                <c:pt idx="768">
                  <c:v>-0.51335400709822121</c:v>
                </c:pt>
                <c:pt idx="769">
                  <c:v>-0.57739383257628363</c:v>
                </c:pt>
                <c:pt idx="770">
                  <c:v>-0.67140295300656749</c:v>
                </c:pt>
                <c:pt idx="771">
                  <c:v>-0.65815635375886494</c:v>
                </c:pt>
                <c:pt idx="772">
                  <c:v>-0.59417970642161722</c:v>
                </c:pt>
                <c:pt idx="773">
                  <c:v>-0.53709196791698988</c:v>
                </c:pt>
                <c:pt idx="774">
                  <c:v>-0.57259071947787343</c:v>
                </c:pt>
                <c:pt idx="775">
                  <c:v>-0.59580415967328437</c:v>
                </c:pt>
                <c:pt idx="776">
                  <c:v>-0.58532501722490504</c:v>
                </c:pt>
                <c:pt idx="777">
                  <c:v>-0.57881954708672689</c:v>
                </c:pt>
                <c:pt idx="778">
                  <c:v>-0.56355396203163111</c:v>
                </c:pt>
                <c:pt idx="779">
                  <c:v>-0.56189773396805298</c:v>
                </c:pt>
                <c:pt idx="780">
                  <c:v>-0.54668481766909116</c:v>
                </c:pt>
                <c:pt idx="781">
                  <c:v>-0.55697481712366081</c:v>
                </c:pt>
                <c:pt idx="782">
                  <c:v>-0.56602308268864454</c:v>
                </c:pt>
                <c:pt idx="783">
                  <c:v>-0.61495394458263308</c:v>
                </c:pt>
                <c:pt idx="784">
                  <c:v>-0.59800053451240121</c:v>
                </c:pt>
                <c:pt idx="785">
                  <c:v>-0.60907716185754512</c:v>
                </c:pt>
                <c:pt idx="786">
                  <c:v>-0.6365623517768183</c:v>
                </c:pt>
                <c:pt idx="787">
                  <c:v>-0.63727149926825821</c:v>
                </c:pt>
                <c:pt idx="788">
                  <c:v>-0.66256773896571319</c:v>
                </c:pt>
                <c:pt idx="789">
                  <c:v>-0.64572986977125524</c:v>
                </c:pt>
                <c:pt idx="790">
                  <c:v>-0.64871801963756992</c:v>
                </c:pt>
                <c:pt idx="791">
                  <c:v>-0.6615202950447403</c:v>
                </c:pt>
                <c:pt idx="792">
                  <c:v>-0.64671120791182024</c:v>
                </c:pt>
                <c:pt idx="793">
                  <c:v>-0.62339614869905058</c:v>
                </c:pt>
                <c:pt idx="794">
                  <c:v>-0.64422043814316543</c:v>
                </c:pt>
                <c:pt idx="795">
                  <c:v>-0.6845057113297589</c:v>
                </c:pt>
                <c:pt idx="796">
                  <c:v>-0.6787961108048135</c:v>
                </c:pt>
                <c:pt idx="797">
                  <c:v>-0.67164533644994817</c:v>
                </c:pt>
                <c:pt idx="798">
                  <c:v>-0.67564627947640432</c:v>
                </c:pt>
                <c:pt idx="799">
                  <c:v>-0.66568432452949511</c:v>
                </c:pt>
                <c:pt idx="800">
                  <c:v>-0.5976855220646593</c:v>
                </c:pt>
                <c:pt idx="801">
                  <c:v>-0.59838999223947342</c:v>
                </c:pt>
                <c:pt idx="802">
                  <c:v>-0.62057509783113229</c:v>
                </c:pt>
                <c:pt idx="803">
                  <c:v>-0.66866214716417915</c:v>
                </c:pt>
                <c:pt idx="804">
                  <c:v>-0.64536452354310503</c:v>
                </c:pt>
                <c:pt idx="805">
                  <c:v>-0.6378898171584525</c:v>
                </c:pt>
                <c:pt idx="806">
                  <c:v>-0.63665012044292735</c:v>
                </c:pt>
                <c:pt idx="807">
                  <c:v>-0.63932888437467794</c:v>
                </c:pt>
                <c:pt idx="808">
                  <c:v>-0.64692013615211486</c:v>
                </c:pt>
                <c:pt idx="809">
                  <c:v>-0.64135085046646478</c:v>
                </c:pt>
                <c:pt idx="810">
                  <c:v>-0.63843159078738509</c:v>
                </c:pt>
                <c:pt idx="811">
                  <c:v>-0.64295256345650376</c:v>
                </c:pt>
                <c:pt idx="812">
                  <c:v>-0.62712356629033783</c:v>
                </c:pt>
                <c:pt idx="813">
                  <c:v>-0.58617185663189719</c:v>
                </c:pt>
                <c:pt idx="814">
                  <c:v>-0.64770219289871145</c:v>
                </c:pt>
                <c:pt idx="815">
                  <c:v>-0.64588132599485015</c:v>
                </c:pt>
                <c:pt idx="816">
                  <c:v>-0.62389300912237577</c:v>
                </c:pt>
                <c:pt idx="817">
                  <c:v>-0.63302712714677234</c:v>
                </c:pt>
                <c:pt idx="818">
                  <c:v>-0.58222997764034756</c:v>
                </c:pt>
                <c:pt idx="819">
                  <c:v>-0.59755731036146509</c:v>
                </c:pt>
                <c:pt idx="820">
                  <c:v>-0.58203043282457601</c:v>
                </c:pt>
                <c:pt idx="821">
                  <c:v>-0.56940255178259658</c:v>
                </c:pt>
                <c:pt idx="822">
                  <c:v>-0.57177827133411463</c:v>
                </c:pt>
                <c:pt idx="823">
                  <c:v>-0.60667726844193415</c:v>
                </c:pt>
                <c:pt idx="824">
                  <c:v>-0.60782365321914811</c:v>
                </c:pt>
                <c:pt idx="825">
                  <c:v>-0.57746726880215571</c:v>
                </c:pt>
                <c:pt idx="826">
                  <c:v>-0.57986813678088267</c:v>
                </c:pt>
                <c:pt idx="827">
                  <c:v>-0.58336076670673431</c:v>
                </c:pt>
                <c:pt idx="828">
                  <c:v>-0.59514302106987194</c:v>
                </c:pt>
                <c:pt idx="829">
                  <c:v>-0.59610177672926135</c:v>
                </c:pt>
                <c:pt idx="830">
                  <c:v>-0.54972248988170236</c:v>
                </c:pt>
                <c:pt idx="831">
                  <c:v>-0.49405659347267922</c:v>
                </c:pt>
                <c:pt idx="832">
                  <c:v>-0.48325135237087968</c:v>
                </c:pt>
                <c:pt idx="833">
                  <c:v>-0.47504608214902599</c:v>
                </c:pt>
                <c:pt idx="834">
                  <c:v>-0.47212073845544394</c:v>
                </c:pt>
                <c:pt idx="835">
                  <c:v>-0.47568082045885307</c:v>
                </c:pt>
                <c:pt idx="836">
                  <c:v>-0.48049185955507046</c:v>
                </c:pt>
                <c:pt idx="837">
                  <c:v>-0.45633362584660997</c:v>
                </c:pt>
                <c:pt idx="838">
                  <c:v>-0.56771430339717499</c:v>
                </c:pt>
                <c:pt idx="839">
                  <c:v>-0.60459850319918118</c:v>
                </c:pt>
                <c:pt idx="840">
                  <c:v>-0.60507211494346014</c:v>
                </c:pt>
                <c:pt idx="841">
                  <c:v>-0.60355730856336087</c:v>
                </c:pt>
                <c:pt idx="842">
                  <c:v>-0.61208603261474881</c:v>
                </c:pt>
                <c:pt idx="843">
                  <c:v>-0.69493507184458425</c:v>
                </c:pt>
                <c:pt idx="844">
                  <c:v>-0.6269990232189282</c:v>
                </c:pt>
                <c:pt idx="845">
                  <c:v>-0.63166004074553905</c:v>
                </c:pt>
                <c:pt idx="846">
                  <c:v>-0.64646113675520711</c:v>
                </c:pt>
                <c:pt idx="847">
                  <c:v>-0.65110569598105239</c:v>
                </c:pt>
                <c:pt idx="848">
                  <c:v>-0.70993167513690969</c:v>
                </c:pt>
                <c:pt idx="849">
                  <c:v>-0.70832152870267584</c:v>
                </c:pt>
                <c:pt idx="850">
                  <c:v>-0.69360595753810839</c:v>
                </c:pt>
                <c:pt idx="851">
                  <c:v>-0.69946543431860908</c:v>
                </c:pt>
                <c:pt idx="852">
                  <c:v>-0.70308246991639112</c:v>
                </c:pt>
                <c:pt idx="853">
                  <c:v>-0.67676822509229295</c:v>
                </c:pt>
                <c:pt idx="854">
                  <c:v>-0.67233268444179539</c:v>
                </c:pt>
                <c:pt idx="855">
                  <c:v>-0.69602624349756248</c:v>
                </c:pt>
                <c:pt idx="856">
                  <c:v>-0.69797507770024181</c:v>
                </c:pt>
                <c:pt idx="857">
                  <c:v>-0.69740339710709121</c:v>
                </c:pt>
                <c:pt idx="858">
                  <c:v>-0.71801718060093678</c:v>
                </c:pt>
                <c:pt idx="859">
                  <c:v>-0.71554294495214288</c:v>
                </c:pt>
                <c:pt idx="860">
                  <c:v>-0.74191903530273096</c:v>
                </c:pt>
                <c:pt idx="861">
                  <c:v>-0.78743057950915518</c:v>
                </c:pt>
                <c:pt idx="862">
                  <c:v>-0.74386972837165799</c:v>
                </c:pt>
                <c:pt idx="863">
                  <c:v>-0.78037569087897662</c:v>
                </c:pt>
                <c:pt idx="864">
                  <c:v>-0.78232806983603975</c:v>
                </c:pt>
                <c:pt idx="865">
                  <c:v>-0.77579139470119574</c:v>
                </c:pt>
                <c:pt idx="866">
                  <c:v>-0.78626311288666684</c:v>
                </c:pt>
                <c:pt idx="867">
                  <c:v>-0.80108621863302432</c:v>
                </c:pt>
                <c:pt idx="868">
                  <c:v>-0.77308045359416044</c:v>
                </c:pt>
                <c:pt idx="869">
                  <c:v>-0.74513455739693124</c:v>
                </c:pt>
                <c:pt idx="870">
                  <c:v>-0.76016495050078003</c:v>
                </c:pt>
                <c:pt idx="871">
                  <c:v>-0.77251168302952311</c:v>
                </c:pt>
                <c:pt idx="872">
                  <c:v>-0.78393543979770164</c:v>
                </c:pt>
                <c:pt idx="873">
                  <c:v>-0.74792905575935642</c:v>
                </c:pt>
                <c:pt idx="874">
                  <c:v>-0.73837690230704633</c:v>
                </c:pt>
                <c:pt idx="875">
                  <c:v>-0.74466754108635214</c:v>
                </c:pt>
                <c:pt idx="876">
                  <c:v>-0.7488536234393397</c:v>
                </c:pt>
                <c:pt idx="877">
                  <c:v>-0.74861289501637918</c:v>
                </c:pt>
                <c:pt idx="878">
                  <c:v>-0.73440848656656843</c:v>
                </c:pt>
                <c:pt idx="879">
                  <c:v>-0.71602107642843527</c:v>
                </c:pt>
                <c:pt idx="880">
                  <c:v>-0.76287080085532666</c:v>
                </c:pt>
                <c:pt idx="881">
                  <c:v>-0.75701955772566898</c:v>
                </c:pt>
                <c:pt idx="882">
                  <c:v>-0.74751370967868536</c:v>
                </c:pt>
                <c:pt idx="883">
                  <c:v>-0.80452536221308923</c:v>
                </c:pt>
                <c:pt idx="884">
                  <c:v>-0.80155335767201863</c:v>
                </c:pt>
                <c:pt idx="885">
                  <c:v>-0.81008662539477805</c:v>
                </c:pt>
                <c:pt idx="886">
                  <c:v>-0.80192942261076994</c:v>
                </c:pt>
                <c:pt idx="887">
                  <c:v>-0.80265814979122152</c:v>
                </c:pt>
                <c:pt idx="888">
                  <c:v>-0.79393313467705051</c:v>
                </c:pt>
                <c:pt idx="889">
                  <c:v>-0.78169385577767481</c:v>
                </c:pt>
                <c:pt idx="890">
                  <c:v>-0.74639765426872162</c:v>
                </c:pt>
                <c:pt idx="891">
                  <c:v>-0.70240713845353919</c:v>
                </c:pt>
                <c:pt idx="892">
                  <c:v>-0.7115631499161249</c:v>
                </c:pt>
                <c:pt idx="893">
                  <c:v>-0.6743493153113459</c:v>
                </c:pt>
                <c:pt idx="894">
                  <c:v>-0.69843188298250025</c:v>
                </c:pt>
                <c:pt idx="895">
                  <c:v>-0.70562965503484898</c:v>
                </c:pt>
                <c:pt idx="896">
                  <c:v>-0.70312268101521425</c:v>
                </c:pt>
                <c:pt idx="897">
                  <c:v>-0.69791004682735847</c:v>
                </c:pt>
                <c:pt idx="898">
                  <c:v>-0.69298419431229585</c:v>
                </c:pt>
                <c:pt idx="899">
                  <c:v>-0.71425110744697606</c:v>
                </c:pt>
                <c:pt idx="900">
                  <c:v>-0.69470660789351935</c:v>
                </c:pt>
                <c:pt idx="901">
                  <c:v>-0.68524621102925509</c:v>
                </c:pt>
                <c:pt idx="902">
                  <c:v>-0.68626283444316982</c:v>
                </c:pt>
                <c:pt idx="903">
                  <c:v>-0.69432086161416373</c:v>
                </c:pt>
                <c:pt idx="904">
                  <c:v>-0.69664999541637218</c:v>
                </c:pt>
                <c:pt idx="905">
                  <c:v>-0.6903044394373512</c:v>
                </c:pt>
                <c:pt idx="906">
                  <c:v>-0.68622674861432764</c:v>
                </c:pt>
                <c:pt idx="907">
                  <c:v>-0.68527455621493472</c:v>
                </c:pt>
                <c:pt idx="908">
                  <c:v>-0.68363364075544197</c:v>
                </c:pt>
                <c:pt idx="909">
                  <c:v>-0.68362241892279541</c:v>
                </c:pt>
                <c:pt idx="910">
                  <c:v>-0.63939359992171174</c:v>
                </c:pt>
                <c:pt idx="911">
                  <c:v>-0.63312920476130286</c:v>
                </c:pt>
                <c:pt idx="912">
                  <c:v>-0.6378672839759898</c:v>
                </c:pt>
                <c:pt idx="913">
                  <c:v>-0.55343345688659129</c:v>
                </c:pt>
                <c:pt idx="914">
                  <c:v>-0.55193488912063315</c:v>
                </c:pt>
                <c:pt idx="915">
                  <c:v>-0.49287059027121471</c:v>
                </c:pt>
                <c:pt idx="916">
                  <c:v>-0.543712581223327</c:v>
                </c:pt>
                <c:pt idx="917">
                  <c:v>-0.53856382529579017</c:v>
                </c:pt>
                <c:pt idx="918">
                  <c:v>-0.56528963926619502</c:v>
                </c:pt>
                <c:pt idx="919">
                  <c:v>-0.58099972224356644</c:v>
                </c:pt>
                <c:pt idx="920">
                  <c:v>-0.66594527507739543</c:v>
                </c:pt>
                <c:pt idx="921">
                  <c:v>-0.74738549604408377</c:v>
                </c:pt>
                <c:pt idx="922">
                  <c:v>-0.7781253814201049</c:v>
                </c:pt>
                <c:pt idx="923">
                  <c:v>-0.69405984905400464</c:v>
                </c:pt>
                <c:pt idx="924">
                  <c:v>-0.64281414433666073</c:v>
                </c:pt>
                <c:pt idx="925">
                  <c:v>-0.64161246608894407</c:v>
                </c:pt>
                <c:pt idx="926">
                  <c:v>-0.58515962592322157</c:v>
                </c:pt>
                <c:pt idx="927">
                  <c:v>-0.55527693750139895</c:v>
                </c:pt>
                <c:pt idx="928">
                  <c:v>-0.55255435082052262</c:v>
                </c:pt>
                <c:pt idx="929">
                  <c:v>-0.54717806180037887</c:v>
                </c:pt>
                <c:pt idx="930">
                  <c:v>-0.56297635051414618</c:v>
                </c:pt>
                <c:pt idx="931">
                  <c:v>-0.5612146255003535</c:v>
                </c:pt>
                <c:pt idx="932">
                  <c:v>-0.56633108300530155</c:v>
                </c:pt>
                <c:pt idx="933">
                  <c:v>-0.52885618159692593</c:v>
                </c:pt>
                <c:pt idx="934">
                  <c:v>-0.53369670954695103</c:v>
                </c:pt>
                <c:pt idx="935">
                  <c:v>-0.52356754716274245</c:v>
                </c:pt>
                <c:pt idx="936">
                  <c:v>-0.51444794976377917</c:v>
                </c:pt>
                <c:pt idx="937">
                  <c:v>-0.51850497151134656</c:v>
                </c:pt>
                <c:pt idx="938">
                  <c:v>-0.52257579448807234</c:v>
                </c:pt>
                <c:pt idx="939">
                  <c:v>-0.53030443735544952</c:v>
                </c:pt>
                <c:pt idx="940">
                  <c:v>-0.40710041190375867</c:v>
                </c:pt>
                <c:pt idx="941">
                  <c:v>-0.46358952560524141</c:v>
                </c:pt>
                <c:pt idx="942">
                  <c:v>-0.44779321705608183</c:v>
                </c:pt>
                <c:pt idx="943">
                  <c:v>-0.44990607496742907</c:v>
                </c:pt>
                <c:pt idx="944">
                  <c:v>-0.47008560910035296</c:v>
                </c:pt>
                <c:pt idx="945">
                  <c:v>-0.47301396587547823</c:v>
                </c:pt>
                <c:pt idx="946">
                  <c:v>-0.48786616546226746</c:v>
                </c:pt>
                <c:pt idx="947">
                  <c:v>-0.47888779581022051</c:v>
                </c:pt>
                <c:pt idx="948">
                  <c:v>-0.45154508396796916</c:v>
                </c:pt>
                <c:pt idx="949">
                  <c:v>-0.46667139013935915</c:v>
                </c:pt>
                <c:pt idx="950">
                  <c:v>-0.44154508435073936</c:v>
                </c:pt>
                <c:pt idx="951">
                  <c:v>-0.42243524208382721</c:v>
                </c:pt>
                <c:pt idx="952">
                  <c:v>-0.39112312365664037</c:v>
                </c:pt>
                <c:pt idx="953">
                  <c:v>-0.40484564296678188</c:v>
                </c:pt>
                <c:pt idx="954">
                  <c:v>-0.39316470492305522</c:v>
                </c:pt>
                <c:pt idx="955">
                  <c:v>-0.38695916642727202</c:v>
                </c:pt>
                <c:pt idx="956">
                  <c:v>-0.42840895488626068</c:v>
                </c:pt>
                <c:pt idx="957">
                  <c:v>-0.44503214414986569</c:v>
                </c:pt>
                <c:pt idx="958">
                  <c:v>-0.44324089097782526</c:v>
                </c:pt>
                <c:pt idx="959">
                  <c:v>-0.46307696541887883</c:v>
                </c:pt>
                <c:pt idx="960">
                  <c:v>-0.43490745561525418</c:v>
                </c:pt>
                <c:pt idx="961">
                  <c:v>-0.42580372208252476</c:v>
                </c:pt>
                <c:pt idx="962">
                  <c:v>-0.43626168024615986</c:v>
                </c:pt>
                <c:pt idx="963">
                  <c:v>-0.49488403684581167</c:v>
                </c:pt>
                <c:pt idx="964">
                  <c:v>-0.49351176866699614</c:v>
                </c:pt>
                <c:pt idx="965">
                  <c:v>-0.48681503242030949</c:v>
                </c:pt>
                <c:pt idx="966">
                  <c:v>-0.47383495622183663</c:v>
                </c:pt>
                <c:pt idx="967">
                  <c:v>-0.46794960281301412</c:v>
                </c:pt>
                <c:pt idx="968">
                  <c:v>-0.54752896042970167</c:v>
                </c:pt>
                <c:pt idx="969">
                  <c:v>-0.55409409051460101</c:v>
                </c:pt>
                <c:pt idx="970">
                  <c:v>-0.69142485308464163</c:v>
                </c:pt>
                <c:pt idx="971">
                  <c:v>-0.67131858022307334</c:v>
                </c:pt>
                <c:pt idx="972">
                  <c:v>-0.67166816085420333</c:v>
                </c:pt>
                <c:pt idx="973">
                  <c:v>-0.67430745233952682</c:v>
                </c:pt>
                <c:pt idx="974">
                  <c:v>-0.67246548579036036</c:v>
                </c:pt>
                <c:pt idx="975">
                  <c:v>-0.64827672617007659</c:v>
                </c:pt>
                <c:pt idx="976">
                  <c:v>-0.64353683884425517</c:v>
                </c:pt>
                <c:pt idx="977">
                  <c:v>-0.65962537319481829</c:v>
                </c:pt>
                <c:pt idx="978">
                  <c:v>-0.63370418299452436</c:v>
                </c:pt>
                <c:pt idx="979">
                  <c:v>-0.62638445866197501</c:v>
                </c:pt>
                <c:pt idx="980">
                  <c:v>-0.67315919037775973</c:v>
                </c:pt>
                <c:pt idx="981">
                  <c:v>-0.66751345536218587</c:v>
                </c:pt>
                <c:pt idx="982">
                  <c:v>-0.67745250124891032</c:v>
                </c:pt>
                <c:pt idx="983">
                  <c:v>-0.70276425289741806</c:v>
                </c:pt>
                <c:pt idx="984">
                  <c:v>-0.71807443446619679</c:v>
                </c:pt>
                <c:pt idx="985">
                  <c:v>-0.7015636013951273</c:v>
                </c:pt>
                <c:pt idx="986">
                  <c:v>-0.68019520045808113</c:v>
                </c:pt>
                <c:pt idx="987">
                  <c:v>-0.68099548506014773</c:v>
                </c:pt>
                <c:pt idx="988">
                  <c:v>-0.68795557690271969</c:v>
                </c:pt>
                <c:pt idx="989">
                  <c:v>-0.68029962839467351</c:v>
                </c:pt>
                <c:pt idx="990">
                  <c:v>-0.72038973522811312</c:v>
                </c:pt>
                <c:pt idx="991">
                  <c:v>-0.75565799321342209</c:v>
                </c:pt>
                <c:pt idx="992">
                  <c:v>-0.7605102341450477</c:v>
                </c:pt>
                <c:pt idx="993">
                  <c:v>-0.73888129150306792</c:v>
                </c:pt>
                <c:pt idx="994">
                  <c:v>-0.72959785260501064</c:v>
                </c:pt>
                <c:pt idx="995">
                  <c:v>-0.78353356787122541</c:v>
                </c:pt>
                <c:pt idx="996">
                  <c:v>-0.79122903828926061</c:v>
                </c:pt>
                <c:pt idx="997">
                  <c:v>-0.79391514778683525</c:v>
                </c:pt>
                <c:pt idx="998">
                  <c:v>-0.76952016797723732</c:v>
                </c:pt>
                <c:pt idx="999">
                  <c:v>-0.73562096823555989</c:v>
                </c:pt>
                <c:pt idx="1000">
                  <c:v>-0.69500969217765551</c:v>
                </c:pt>
                <c:pt idx="1001">
                  <c:v>-0.72829122104111399</c:v>
                </c:pt>
                <c:pt idx="1002">
                  <c:v>-0.73638254118329127</c:v>
                </c:pt>
                <c:pt idx="1003">
                  <c:v>-0.7076492289601678</c:v>
                </c:pt>
                <c:pt idx="1004">
                  <c:v>-0.69658479672610585</c:v>
                </c:pt>
                <c:pt idx="1005">
                  <c:v>-0.73216551885921477</c:v>
                </c:pt>
                <c:pt idx="1006">
                  <c:v>-0.74412549701240172</c:v>
                </c:pt>
                <c:pt idx="1007">
                  <c:v>-0.75915371289844302</c:v>
                </c:pt>
                <c:pt idx="1008">
                  <c:v>-0.79406133302109805</c:v>
                </c:pt>
                <c:pt idx="1009">
                  <c:v>-0.77921966625852446</c:v>
                </c:pt>
                <c:pt idx="1010">
                  <c:v>-0.75730974558984521</c:v>
                </c:pt>
                <c:pt idx="1011">
                  <c:v>-0.74248151301367871</c:v>
                </c:pt>
                <c:pt idx="1012">
                  <c:v>-0.73819648441177088</c:v>
                </c:pt>
                <c:pt idx="1013">
                  <c:v>-0.71241481160705933</c:v>
                </c:pt>
                <c:pt idx="1014">
                  <c:v>-0.682238512457502</c:v>
                </c:pt>
                <c:pt idx="1015">
                  <c:v>-0.69982748989429011</c:v>
                </c:pt>
                <c:pt idx="1016">
                  <c:v>-0.70095146754537374</c:v>
                </c:pt>
                <c:pt idx="1017">
                  <c:v>-0.64098640900189796</c:v>
                </c:pt>
                <c:pt idx="1018">
                  <c:v>-0.59717636444452116</c:v>
                </c:pt>
                <c:pt idx="1019">
                  <c:v>-0.59755927755803584</c:v>
                </c:pt>
                <c:pt idx="1020">
                  <c:v>-0.63363814255675144</c:v>
                </c:pt>
                <c:pt idx="1021">
                  <c:v>-0.6223031246598798</c:v>
                </c:pt>
                <c:pt idx="1022">
                  <c:v>-0.62975198591488324</c:v>
                </c:pt>
                <c:pt idx="1023">
                  <c:v>-0.62713022265844021</c:v>
                </c:pt>
                <c:pt idx="1024">
                  <c:v>-0.64113434656270452</c:v>
                </c:pt>
                <c:pt idx="1025">
                  <c:v>-0.63901404636915371</c:v>
                </c:pt>
                <c:pt idx="1026">
                  <c:v>-0.64233093450995549</c:v>
                </c:pt>
                <c:pt idx="1027">
                  <c:v>-0.64792782262624027</c:v>
                </c:pt>
                <c:pt idx="1028">
                  <c:v>-0.63230625915881611</c:v>
                </c:pt>
                <c:pt idx="1029">
                  <c:v>-0.64129318696973614</c:v>
                </c:pt>
                <c:pt idx="1030">
                  <c:v>-0.68494495003978861</c:v>
                </c:pt>
                <c:pt idx="1031">
                  <c:v>-0.65232805969022079</c:v>
                </c:pt>
                <c:pt idx="1032">
                  <c:v>-0.62645109888402117</c:v>
                </c:pt>
                <c:pt idx="1033">
                  <c:v>-0.64614699384068475</c:v>
                </c:pt>
                <c:pt idx="1034">
                  <c:v>-0.66385143158086712</c:v>
                </c:pt>
                <c:pt idx="1035">
                  <c:v>-0.66271370252929385</c:v>
                </c:pt>
                <c:pt idx="1036">
                  <c:v>-0.69568789585180535</c:v>
                </c:pt>
                <c:pt idx="1037">
                  <c:v>-0.713717424439691</c:v>
                </c:pt>
                <c:pt idx="1038">
                  <c:v>-0.68306334650057943</c:v>
                </c:pt>
                <c:pt idx="1039">
                  <c:v>-0.73141166136367552</c:v>
                </c:pt>
                <c:pt idx="1040">
                  <c:v>-0.74063124767600019</c:v>
                </c:pt>
                <c:pt idx="1041">
                  <c:v>-0.76116962299863833</c:v>
                </c:pt>
                <c:pt idx="1042">
                  <c:v>-0.76234340003750189</c:v>
                </c:pt>
                <c:pt idx="1043">
                  <c:v>-0.78104478609719519</c:v>
                </c:pt>
                <c:pt idx="1044">
                  <c:v>-0.79629378846006782</c:v>
                </c:pt>
                <c:pt idx="1045">
                  <c:v>-0.77629222351262672</c:v>
                </c:pt>
                <c:pt idx="1046">
                  <c:v>-0.77159192358373763</c:v>
                </c:pt>
                <c:pt idx="1047">
                  <c:v>-0.81623840551761284</c:v>
                </c:pt>
                <c:pt idx="1048">
                  <c:v>-0.84825034058533588</c:v>
                </c:pt>
                <c:pt idx="1049">
                  <c:v>-0.84360984190857546</c:v>
                </c:pt>
                <c:pt idx="1050">
                  <c:v>-0.83705669558367179</c:v>
                </c:pt>
                <c:pt idx="1051">
                  <c:v>-0.81878626246828845</c:v>
                </c:pt>
                <c:pt idx="1052">
                  <c:v>-0.77306196307246422</c:v>
                </c:pt>
                <c:pt idx="1053">
                  <c:v>-0.7536188051909245</c:v>
                </c:pt>
                <c:pt idx="1054">
                  <c:v>-0.75072436986311997</c:v>
                </c:pt>
                <c:pt idx="1055">
                  <c:v>-0.75553459182400862</c:v>
                </c:pt>
                <c:pt idx="1056">
                  <c:v>-0.73872523693056746</c:v>
                </c:pt>
                <c:pt idx="1057">
                  <c:v>-0.76195178436302879</c:v>
                </c:pt>
                <c:pt idx="1058">
                  <c:v>-0.78180274089844004</c:v>
                </c:pt>
                <c:pt idx="1059">
                  <c:v>-0.75997471769466374</c:v>
                </c:pt>
                <c:pt idx="1060">
                  <c:v>-0.74592710936440687</c:v>
                </c:pt>
                <c:pt idx="1061">
                  <c:v>-0.74204418605252176</c:v>
                </c:pt>
                <c:pt idx="1062">
                  <c:v>-0.76319978625686702</c:v>
                </c:pt>
                <c:pt idx="1063">
                  <c:v>-0.75768693223809158</c:v>
                </c:pt>
                <c:pt idx="1064">
                  <c:v>-0.78228702201386202</c:v>
                </c:pt>
                <c:pt idx="1065">
                  <c:v>-0.80127285753236632</c:v>
                </c:pt>
                <c:pt idx="1066">
                  <c:v>-0.78262870610421531</c:v>
                </c:pt>
                <c:pt idx="1067">
                  <c:v>-0.76897327481895983</c:v>
                </c:pt>
                <c:pt idx="1068">
                  <c:v>-0.77548266193341564</c:v>
                </c:pt>
                <c:pt idx="1069">
                  <c:v>-0.74832720630947613</c:v>
                </c:pt>
                <c:pt idx="1070">
                  <c:v>-0.73713120025228718</c:v>
                </c:pt>
                <c:pt idx="1071">
                  <c:v>-0.72269611904579001</c:v>
                </c:pt>
                <c:pt idx="1072">
                  <c:v>-0.72115478608246708</c:v>
                </c:pt>
                <c:pt idx="1073">
                  <c:v>-0.71201870766163167</c:v>
                </c:pt>
                <c:pt idx="1074">
                  <c:v>-0.71284719896969706</c:v>
                </c:pt>
                <c:pt idx="1075">
                  <c:v>-0.73981448186533083</c:v>
                </c:pt>
                <c:pt idx="1076">
                  <c:v>-0.74630313050654007</c:v>
                </c:pt>
                <c:pt idx="1077">
                  <c:v>-0.74341144543690163</c:v>
                </c:pt>
                <c:pt idx="1078">
                  <c:v>-0.75790918020990827</c:v>
                </c:pt>
                <c:pt idx="1079">
                  <c:v>-0.76204498344313987</c:v>
                </c:pt>
                <c:pt idx="1080">
                  <c:v>-0.75714058647626448</c:v>
                </c:pt>
                <c:pt idx="1081">
                  <c:v>-0.75673537450179584</c:v>
                </c:pt>
                <c:pt idx="1082">
                  <c:v>-0.79814067543792599</c:v>
                </c:pt>
                <c:pt idx="1083">
                  <c:v>-0.79580027884254367</c:v>
                </c:pt>
                <c:pt idx="1084">
                  <c:v>-0.77815896036154408</c:v>
                </c:pt>
                <c:pt idx="1085">
                  <c:v>-0.7696866538851368</c:v>
                </c:pt>
                <c:pt idx="1086">
                  <c:v>-0.78447727896365782</c:v>
                </c:pt>
                <c:pt idx="1087">
                  <c:v>-0.76929044766274324</c:v>
                </c:pt>
                <c:pt idx="1088">
                  <c:v>-0.76690112073995531</c:v>
                </c:pt>
                <c:pt idx="1089">
                  <c:v>-0.78692383966779889</c:v>
                </c:pt>
                <c:pt idx="1090">
                  <c:v>-0.78969471864582685</c:v>
                </c:pt>
                <c:pt idx="1091">
                  <c:v>-0.79142938870337787</c:v>
                </c:pt>
                <c:pt idx="1092">
                  <c:v>-0.78148348475733231</c:v>
                </c:pt>
                <c:pt idx="1093">
                  <c:v>-0.7647778925197013</c:v>
                </c:pt>
                <c:pt idx="1094">
                  <c:v>-0.79014568191945023</c:v>
                </c:pt>
                <c:pt idx="1095">
                  <c:v>-0.71152380387057901</c:v>
                </c:pt>
                <c:pt idx="1096">
                  <c:v>-0.61881081108946778</c:v>
                </c:pt>
                <c:pt idx="1097">
                  <c:v>-0.63530780123752717</c:v>
                </c:pt>
                <c:pt idx="1098">
                  <c:v>-0.61901010452451033</c:v>
                </c:pt>
                <c:pt idx="1099">
                  <c:v>-0.64174495865304426</c:v>
                </c:pt>
                <c:pt idx="1100">
                  <c:v>-0.64212672473202148</c:v>
                </c:pt>
                <c:pt idx="1101">
                  <c:v>-0.65198057282607369</c:v>
                </c:pt>
                <c:pt idx="1102">
                  <c:v>-0.65092419941834856</c:v>
                </c:pt>
                <c:pt idx="1103">
                  <c:v>-0.64911252843479261</c:v>
                </c:pt>
                <c:pt idx="1104">
                  <c:v>-0.64904171892755835</c:v>
                </c:pt>
                <c:pt idx="1105">
                  <c:v>-0.61674495448476707</c:v>
                </c:pt>
                <c:pt idx="1106">
                  <c:v>-0.61636213398771678</c:v>
                </c:pt>
                <c:pt idx="1107">
                  <c:v>-0.60338746479788619</c:v>
                </c:pt>
                <c:pt idx="1108">
                  <c:v>-0.58967508671958802</c:v>
                </c:pt>
                <c:pt idx="1109">
                  <c:v>-0.59338132398036536</c:v>
                </c:pt>
                <c:pt idx="1110">
                  <c:v>-0.58848180586192611</c:v>
                </c:pt>
                <c:pt idx="1111">
                  <c:v>-0.56735272860430275</c:v>
                </c:pt>
                <c:pt idx="1112">
                  <c:v>-0.53603802360257913</c:v>
                </c:pt>
                <c:pt idx="1113">
                  <c:v>-0.55642905062485726</c:v>
                </c:pt>
                <c:pt idx="1114">
                  <c:v>-0.54848257051756599</c:v>
                </c:pt>
                <c:pt idx="1115">
                  <c:v>-0.54065532445101661</c:v>
                </c:pt>
                <c:pt idx="1116">
                  <c:v>-0.51295244014630537</c:v>
                </c:pt>
                <c:pt idx="1117">
                  <c:v>-0.51442633043805419</c:v>
                </c:pt>
                <c:pt idx="1118">
                  <c:v>-0.51103467410960146</c:v>
                </c:pt>
                <c:pt idx="1119">
                  <c:v>-0.48260385834882641</c:v>
                </c:pt>
                <c:pt idx="1120">
                  <c:v>-0.49087650597258803</c:v>
                </c:pt>
                <c:pt idx="1121">
                  <c:v>-0.49042468864041183</c:v>
                </c:pt>
                <c:pt idx="1122">
                  <c:v>-0.47712704073205325</c:v>
                </c:pt>
                <c:pt idx="1123">
                  <c:v>-0.51110847239992996</c:v>
                </c:pt>
                <c:pt idx="1124">
                  <c:v>-0.36153551165248371</c:v>
                </c:pt>
                <c:pt idx="1125">
                  <c:v>-0.39511768179418894</c:v>
                </c:pt>
                <c:pt idx="1126">
                  <c:v>-0.54261456624176585</c:v>
                </c:pt>
                <c:pt idx="1127">
                  <c:v>-0.47932400723123353</c:v>
                </c:pt>
                <c:pt idx="1128">
                  <c:v>-0.47098098570835212</c:v>
                </c:pt>
                <c:pt idx="1129">
                  <c:v>-0.31556387343394143</c:v>
                </c:pt>
                <c:pt idx="1130">
                  <c:v>-0.32875523015893315</c:v>
                </c:pt>
                <c:pt idx="1131">
                  <c:v>-0.15505503559698952</c:v>
                </c:pt>
                <c:pt idx="1132">
                  <c:v>-0.13934446416395185</c:v>
                </c:pt>
                <c:pt idx="1133">
                  <c:v>-9.8189808707774065E-2</c:v>
                </c:pt>
                <c:pt idx="1134">
                  <c:v>-8.7845206446482721E-2</c:v>
                </c:pt>
                <c:pt idx="1135">
                  <c:v>-0.20488981509741502</c:v>
                </c:pt>
                <c:pt idx="1136">
                  <c:v>-0.24153925822044026</c:v>
                </c:pt>
                <c:pt idx="1137">
                  <c:v>-0.28488375661379078</c:v>
                </c:pt>
                <c:pt idx="1138">
                  <c:v>-0.31784900107462616</c:v>
                </c:pt>
                <c:pt idx="1139">
                  <c:v>-0.29344137456930769</c:v>
                </c:pt>
                <c:pt idx="1140">
                  <c:v>-0.32650132851029673</c:v>
                </c:pt>
                <c:pt idx="1141">
                  <c:v>-0.51565113360160586</c:v>
                </c:pt>
                <c:pt idx="1142">
                  <c:v>-0.50767033246367133</c:v>
                </c:pt>
                <c:pt idx="1143">
                  <c:v>-0.50668900208486556</c:v>
                </c:pt>
                <c:pt idx="1144">
                  <c:v>-0.50132453314586711</c:v>
                </c:pt>
                <c:pt idx="1145">
                  <c:v>-0.54105726532442155</c:v>
                </c:pt>
                <c:pt idx="1146">
                  <c:v>-0.51344187381890294</c:v>
                </c:pt>
                <c:pt idx="1147">
                  <c:v>-0.47807771862358117</c:v>
                </c:pt>
                <c:pt idx="1148">
                  <c:v>-0.46255731653476423</c:v>
                </c:pt>
                <c:pt idx="1149">
                  <c:v>-0.43769778827664835</c:v>
                </c:pt>
                <c:pt idx="1150">
                  <c:v>-0.4474983075329298</c:v>
                </c:pt>
                <c:pt idx="1151">
                  <c:v>-0.44848165127432743</c:v>
                </c:pt>
                <c:pt idx="1152">
                  <c:v>-0.46043171354740414</c:v>
                </c:pt>
                <c:pt idx="1153">
                  <c:v>-0.47012113978809378</c:v>
                </c:pt>
                <c:pt idx="1154">
                  <c:v>-0.48792625630207476</c:v>
                </c:pt>
                <c:pt idx="1155">
                  <c:v>-0.50152822872167013</c:v>
                </c:pt>
                <c:pt idx="1156">
                  <c:v>-0.48411449322604261</c:v>
                </c:pt>
                <c:pt idx="1157">
                  <c:v>-0.45168717273724779</c:v>
                </c:pt>
                <c:pt idx="1158">
                  <c:v>-0.51137151238375111</c:v>
                </c:pt>
                <c:pt idx="1159">
                  <c:v>-0.52743623969099562</c:v>
                </c:pt>
                <c:pt idx="1160">
                  <c:v>-0.54072527176740082</c:v>
                </c:pt>
                <c:pt idx="1161">
                  <c:v>-0.5626878899549842</c:v>
                </c:pt>
                <c:pt idx="1162">
                  <c:v>-0.57185624440741756</c:v>
                </c:pt>
                <c:pt idx="1163">
                  <c:v>-0.57080362695287323</c:v>
                </c:pt>
                <c:pt idx="1164">
                  <c:v>-0.59634529167140315</c:v>
                </c:pt>
                <c:pt idx="1165">
                  <c:v>-0.54717487251108365</c:v>
                </c:pt>
                <c:pt idx="1166">
                  <c:v>-0.48228680769612647</c:v>
                </c:pt>
                <c:pt idx="1167">
                  <c:v>-0.47768669041541689</c:v>
                </c:pt>
                <c:pt idx="1168">
                  <c:v>-0.4470601404618143</c:v>
                </c:pt>
                <c:pt idx="1169">
                  <c:v>-0.43082321209153612</c:v>
                </c:pt>
                <c:pt idx="1170">
                  <c:v>-0.46309704529844414</c:v>
                </c:pt>
                <c:pt idx="1171">
                  <c:v>-0.36451251009651142</c:v>
                </c:pt>
                <c:pt idx="1172">
                  <c:v>-0.42932282927477444</c:v>
                </c:pt>
                <c:pt idx="1173">
                  <c:v>-0.42902433405059376</c:v>
                </c:pt>
                <c:pt idx="1174">
                  <c:v>-0.52329972685372184</c:v>
                </c:pt>
                <c:pt idx="1175">
                  <c:v>-0.48524290561098449</c:v>
                </c:pt>
                <c:pt idx="1176">
                  <c:v>-0.49998662135228061</c:v>
                </c:pt>
                <c:pt idx="1177">
                  <c:v>-0.47258048123336899</c:v>
                </c:pt>
                <c:pt idx="1178">
                  <c:v>-0.41494056439979077</c:v>
                </c:pt>
                <c:pt idx="1179">
                  <c:v>-0.45690380620562765</c:v>
                </c:pt>
                <c:pt idx="1180">
                  <c:v>-0.44954064971931323</c:v>
                </c:pt>
                <c:pt idx="1181">
                  <c:v>-0.4760121905055813</c:v>
                </c:pt>
                <c:pt idx="1182">
                  <c:v>-0.46613555432124504</c:v>
                </c:pt>
                <c:pt idx="1183">
                  <c:v>-0.46831544998255747</c:v>
                </c:pt>
                <c:pt idx="1184">
                  <c:v>-0.43365654162658407</c:v>
                </c:pt>
                <c:pt idx="1185">
                  <c:v>-0.37977187602828916</c:v>
                </c:pt>
                <c:pt idx="1186">
                  <c:v>-0.38579572306283166</c:v>
                </c:pt>
                <c:pt idx="1187">
                  <c:v>-0.36001554152214765</c:v>
                </c:pt>
                <c:pt idx="1188">
                  <c:v>-0.31066712190421159</c:v>
                </c:pt>
                <c:pt idx="1189">
                  <c:v>-0.28837410221763904</c:v>
                </c:pt>
                <c:pt idx="1190">
                  <c:v>-0.22977151577150884</c:v>
                </c:pt>
                <c:pt idx="1191">
                  <c:v>-0.24229360101888381</c:v>
                </c:pt>
                <c:pt idx="1192">
                  <c:v>-0.23718008157240686</c:v>
                </c:pt>
                <c:pt idx="1193">
                  <c:v>-0.23570956420230252</c:v>
                </c:pt>
                <c:pt idx="1194">
                  <c:v>-0.20575231223809742</c:v>
                </c:pt>
                <c:pt idx="1195">
                  <c:v>-0.1782004507608585</c:v>
                </c:pt>
                <c:pt idx="1196">
                  <c:v>-0.1541617448961001</c:v>
                </c:pt>
                <c:pt idx="1197">
                  <c:v>-0.15365320492793152</c:v>
                </c:pt>
                <c:pt idx="1198">
                  <c:v>-0.15309106962762836</c:v>
                </c:pt>
                <c:pt idx="1199">
                  <c:v>-0.21519820348368715</c:v>
                </c:pt>
                <c:pt idx="1200">
                  <c:v>-0.35338333942042255</c:v>
                </c:pt>
                <c:pt idx="1201">
                  <c:v>-0.51041889563779075</c:v>
                </c:pt>
                <c:pt idx="1202">
                  <c:v>-0.51082286232381524</c:v>
                </c:pt>
                <c:pt idx="1203">
                  <c:v>-0.5139595812185791</c:v>
                </c:pt>
                <c:pt idx="1204">
                  <c:v>-0.55714323432412516</c:v>
                </c:pt>
                <c:pt idx="1205">
                  <c:v>-0.53208366753680014</c:v>
                </c:pt>
                <c:pt idx="1206">
                  <c:v>-0.58216528010988211</c:v>
                </c:pt>
                <c:pt idx="1207">
                  <c:v>-0.57478083169994276</c:v>
                </c:pt>
                <c:pt idx="1208">
                  <c:v>-0.64022190202420592</c:v>
                </c:pt>
                <c:pt idx="1209">
                  <c:v>-0.69227033895576862</c:v>
                </c:pt>
                <c:pt idx="1210">
                  <c:v>-0.67365640986248709</c:v>
                </c:pt>
                <c:pt idx="1211">
                  <c:v>-0.62866618648519301</c:v>
                </c:pt>
                <c:pt idx="1212">
                  <c:v>-0.60067425621987147</c:v>
                </c:pt>
                <c:pt idx="1213">
                  <c:v>-0.56462890403932575</c:v>
                </c:pt>
                <c:pt idx="1214">
                  <c:v>-0.56524811807928954</c:v>
                </c:pt>
                <c:pt idx="1215">
                  <c:v>-0.58971223932608152</c:v>
                </c:pt>
                <c:pt idx="1216">
                  <c:v>-0.64972853808592623</c:v>
                </c:pt>
                <c:pt idx="1217">
                  <c:v>-0.64975662954999014</c:v>
                </c:pt>
                <c:pt idx="1218">
                  <c:v>-0.65382203593406418</c:v>
                </c:pt>
                <c:pt idx="1219">
                  <c:v>-0.65434682706001646</c:v>
                </c:pt>
                <c:pt idx="1220">
                  <c:v>-0.67114038104342777</c:v>
                </c:pt>
                <c:pt idx="1221">
                  <c:v>-0.66204849925390508</c:v>
                </c:pt>
                <c:pt idx="1222">
                  <c:v>-0.64044570170420978</c:v>
                </c:pt>
                <c:pt idx="1223">
                  <c:v>-0.60537237558877577</c:v>
                </c:pt>
                <c:pt idx="1224">
                  <c:v>-0.56285061884919407</c:v>
                </c:pt>
                <c:pt idx="1225">
                  <c:v>-0.55505558168054636</c:v>
                </c:pt>
                <c:pt idx="1226">
                  <c:v>-0.56077756404150725</c:v>
                </c:pt>
                <c:pt idx="1227">
                  <c:v>-0.55274336103301802</c:v>
                </c:pt>
                <c:pt idx="1228">
                  <c:v>-0.55247448856086034</c:v>
                </c:pt>
                <c:pt idx="1229">
                  <c:v>-0.53624978983731086</c:v>
                </c:pt>
                <c:pt idx="1230">
                  <c:v>-0.48201551883234778</c:v>
                </c:pt>
                <c:pt idx="1231">
                  <c:v>-0.47126940137044965</c:v>
                </c:pt>
                <c:pt idx="1232">
                  <c:v>-0.48290343793290397</c:v>
                </c:pt>
                <c:pt idx="1233">
                  <c:v>-0.4877107370502955</c:v>
                </c:pt>
                <c:pt idx="1234">
                  <c:v>-0.43634976093510197</c:v>
                </c:pt>
                <c:pt idx="1235">
                  <c:v>-0.42111978348696122</c:v>
                </c:pt>
                <c:pt idx="1236">
                  <c:v>-0.38505506094084024</c:v>
                </c:pt>
                <c:pt idx="1237">
                  <c:v>-0.38891076775856298</c:v>
                </c:pt>
                <c:pt idx="1238">
                  <c:v>-0.36994978402971229</c:v>
                </c:pt>
                <c:pt idx="1239">
                  <c:v>-0.27428155894775624</c:v>
                </c:pt>
                <c:pt idx="1240">
                  <c:v>-0.29460553259805911</c:v>
                </c:pt>
                <c:pt idx="1241">
                  <c:v>-0.32507484736495434</c:v>
                </c:pt>
                <c:pt idx="1242">
                  <c:v>-0.34109562130107013</c:v>
                </c:pt>
                <c:pt idx="1243">
                  <c:v>-0.38841834438171913</c:v>
                </c:pt>
                <c:pt idx="1244">
                  <c:v>-0.39551006124391147</c:v>
                </c:pt>
                <c:pt idx="1245">
                  <c:v>-0.40884065663944724</c:v>
                </c:pt>
                <c:pt idx="1246">
                  <c:v>-0.27417646883758889</c:v>
                </c:pt>
                <c:pt idx="1247">
                  <c:v>-0.27379769123697439</c:v>
                </c:pt>
                <c:pt idx="1248">
                  <c:v>-0.28741577632822773</c:v>
                </c:pt>
                <c:pt idx="1249">
                  <c:v>-0.28824967250012901</c:v>
                </c:pt>
                <c:pt idx="1250">
                  <c:v>-0.30732104798103488</c:v>
                </c:pt>
                <c:pt idx="1251">
                  <c:v>-0.28618931701737493</c:v>
                </c:pt>
                <c:pt idx="1252">
                  <c:v>-0.32854353164389138</c:v>
                </c:pt>
                <c:pt idx="1253">
                  <c:v>-0.36176106179832818</c:v>
                </c:pt>
                <c:pt idx="1254">
                  <c:v>-0.37472112517861966</c:v>
                </c:pt>
                <c:pt idx="1255">
                  <c:v>-0.32473698902587272</c:v>
                </c:pt>
                <c:pt idx="1256">
                  <c:v>-0.28941148852959564</c:v>
                </c:pt>
                <c:pt idx="1257">
                  <c:v>-0.30968016699181344</c:v>
                </c:pt>
                <c:pt idx="1258">
                  <c:v>-0.30740436330124432</c:v>
                </c:pt>
                <c:pt idx="1259">
                  <c:v>-0.30268346625216458</c:v>
                </c:pt>
                <c:pt idx="1260">
                  <c:v>-0.31108851079784094</c:v>
                </c:pt>
                <c:pt idx="1261">
                  <c:v>-0.27859730196300642</c:v>
                </c:pt>
                <c:pt idx="1262">
                  <c:v>-0.26757652710559526</c:v>
                </c:pt>
                <c:pt idx="1263">
                  <c:v>-0.2480946175320603</c:v>
                </c:pt>
                <c:pt idx="1264">
                  <c:v>-0.23718945848506406</c:v>
                </c:pt>
                <c:pt idx="1265">
                  <c:v>-0.1604338211124014</c:v>
                </c:pt>
                <c:pt idx="1266">
                  <c:v>-0.1352505427234531</c:v>
                </c:pt>
                <c:pt idx="1267">
                  <c:v>-0.15231250941071958</c:v>
                </c:pt>
                <c:pt idx="1268">
                  <c:v>-0.16230161281713754</c:v>
                </c:pt>
                <c:pt idx="1269">
                  <c:v>-0.16921697171701236</c:v>
                </c:pt>
                <c:pt idx="1270">
                  <c:v>-0.13132089966534891</c:v>
                </c:pt>
                <c:pt idx="1271">
                  <c:v>-9.4129994613104215E-2</c:v>
                </c:pt>
                <c:pt idx="1272">
                  <c:v>-0.11576861668557263</c:v>
                </c:pt>
                <c:pt idx="1273">
                  <c:v>-0.10187126972857669</c:v>
                </c:pt>
                <c:pt idx="1274">
                  <c:v>-0.11263376169320694</c:v>
                </c:pt>
                <c:pt idx="1275">
                  <c:v>-0.25434249526554303</c:v>
                </c:pt>
                <c:pt idx="1276">
                  <c:v>-0.28963908447021391</c:v>
                </c:pt>
                <c:pt idx="1277">
                  <c:v>-0.30380866500275522</c:v>
                </c:pt>
                <c:pt idx="1278">
                  <c:v>-0.34870177800542124</c:v>
                </c:pt>
                <c:pt idx="1279">
                  <c:v>-0.3498224553763663</c:v>
                </c:pt>
                <c:pt idx="1280">
                  <c:v>-0.40328101880987893</c:v>
                </c:pt>
                <c:pt idx="1281">
                  <c:v>-0.41724989333992984</c:v>
                </c:pt>
                <c:pt idx="1282">
                  <c:v>-0.4057669673072748</c:v>
                </c:pt>
                <c:pt idx="1283">
                  <c:v>-0.40108566012521935</c:v>
                </c:pt>
                <c:pt idx="1284">
                  <c:v>-0.3732990596921677</c:v>
                </c:pt>
                <c:pt idx="1285">
                  <c:v>-0.38069129316114408</c:v>
                </c:pt>
                <c:pt idx="1286">
                  <c:v>-0.48736689184135451</c:v>
                </c:pt>
                <c:pt idx="1287">
                  <c:v>-0.46024412131372511</c:v>
                </c:pt>
                <c:pt idx="1288">
                  <c:v>-0.43566020333774835</c:v>
                </c:pt>
                <c:pt idx="1289">
                  <c:v>-0.43630336863519703</c:v>
                </c:pt>
                <c:pt idx="1290">
                  <c:v>-0.43297594088299607</c:v>
                </c:pt>
                <c:pt idx="1291">
                  <c:v>-0.37464073645824314</c:v>
                </c:pt>
                <c:pt idx="1292">
                  <c:v>-0.37070061416753353</c:v>
                </c:pt>
                <c:pt idx="1293">
                  <c:v>-0.42129350966838314</c:v>
                </c:pt>
                <c:pt idx="1294">
                  <c:v>-0.3811361670850929</c:v>
                </c:pt>
                <c:pt idx="1295">
                  <c:v>-0.3893550967319403</c:v>
                </c:pt>
                <c:pt idx="1296">
                  <c:v>-0.36041461871689862</c:v>
                </c:pt>
                <c:pt idx="1297">
                  <c:v>-0.35868274761890157</c:v>
                </c:pt>
                <c:pt idx="1298">
                  <c:v>-0.36115109686316882</c:v>
                </c:pt>
                <c:pt idx="1299">
                  <c:v>-0.37532995939465108</c:v>
                </c:pt>
                <c:pt idx="1300">
                  <c:v>-0.36998257021372377</c:v>
                </c:pt>
                <c:pt idx="1301">
                  <c:v>-0.39044757855957934</c:v>
                </c:pt>
                <c:pt idx="1302">
                  <c:v>-0.38302290877762168</c:v>
                </c:pt>
                <c:pt idx="1303">
                  <c:v>-0.38039076133216138</c:v>
                </c:pt>
                <c:pt idx="1304">
                  <c:v>-0.3769539235926273</c:v>
                </c:pt>
                <c:pt idx="1305">
                  <c:v>-0.26490726140133342</c:v>
                </c:pt>
                <c:pt idx="1306">
                  <c:v>-0.26016604518838327</c:v>
                </c:pt>
                <c:pt idx="1307">
                  <c:v>-0.21822651081319988</c:v>
                </c:pt>
                <c:pt idx="1308">
                  <c:v>-0.17968232206886828</c:v>
                </c:pt>
                <c:pt idx="1309">
                  <c:v>-0.16009806220142156</c:v>
                </c:pt>
                <c:pt idx="1310">
                  <c:v>-8.3974898717971785E-2</c:v>
                </c:pt>
                <c:pt idx="1311">
                  <c:v>-4.5090194649721228E-2</c:v>
                </c:pt>
                <c:pt idx="1312">
                  <c:v>-3.6661404603170231E-2</c:v>
                </c:pt>
                <c:pt idx="1313">
                  <c:v>-5.1962872477963828E-2</c:v>
                </c:pt>
                <c:pt idx="1314">
                  <c:v>-8.0022064860160683E-2</c:v>
                </c:pt>
                <c:pt idx="1315">
                  <c:v>-8.2444541866441109E-2</c:v>
                </c:pt>
                <c:pt idx="1316">
                  <c:v>0.1178281870191433</c:v>
                </c:pt>
                <c:pt idx="1317">
                  <c:v>8.4871345705549925E-2</c:v>
                </c:pt>
                <c:pt idx="1318">
                  <c:v>0.10168728795719063</c:v>
                </c:pt>
                <c:pt idx="1319">
                  <c:v>0.10149982771485097</c:v>
                </c:pt>
                <c:pt idx="1320">
                  <c:v>0.10243013210716301</c:v>
                </c:pt>
                <c:pt idx="1321">
                  <c:v>4.6088196029245194E-2</c:v>
                </c:pt>
                <c:pt idx="1322">
                  <c:v>-2.3980952123313259E-2</c:v>
                </c:pt>
                <c:pt idx="1323">
                  <c:v>-7.7659812936399022E-2</c:v>
                </c:pt>
                <c:pt idx="1324">
                  <c:v>-0.12975988281081355</c:v>
                </c:pt>
                <c:pt idx="1325">
                  <c:v>-0.14541214869275512</c:v>
                </c:pt>
                <c:pt idx="1326">
                  <c:v>-0.23595898693202441</c:v>
                </c:pt>
                <c:pt idx="1327">
                  <c:v>-0.15805099757651986</c:v>
                </c:pt>
                <c:pt idx="1328">
                  <c:v>-0.15124219461332442</c:v>
                </c:pt>
                <c:pt idx="1329">
                  <c:v>-0.14498307497860852</c:v>
                </c:pt>
                <c:pt idx="1330">
                  <c:v>-0.16430633252466401</c:v>
                </c:pt>
                <c:pt idx="1331">
                  <c:v>-0.19237286723212091</c:v>
                </c:pt>
                <c:pt idx="1332">
                  <c:v>-0.16838754526411348</c:v>
                </c:pt>
                <c:pt idx="1333">
                  <c:v>-0.17235931388584466</c:v>
                </c:pt>
                <c:pt idx="1334">
                  <c:v>-0.18413964669677241</c:v>
                </c:pt>
                <c:pt idx="1335">
                  <c:v>-0.21141231482552428</c:v>
                </c:pt>
                <c:pt idx="1336">
                  <c:v>-0.2846480497953614</c:v>
                </c:pt>
                <c:pt idx="1337">
                  <c:v>-0.32760467534020887</c:v>
                </c:pt>
                <c:pt idx="1338">
                  <c:v>-0.36152567109415873</c:v>
                </c:pt>
                <c:pt idx="1339">
                  <c:v>-0.42532670046187993</c:v>
                </c:pt>
                <c:pt idx="1340">
                  <c:v>-0.53396496881487698</c:v>
                </c:pt>
                <c:pt idx="1341">
                  <c:v>-0.53566367260435266</c:v>
                </c:pt>
                <c:pt idx="1342">
                  <c:v>-0.57649725780701333</c:v>
                </c:pt>
                <c:pt idx="1343">
                  <c:v>-0.60949630726478543</c:v>
                </c:pt>
                <c:pt idx="1344">
                  <c:v>-0.63737709294197586</c:v>
                </c:pt>
                <c:pt idx="1345">
                  <c:v>-0.6373902147625613</c:v>
                </c:pt>
                <c:pt idx="1346">
                  <c:v>-0.68730339007284402</c:v>
                </c:pt>
                <c:pt idx="1347">
                  <c:v>-0.69040821325546287</c:v>
                </c:pt>
                <c:pt idx="1348">
                  <c:v>-0.68983631311384963</c:v>
                </c:pt>
                <c:pt idx="1349">
                  <c:v>-0.70533858911437342</c:v>
                </c:pt>
                <c:pt idx="1350">
                  <c:v>-0.71604007471757847</c:v>
                </c:pt>
                <c:pt idx="1351">
                  <c:v>-0.73177859268727152</c:v>
                </c:pt>
                <c:pt idx="1352">
                  <c:v>-0.67990271850273454</c:v>
                </c:pt>
                <c:pt idx="1353">
                  <c:v>-0.67831884060717618</c:v>
                </c:pt>
                <c:pt idx="1354">
                  <c:v>-0.6787424349129807</c:v>
                </c:pt>
                <c:pt idx="1355">
                  <c:v>-0.6967066427916494</c:v>
                </c:pt>
                <c:pt idx="1356">
                  <c:v>-0.67412632476121803</c:v>
                </c:pt>
                <c:pt idx="1357">
                  <c:v>-0.72275979194518014</c:v>
                </c:pt>
                <c:pt idx="1358">
                  <c:v>-0.72391679432423051</c:v>
                </c:pt>
                <c:pt idx="1359">
                  <c:v>-0.72874349000028082</c:v>
                </c:pt>
                <c:pt idx="1360">
                  <c:v>-0.73916507004866727</c:v>
                </c:pt>
                <c:pt idx="1361">
                  <c:v>-0.73891318856138422</c:v>
                </c:pt>
                <c:pt idx="1362">
                  <c:v>-0.77509822008855611</c:v>
                </c:pt>
                <c:pt idx="1363">
                  <c:v>-0.75546540799798945</c:v>
                </c:pt>
                <c:pt idx="1364">
                  <c:v>-0.76518128048445766</c:v>
                </c:pt>
                <c:pt idx="1365">
                  <c:v>-0.75429659230693846</c:v>
                </c:pt>
                <c:pt idx="1366">
                  <c:v>-0.73100647198134328</c:v>
                </c:pt>
                <c:pt idx="1367">
                  <c:v>-0.72478420356537865</c:v>
                </c:pt>
                <c:pt idx="1368">
                  <c:v>-0.72476234501320069</c:v>
                </c:pt>
                <c:pt idx="1369">
                  <c:v>-0.71612664365472734</c:v>
                </c:pt>
                <c:pt idx="1370">
                  <c:v>-0.67065369455859691</c:v>
                </c:pt>
                <c:pt idx="1371">
                  <c:v>-0.66393526625667443</c:v>
                </c:pt>
                <c:pt idx="1372">
                  <c:v>-0.65144765204717114</c:v>
                </c:pt>
                <c:pt idx="1373">
                  <c:v>-0.55187296835669786</c:v>
                </c:pt>
                <c:pt idx="1374">
                  <c:v>-0.53742311158702083</c:v>
                </c:pt>
                <c:pt idx="1375">
                  <c:v>-0.52764360122454446</c:v>
                </c:pt>
                <c:pt idx="1376">
                  <c:v>-0.52794958287916094</c:v>
                </c:pt>
                <c:pt idx="1377">
                  <c:v>-0.53463223874490218</c:v>
                </c:pt>
                <c:pt idx="1378">
                  <c:v>-0.54269280128825659</c:v>
                </c:pt>
                <c:pt idx="1379">
                  <c:v>-0.52707251227631036</c:v>
                </c:pt>
                <c:pt idx="1380">
                  <c:v>-0.55958758416109178</c:v>
                </c:pt>
                <c:pt idx="1381">
                  <c:v>-0.54154198753502669</c:v>
                </c:pt>
                <c:pt idx="1382">
                  <c:v>-0.60936951868385525</c:v>
                </c:pt>
                <c:pt idx="1383">
                  <c:v>-0.56836770572292528</c:v>
                </c:pt>
                <c:pt idx="1384">
                  <c:v>-0.57375182290341764</c:v>
                </c:pt>
                <c:pt idx="1385">
                  <c:v>-0.49630340667131673</c:v>
                </c:pt>
                <c:pt idx="1386">
                  <c:v>-0.56258669559529495</c:v>
                </c:pt>
                <c:pt idx="1387">
                  <c:v>-0.562117649869178</c:v>
                </c:pt>
                <c:pt idx="1388">
                  <c:v>-0.55731314839725066</c:v>
                </c:pt>
                <c:pt idx="1389">
                  <c:v>-0.50854739063013021</c:v>
                </c:pt>
                <c:pt idx="1390">
                  <c:v>-0.50882411154733986</c:v>
                </c:pt>
                <c:pt idx="1391">
                  <c:v>-0.53274412374042612</c:v>
                </c:pt>
                <c:pt idx="1392">
                  <c:v>-0.47436824661768334</c:v>
                </c:pt>
                <c:pt idx="1393">
                  <c:v>-0.51492438304561083</c:v>
                </c:pt>
                <c:pt idx="1394">
                  <c:v>-0.49215254321675561</c:v>
                </c:pt>
                <c:pt idx="1395">
                  <c:v>-0.49356745981129146</c:v>
                </c:pt>
                <c:pt idx="1396">
                  <c:v>-0.51964566870828266</c:v>
                </c:pt>
                <c:pt idx="1397">
                  <c:v>-0.49044505977165964</c:v>
                </c:pt>
                <c:pt idx="1398">
                  <c:v>-0.42549596591601901</c:v>
                </c:pt>
                <c:pt idx="1399">
                  <c:v>-0.48622107140258775</c:v>
                </c:pt>
                <c:pt idx="1400">
                  <c:v>-0.45580861315886001</c:v>
                </c:pt>
                <c:pt idx="1401">
                  <c:v>-0.45590847217928959</c:v>
                </c:pt>
                <c:pt idx="1402">
                  <c:v>-0.43730497419343017</c:v>
                </c:pt>
                <c:pt idx="1403">
                  <c:v>-0.57564465133094322</c:v>
                </c:pt>
                <c:pt idx="1404">
                  <c:v>-0.5861379215785304</c:v>
                </c:pt>
                <c:pt idx="1405">
                  <c:v>-0.6012040370613827</c:v>
                </c:pt>
                <c:pt idx="1406">
                  <c:v>-0.5829157306044499</c:v>
                </c:pt>
                <c:pt idx="1407">
                  <c:v>-0.58283800138160546</c:v>
                </c:pt>
                <c:pt idx="1408">
                  <c:v>-0.58244501268563631</c:v>
                </c:pt>
                <c:pt idx="1409">
                  <c:v>-0.63977321018086775</c:v>
                </c:pt>
                <c:pt idx="1410">
                  <c:v>-0.59307839389080441</c:v>
                </c:pt>
                <c:pt idx="1411">
                  <c:v>-0.59740156563860281</c:v>
                </c:pt>
                <c:pt idx="1412">
                  <c:v>-0.56205322435405192</c:v>
                </c:pt>
                <c:pt idx="1413">
                  <c:v>-0.52908313201472079</c:v>
                </c:pt>
                <c:pt idx="1414">
                  <c:v>-0.56730580604320047</c:v>
                </c:pt>
                <c:pt idx="1415">
                  <c:v>-0.56404508173480139</c:v>
                </c:pt>
                <c:pt idx="1416">
                  <c:v>-0.56246578553919346</c:v>
                </c:pt>
                <c:pt idx="1417">
                  <c:v>-0.56484886788974209</c:v>
                </c:pt>
                <c:pt idx="1418">
                  <c:v>-0.58713959742479549</c:v>
                </c:pt>
                <c:pt idx="1419">
                  <c:v>-0.61458847873040279</c:v>
                </c:pt>
                <c:pt idx="1420">
                  <c:v>-0.62697785032171005</c:v>
                </c:pt>
                <c:pt idx="1421">
                  <c:v>-0.61646029522602286</c:v>
                </c:pt>
                <c:pt idx="1422">
                  <c:v>-0.66857943303733747</c:v>
                </c:pt>
                <c:pt idx="1423">
                  <c:v>-0.57477038261682545</c:v>
                </c:pt>
                <c:pt idx="1424">
                  <c:v>-0.63363315492644079</c:v>
                </c:pt>
                <c:pt idx="1425">
                  <c:v>-0.63576797533293961</c:v>
                </c:pt>
                <c:pt idx="1426">
                  <c:v>-0.65446763794292084</c:v>
                </c:pt>
                <c:pt idx="1427">
                  <c:v>-0.66075079921682256</c:v>
                </c:pt>
                <c:pt idx="1428">
                  <c:v>-0.69438868985787638</c:v>
                </c:pt>
                <c:pt idx="1429">
                  <c:v>-0.64571094864453793</c:v>
                </c:pt>
                <c:pt idx="1430">
                  <c:v>-0.65310813959453073</c:v>
                </c:pt>
                <c:pt idx="1431">
                  <c:v>-0.67530652058325746</c:v>
                </c:pt>
                <c:pt idx="1432">
                  <c:v>-0.68197094538152614</c:v>
                </c:pt>
                <c:pt idx="1433">
                  <c:v>-0.6524386541390379</c:v>
                </c:pt>
                <c:pt idx="1434">
                  <c:v>-0.65163454515008756</c:v>
                </c:pt>
                <c:pt idx="1435">
                  <c:v>-0.64512229242791963</c:v>
                </c:pt>
                <c:pt idx="1436">
                  <c:v>-0.6382197862808463</c:v>
                </c:pt>
                <c:pt idx="1437">
                  <c:v>-0.64042999844942605</c:v>
                </c:pt>
                <c:pt idx="1438">
                  <c:v>-0.64194674198394674</c:v>
                </c:pt>
                <c:pt idx="1439">
                  <c:v>-0.59246933040941252</c:v>
                </c:pt>
                <c:pt idx="1440">
                  <c:v>-0.61779770661061295</c:v>
                </c:pt>
                <c:pt idx="1441">
                  <c:v>-0.62088371452711133</c:v>
                </c:pt>
                <c:pt idx="1442">
                  <c:v>-0.64816875457262679</c:v>
                </c:pt>
                <c:pt idx="1443">
                  <c:v>-0.68740908044200477</c:v>
                </c:pt>
                <c:pt idx="1444">
                  <c:v>-0.68730625656279565</c:v>
                </c:pt>
                <c:pt idx="1445">
                  <c:v>-0.68337203158431081</c:v>
                </c:pt>
                <c:pt idx="1446">
                  <c:v>-0.67548475920848794</c:v>
                </c:pt>
                <c:pt idx="1447">
                  <c:v>-0.68116394749391285</c:v>
                </c:pt>
                <c:pt idx="1448">
                  <c:v>-0.64861650460052822</c:v>
                </c:pt>
                <c:pt idx="1449">
                  <c:v>-0.65616661913790286</c:v>
                </c:pt>
                <c:pt idx="1450">
                  <c:v>-0.64640795432360409</c:v>
                </c:pt>
                <c:pt idx="1451">
                  <c:v>-0.65034316535674275</c:v>
                </c:pt>
                <c:pt idx="1452">
                  <c:v>-0.59331575671704206</c:v>
                </c:pt>
                <c:pt idx="1453">
                  <c:v>-0.77531642223213615</c:v>
                </c:pt>
                <c:pt idx="1454">
                  <c:v>-0.64256184536409811</c:v>
                </c:pt>
                <c:pt idx="1455">
                  <c:v>-0.52984698126732088</c:v>
                </c:pt>
                <c:pt idx="1456">
                  <c:v>-0.45258408179389686</c:v>
                </c:pt>
                <c:pt idx="1457">
                  <c:v>-0.45873682228573182</c:v>
                </c:pt>
                <c:pt idx="1458">
                  <c:v>-0.40794364334726102</c:v>
                </c:pt>
                <c:pt idx="1459">
                  <c:v>-0.48789419017221847</c:v>
                </c:pt>
                <c:pt idx="1460">
                  <c:v>-0.45085114621281641</c:v>
                </c:pt>
                <c:pt idx="1461">
                  <c:v>-0.21232268781301267</c:v>
                </c:pt>
                <c:pt idx="1462">
                  <c:v>-0.22128619412912245</c:v>
                </c:pt>
                <c:pt idx="1463">
                  <c:v>-0.21225000637969557</c:v>
                </c:pt>
                <c:pt idx="1464">
                  <c:v>-0.19998741700158168</c:v>
                </c:pt>
                <c:pt idx="1465">
                  <c:v>-0.18330911392824434</c:v>
                </c:pt>
                <c:pt idx="1466">
                  <c:v>-0.2305457317855838</c:v>
                </c:pt>
                <c:pt idx="1467">
                  <c:v>-0.20795567019866759</c:v>
                </c:pt>
                <c:pt idx="1468">
                  <c:v>-0.2360226368648527</c:v>
                </c:pt>
                <c:pt idx="1469">
                  <c:v>-0.2300194005117818</c:v>
                </c:pt>
                <c:pt idx="1470">
                  <c:v>-0.16022350121158604</c:v>
                </c:pt>
                <c:pt idx="1471">
                  <c:v>-0.15090152982945348</c:v>
                </c:pt>
                <c:pt idx="1472">
                  <c:v>-0.17913846383729043</c:v>
                </c:pt>
                <c:pt idx="1473">
                  <c:v>-0.20161510734450941</c:v>
                </c:pt>
                <c:pt idx="1474">
                  <c:v>-0.23165869708771378</c:v>
                </c:pt>
                <c:pt idx="1475">
                  <c:v>-9.6310118978844977E-2</c:v>
                </c:pt>
                <c:pt idx="1476">
                  <c:v>-0.3006712614481889</c:v>
                </c:pt>
                <c:pt idx="1477">
                  <c:v>-0.26295357512301809</c:v>
                </c:pt>
                <c:pt idx="1478">
                  <c:v>-0.28655745353295276</c:v>
                </c:pt>
                <c:pt idx="1479">
                  <c:v>-0.30343624262418917</c:v>
                </c:pt>
                <c:pt idx="1480">
                  <c:v>-0.29081610313569223</c:v>
                </c:pt>
                <c:pt idx="1481">
                  <c:v>-0.20845744690724302</c:v>
                </c:pt>
                <c:pt idx="1482">
                  <c:v>-0.20480091724824051</c:v>
                </c:pt>
                <c:pt idx="1483">
                  <c:v>-0.20815358866747763</c:v>
                </c:pt>
                <c:pt idx="1484">
                  <c:v>-0.27227263749543135</c:v>
                </c:pt>
                <c:pt idx="1485">
                  <c:v>-0.37858847146965102</c:v>
                </c:pt>
                <c:pt idx="1486">
                  <c:v>-0.40028431477776955</c:v>
                </c:pt>
                <c:pt idx="1487">
                  <c:v>-0.34740340615023396</c:v>
                </c:pt>
                <c:pt idx="1488">
                  <c:v>-0.33905269720048065</c:v>
                </c:pt>
                <c:pt idx="1489">
                  <c:v>-0.46601185236598269</c:v>
                </c:pt>
                <c:pt idx="1490">
                  <c:v>-0.40410557728750218</c:v>
                </c:pt>
                <c:pt idx="1491">
                  <c:v>-0.40468145069354045</c:v>
                </c:pt>
                <c:pt idx="1492">
                  <c:v>-0.43165656722373313</c:v>
                </c:pt>
                <c:pt idx="1493">
                  <c:v>-0.46225918891249856</c:v>
                </c:pt>
                <c:pt idx="1494">
                  <c:v>-0.44574090403547217</c:v>
                </c:pt>
                <c:pt idx="1495">
                  <c:v>-0.43853747074941624</c:v>
                </c:pt>
                <c:pt idx="1496">
                  <c:v>-0.43242961090295839</c:v>
                </c:pt>
                <c:pt idx="1497">
                  <c:v>-0.44208834376630907</c:v>
                </c:pt>
                <c:pt idx="1498">
                  <c:v>-0.36624483968618693</c:v>
                </c:pt>
                <c:pt idx="1499">
                  <c:v>-0.39473323394581378</c:v>
                </c:pt>
                <c:pt idx="1500">
                  <c:v>-0.4148380793394148</c:v>
                </c:pt>
                <c:pt idx="1501">
                  <c:v>-0.41926297602090501</c:v>
                </c:pt>
                <c:pt idx="1502">
                  <c:v>-0.40540749202616838</c:v>
                </c:pt>
                <c:pt idx="1503">
                  <c:v>-0.44086700834829762</c:v>
                </c:pt>
                <c:pt idx="1504">
                  <c:v>-0.40537091569946165</c:v>
                </c:pt>
                <c:pt idx="1505">
                  <c:v>-0.43236168447781398</c:v>
                </c:pt>
                <c:pt idx="1506">
                  <c:v>-0.41914812924424849</c:v>
                </c:pt>
                <c:pt idx="1507">
                  <c:v>-0.42377474811106763</c:v>
                </c:pt>
                <c:pt idx="1508">
                  <c:v>-0.44490747348420723</c:v>
                </c:pt>
                <c:pt idx="1509">
                  <c:v>-0.44012244093597497</c:v>
                </c:pt>
                <c:pt idx="1510">
                  <c:v>-0.42473342838423528</c:v>
                </c:pt>
                <c:pt idx="1511">
                  <c:v>-0.44876796504337957</c:v>
                </c:pt>
                <c:pt idx="1512">
                  <c:v>-0.45590019159814782</c:v>
                </c:pt>
                <c:pt idx="1513">
                  <c:v>-0.45523377684868288</c:v>
                </c:pt>
                <c:pt idx="1514">
                  <c:v>-0.42088009265979082</c:v>
                </c:pt>
                <c:pt idx="1515">
                  <c:v>-0.42635421310432625</c:v>
                </c:pt>
                <c:pt idx="1516">
                  <c:v>-0.38831590182381331</c:v>
                </c:pt>
                <c:pt idx="1517">
                  <c:v>-0.4077975419181511</c:v>
                </c:pt>
                <c:pt idx="1518">
                  <c:v>-0.42565218093525131</c:v>
                </c:pt>
                <c:pt idx="1519">
                  <c:v>-0.35473555975336424</c:v>
                </c:pt>
                <c:pt idx="1520">
                  <c:v>-0.40184075973901723</c:v>
                </c:pt>
                <c:pt idx="1521">
                  <c:v>-0.44037410631903146</c:v>
                </c:pt>
                <c:pt idx="1522">
                  <c:v>-0.44927429602439334</c:v>
                </c:pt>
                <c:pt idx="1523">
                  <c:v>-0.43160128195758368</c:v>
                </c:pt>
                <c:pt idx="1524">
                  <c:v>-0.50575588056803444</c:v>
                </c:pt>
                <c:pt idx="1525">
                  <c:v>-0.51633837254011328</c:v>
                </c:pt>
                <c:pt idx="1526">
                  <c:v>-0.48335548448181204</c:v>
                </c:pt>
                <c:pt idx="1527">
                  <c:v>-0.45195940831524944</c:v>
                </c:pt>
                <c:pt idx="1528">
                  <c:v>-0.51361293662254159</c:v>
                </c:pt>
                <c:pt idx="1529">
                  <c:v>-0.54250304028857688</c:v>
                </c:pt>
                <c:pt idx="1530">
                  <c:v>-0.5181920871088217</c:v>
                </c:pt>
                <c:pt idx="1531">
                  <c:v>-0.52745196689843132</c:v>
                </c:pt>
                <c:pt idx="1532">
                  <c:v>-0.5261266239655531</c:v>
                </c:pt>
                <c:pt idx="1533">
                  <c:v>-0.51230034218104015</c:v>
                </c:pt>
                <c:pt idx="1534">
                  <c:v>-0.48432873381390124</c:v>
                </c:pt>
                <c:pt idx="1535">
                  <c:v>-0.45559817123627311</c:v>
                </c:pt>
                <c:pt idx="1536">
                  <c:v>-0.42679234446509873</c:v>
                </c:pt>
                <c:pt idx="1537">
                  <c:v>-0.42248684344225612</c:v>
                </c:pt>
                <c:pt idx="1538">
                  <c:v>-0.44195411784428529</c:v>
                </c:pt>
                <c:pt idx="1539">
                  <c:v>-0.44185647335950123</c:v>
                </c:pt>
                <c:pt idx="1540">
                  <c:v>-0.44590293210157761</c:v>
                </c:pt>
                <c:pt idx="1541">
                  <c:v>-0.4725417802870826</c:v>
                </c:pt>
                <c:pt idx="1542">
                  <c:v>-0.43854821906719627</c:v>
                </c:pt>
                <c:pt idx="1543">
                  <c:v>-0.44036413033574695</c:v>
                </c:pt>
                <c:pt idx="1544">
                  <c:v>-0.46097086985046098</c:v>
                </c:pt>
                <c:pt idx="1545">
                  <c:v>-0.46066948480095771</c:v>
                </c:pt>
                <c:pt idx="1546">
                  <c:v>-0.46795339689082943</c:v>
                </c:pt>
                <c:pt idx="1547">
                  <c:v>-0.26920513517475658</c:v>
                </c:pt>
                <c:pt idx="1548">
                  <c:v>-0.24429267523548426</c:v>
                </c:pt>
                <c:pt idx="1549">
                  <c:v>-0.23755464658067604</c:v>
                </c:pt>
                <c:pt idx="1550">
                  <c:v>-0.23529057267955217</c:v>
                </c:pt>
                <c:pt idx="1551">
                  <c:v>-0.22978006131958237</c:v>
                </c:pt>
                <c:pt idx="1552">
                  <c:v>-0.15927910975637755</c:v>
                </c:pt>
                <c:pt idx="1553">
                  <c:v>-0.14591956417297972</c:v>
                </c:pt>
                <c:pt idx="1554">
                  <c:v>1.567877063706272E-2</c:v>
                </c:pt>
                <c:pt idx="1555">
                  <c:v>2.1255322192046625E-2</c:v>
                </c:pt>
                <c:pt idx="1556">
                  <c:v>-2.03929943797748E-2</c:v>
                </c:pt>
                <c:pt idx="1557">
                  <c:v>-4.7813921243789539E-2</c:v>
                </c:pt>
                <c:pt idx="1558">
                  <c:v>-0.2969638597011951</c:v>
                </c:pt>
                <c:pt idx="1559">
                  <c:v>-0.37328232380121723</c:v>
                </c:pt>
                <c:pt idx="1560">
                  <c:v>-0.4003015814255026</c:v>
                </c:pt>
                <c:pt idx="1561">
                  <c:v>-0.39547630586992449</c:v>
                </c:pt>
                <c:pt idx="1562">
                  <c:v>-0.32783046231049046</c:v>
                </c:pt>
                <c:pt idx="1563">
                  <c:v>-0.28650550973932276</c:v>
                </c:pt>
                <c:pt idx="1564">
                  <c:v>-0.32576845019493483</c:v>
                </c:pt>
                <c:pt idx="1565">
                  <c:v>-0.28565155828807332</c:v>
                </c:pt>
                <c:pt idx="1566">
                  <c:v>-0.26328699673417849</c:v>
                </c:pt>
                <c:pt idx="1567">
                  <c:v>-0.24070341982683605</c:v>
                </c:pt>
                <c:pt idx="1568">
                  <c:v>-0.24668637721704467</c:v>
                </c:pt>
                <c:pt idx="1569">
                  <c:v>-0.25182375678146385</c:v>
                </c:pt>
                <c:pt idx="1570">
                  <c:v>-0.32531111899955717</c:v>
                </c:pt>
                <c:pt idx="1571">
                  <c:v>-0.32870752692470417</c:v>
                </c:pt>
                <c:pt idx="1572">
                  <c:v>-0.33706240610598309</c:v>
                </c:pt>
                <c:pt idx="1573">
                  <c:v>-0.33733176600134618</c:v>
                </c:pt>
                <c:pt idx="1574">
                  <c:v>-0.35020384957715445</c:v>
                </c:pt>
                <c:pt idx="1575">
                  <c:v>-0.34606393519279477</c:v>
                </c:pt>
                <c:pt idx="1576">
                  <c:v>-0.35419827700674034</c:v>
                </c:pt>
                <c:pt idx="1577">
                  <c:v>-0.43024235708378267</c:v>
                </c:pt>
                <c:pt idx="1578">
                  <c:v>-0.42536505525326468</c:v>
                </c:pt>
                <c:pt idx="1579">
                  <c:v>-0.48056173648640771</c:v>
                </c:pt>
                <c:pt idx="1580">
                  <c:v>-0.47927133771866953</c:v>
                </c:pt>
                <c:pt idx="1581">
                  <c:v>-0.48093572877324481</c:v>
                </c:pt>
                <c:pt idx="1582">
                  <c:v>-0.44130466344677788</c:v>
                </c:pt>
                <c:pt idx="1583">
                  <c:v>-0.45245172927566857</c:v>
                </c:pt>
                <c:pt idx="1584">
                  <c:v>-0.48491587346573972</c:v>
                </c:pt>
                <c:pt idx="1585">
                  <c:v>-0.49300950095049023</c:v>
                </c:pt>
                <c:pt idx="1586">
                  <c:v>-0.46707680281136099</c:v>
                </c:pt>
                <c:pt idx="1587">
                  <c:v>-0.45882644586594529</c:v>
                </c:pt>
                <c:pt idx="1588">
                  <c:v>-0.37488854106233371</c:v>
                </c:pt>
                <c:pt idx="1589">
                  <c:v>-0.30814672107500207</c:v>
                </c:pt>
                <c:pt idx="1590">
                  <c:v>-0.27032226870305998</c:v>
                </c:pt>
                <c:pt idx="1591">
                  <c:v>-0.26564618097661313</c:v>
                </c:pt>
                <c:pt idx="1592">
                  <c:v>-0.33520066270481358</c:v>
                </c:pt>
                <c:pt idx="1593">
                  <c:v>-0.37617428103599687</c:v>
                </c:pt>
                <c:pt idx="1594">
                  <c:v>-0.25083250478838637</c:v>
                </c:pt>
                <c:pt idx="1595">
                  <c:v>-0.30177546566776536</c:v>
                </c:pt>
                <c:pt idx="1596">
                  <c:v>-0.29605919120440288</c:v>
                </c:pt>
                <c:pt idx="1597">
                  <c:v>-0.31285342134830546</c:v>
                </c:pt>
                <c:pt idx="1598">
                  <c:v>-0.3271317724446971</c:v>
                </c:pt>
                <c:pt idx="1599">
                  <c:v>-0.33615261973417959</c:v>
                </c:pt>
                <c:pt idx="1600">
                  <c:v>-0.28993441301448003</c:v>
                </c:pt>
                <c:pt idx="1601">
                  <c:v>-0.19799593843945626</c:v>
                </c:pt>
                <c:pt idx="1602">
                  <c:v>-0.20518430127209808</c:v>
                </c:pt>
                <c:pt idx="1603">
                  <c:v>-0.19399988143899086</c:v>
                </c:pt>
                <c:pt idx="1604">
                  <c:v>-0.16925528899920148</c:v>
                </c:pt>
                <c:pt idx="1605">
                  <c:v>-0.17975854642228048</c:v>
                </c:pt>
                <c:pt idx="1606">
                  <c:v>-0.14487188679365451</c:v>
                </c:pt>
                <c:pt idx="1607">
                  <c:v>-0.13433194430886572</c:v>
                </c:pt>
                <c:pt idx="1608">
                  <c:v>-0.25590339314727684</c:v>
                </c:pt>
                <c:pt idx="1609">
                  <c:v>-0.1357516059196188</c:v>
                </c:pt>
                <c:pt idx="1610">
                  <c:v>-0.1289340885153907</c:v>
                </c:pt>
                <c:pt idx="1611">
                  <c:v>-0.13893189390407168</c:v>
                </c:pt>
                <c:pt idx="1612">
                  <c:v>-0.2257837248456647</c:v>
                </c:pt>
                <c:pt idx="1613">
                  <c:v>-0.20214041883606293</c:v>
                </c:pt>
                <c:pt idx="1614">
                  <c:v>-0.17650927321724591</c:v>
                </c:pt>
                <c:pt idx="1615">
                  <c:v>-0.21866113046370167</c:v>
                </c:pt>
                <c:pt idx="1616">
                  <c:v>-0.26524238618425255</c:v>
                </c:pt>
                <c:pt idx="1617">
                  <c:v>-0.28727845662341861</c:v>
                </c:pt>
                <c:pt idx="1618">
                  <c:v>-0.32429110920163629</c:v>
                </c:pt>
                <c:pt idx="1619">
                  <c:v>-0.32440102766398599</c:v>
                </c:pt>
                <c:pt idx="1620">
                  <c:v>-0.29387714191787895</c:v>
                </c:pt>
                <c:pt idx="1621">
                  <c:v>-0.29391555079181009</c:v>
                </c:pt>
                <c:pt idx="1622">
                  <c:v>-0.33972294528212227</c:v>
                </c:pt>
                <c:pt idx="1623">
                  <c:v>-0.32923270920479053</c:v>
                </c:pt>
                <c:pt idx="1624">
                  <c:v>-0.39501153113253501</c:v>
                </c:pt>
                <c:pt idx="1625">
                  <c:v>-0.40163670202233676</c:v>
                </c:pt>
                <c:pt idx="1626">
                  <c:v>-0.39533180943025703</c:v>
                </c:pt>
                <c:pt idx="1627">
                  <c:v>-0.39482578255748546</c:v>
                </c:pt>
                <c:pt idx="1628">
                  <c:v>-0.34792433694955727</c:v>
                </c:pt>
                <c:pt idx="1629">
                  <c:v>-0.42018890244789969</c:v>
                </c:pt>
                <c:pt idx="1630">
                  <c:v>-0.39305020637634097</c:v>
                </c:pt>
                <c:pt idx="1631">
                  <c:v>-0.47901227347260072</c:v>
                </c:pt>
                <c:pt idx="1632">
                  <c:v>-0.46165470197642866</c:v>
                </c:pt>
                <c:pt idx="1633">
                  <c:v>-0.43222248865128515</c:v>
                </c:pt>
                <c:pt idx="1634">
                  <c:v>-0.42299673743411731</c:v>
                </c:pt>
                <c:pt idx="1635">
                  <c:v>-0.49699496602991577</c:v>
                </c:pt>
                <c:pt idx="1636">
                  <c:v>-0.48225219420184878</c:v>
                </c:pt>
                <c:pt idx="1637">
                  <c:v>-0.46933609186748548</c:v>
                </c:pt>
                <c:pt idx="1638">
                  <c:v>-0.45745870176398173</c:v>
                </c:pt>
                <c:pt idx="1639">
                  <c:v>-0.44632014530875513</c:v>
                </c:pt>
                <c:pt idx="1640">
                  <c:v>-0.46465294703538912</c:v>
                </c:pt>
                <c:pt idx="1641">
                  <c:v>-0.46359604732764931</c:v>
                </c:pt>
                <c:pt idx="1642">
                  <c:v>-0.46281446687457428</c:v>
                </c:pt>
                <c:pt idx="1643">
                  <c:v>-0.46277709958678043</c:v>
                </c:pt>
                <c:pt idx="1644">
                  <c:v>-0.45015031080514639</c:v>
                </c:pt>
                <c:pt idx="1645">
                  <c:v>-0.43788104019008861</c:v>
                </c:pt>
                <c:pt idx="1646">
                  <c:v>-0.41719557462455514</c:v>
                </c:pt>
                <c:pt idx="1647">
                  <c:v>-0.40648983371416902</c:v>
                </c:pt>
                <c:pt idx="1648">
                  <c:v>-0.39406945190971698</c:v>
                </c:pt>
                <c:pt idx="1649">
                  <c:v>-0.30420898000964375</c:v>
                </c:pt>
                <c:pt idx="1650">
                  <c:v>-0.3370001417788292</c:v>
                </c:pt>
                <c:pt idx="1651">
                  <c:v>-0.33948066369272906</c:v>
                </c:pt>
                <c:pt idx="1652">
                  <c:v>-0.35681565507084895</c:v>
                </c:pt>
                <c:pt idx="1653">
                  <c:v>-0.35407216699838157</c:v>
                </c:pt>
                <c:pt idx="1654">
                  <c:v>-0.38114512736973311</c:v>
                </c:pt>
                <c:pt idx="1655">
                  <c:v>-0.37560438706608618</c:v>
                </c:pt>
                <c:pt idx="1656">
                  <c:v>-0.38568476036078414</c:v>
                </c:pt>
                <c:pt idx="1657">
                  <c:v>-0.41330988376876499</c:v>
                </c:pt>
                <c:pt idx="1658">
                  <c:v>-0.41411340135568109</c:v>
                </c:pt>
                <c:pt idx="1659">
                  <c:v>-0.34938053092830657</c:v>
                </c:pt>
                <c:pt idx="1660">
                  <c:v>-0.33830018248998628</c:v>
                </c:pt>
                <c:pt idx="1661">
                  <c:v>-0.35533083790242842</c:v>
                </c:pt>
                <c:pt idx="1662">
                  <c:v>-0.37818876844766119</c:v>
                </c:pt>
                <c:pt idx="1663">
                  <c:v>-0.38178319350622641</c:v>
                </c:pt>
                <c:pt idx="1664">
                  <c:v>-0.41987007477153804</c:v>
                </c:pt>
                <c:pt idx="1665">
                  <c:v>-0.34531861799102831</c:v>
                </c:pt>
                <c:pt idx="1666">
                  <c:v>-0.31622005691609567</c:v>
                </c:pt>
                <c:pt idx="1667">
                  <c:v>-0.43592031795865277</c:v>
                </c:pt>
                <c:pt idx="1668">
                  <c:v>-0.3086627755496259</c:v>
                </c:pt>
                <c:pt idx="1669">
                  <c:v>-0.27245306064845515</c:v>
                </c:pt>
                <c:pt idx="1670">
                  <c:v>-0.18166030260191726</c:v>
                </c:pt>
                <c:pt idx="1671">
                  <c:v>-0.20095508854932065</c:v>
                </c:pt>
                <c:pt idx="1672">
                  <c:v>-0.19947915072134634</c:v>
                </c:pt>
                <c:pt idx="1673">
                  <c:v>-0.19301395957564355</c:v>
                </c:pt>
                <c:pt idx="1674">
                  <c:v>-0.10438126086459086</c:v>
                </c:pt>
                <c:pt idx="1675">
                  <c:v>-0.10653780250060567</c:v>
                </c:pt>
                <c:pt idx="1676">
                  <c:v>-0.1021130774298086</c:v>
                </c:pt>
                <c:pt idx="1677">
                  <c:v>-0.15637754411110896</c:v>
                </c:pt>
                <c:pt idx="1678">
                  <c:v>-0.14945365528224064</c:v>
                </c:pt>
                <c:pt idx="1679">
                  <c:v>-0.1978155095455921</c:v>
                </c:pt>
                <c:pt idx="1680">
                  <c:v>-0.23165007310706473</c:v>
                </c:pt>
                <c:pt idx="1681">
                  <c:v>-0.23748882088288792</c:v>
                </c:pt>
                <c:pt idx="1682">
                  <c:v>-0.22467486539795867</c:v>
                </c:pt>
                <c:pt idx="1683">
                  <c:v>-0.22058801212148751</c:v>
                </c:pt>
                <c:pt idx="1684">
                  <c:v>-0.13547922713509533</c:v>
                </c:pt>
                <c:pt idx="1685">
                  <c:v>-0.13859977169699425</c:v>
                </c:pt>
                <c:pt idx="1686">
                  <c:v>-0.12132164710442936</c:v>
                </c:pt>
                <c:pt idx="1687">
                  <c:v>-3.3683396507875073E-2</c:v>
                </c:pt>
                <c:pt idx="1688">
                  <c:v>-3.3084543629674973E-2</c:v>
                </c:pt>
                <c:pt idx="1689">
                  <c:v>-3.8970012774983874E-2</c:v>
                </c:pt>
                <c:pt idx="1690">
                  <c:v>-6.8982545058193651E-2</c:v>
                </c:pt>
                <c:pt idx="1691">
                  <c:v>-5.399358089574486E-2</c:v>
                </c:pt>
                <c:pt idx="1692">
                  <c:v>-6.6856334307492771E-2</c:v>
                </c:pt>
                <c:pt idx="1693">
                  <c:v>-8.8900475030577922E-2</c:v>
                </c:pt>
                <c:pt idx="1694">
                  <c:v>-6.471780137788441E-2</c:v>
                </c:pt>
                <c:pt idx="1695">
                  <c:v>-2.9997343649828995E-2</c:v>
                </c:pt>
                <c:pt idx="1696">
                  <c:v>-3.4433718518798916E-2</c:v>
                </c:pt>
                <c:pt idx="1697">
                  <c:v>-4.8254826249056193E-2</c:v>
                </c:pt>
                <c:pt idx="1698">
                  <c:v>-0.13137791323727224</c:v>
                </c:pt>
                <c:pt idx="1699">
                  <c:v>-0.18779196625880964</c:v>
                </c:pt>
                <c:pt idx="1700">
                  <c:v>-0.25722363775286256</c:v>
                </c:pt>
                <c:pt idx="1701">
                  <c:v>-0.26460219860396755</c:v>
                </c:pt>
                <c:pt idx="1702">
                  <c:v>-0.2503464427112207</c:v>
                </c:pt>
                <c:pt idx="1703">
                  <c:v>-0.25805389281818736</c:v>
                </c:pt>
                <c:pt idx="1704">
                  <c:v>-0.42471418932812594</c:v>
                </c:pt>
                <c:pt idx="1705">
                  <c:v>-0.38969933810163687</c:v>
                </c:pt>
                <c:pt idx="1706">
                  <c:v>-0.41868160375450564</c:v>
                </c:pt>
                <c:pt idx="1707">
                  <c:v>-0.37036158085462195</c:v>
                </c:pt>
                <c:pt idx="1708">
                  <c:v>-0.37804821462876276</c:v>
                </c:pt>
                <c:pt idx="1709">
                  <c:v>-0.4154741306215321</c:v>
                </c:pt>
                <c:pt idx="1710">
                  <c:v>-0.31667037148795252</c:v>
                </c:pt>
                <c:pt idx="1711">
                  <c:v>-0.2957696244663377</c:v>
                </c:pt>
                <c:pt idx="1712">
                  <c:v>-0.25854936459173911</c:v>
                </c:pt>
                <c:pt idx="1713">
                  <c:v>-0.30742884894375783</c:v>
                </c:pt>
                <c:pt idx="1714">
                  <c:v>-0.35391625408411209</c:v>
                </c:pt>
                <c:pt idx="1715">
                  <c:v>-0.35006598962593855</c:v>
                </c:pt>
                <c:pt idx="1716">
                  <c:v>-0.39806778478748139</c:v>
                </c:pt>
                <c:pt idx="1717">
                  <c:v>-0.41490795968369715</c:v>
                </c:pt>
                <c:pt idx="1718">
                  <c:v>-0.39317943564153252</c:v>
                </c:pt>
                <c:pt idx="1719">
                  <c:v>-0.40624003528917685</c:v>
                </c:pt>
                <c:pt idx="1720">
                  <c:v>-0.30896450610605009</c:v>
                </c:pt>
                <c:pt idx="1721">
                  <c:v>-0.34709180120282979</c:v>
                </c:pt>
                <c:pt idx="1722">
                  <c:v>-0.31656806194304782</c:v>
                </c:pt>
                <c:pt idx="1723">
                  <c:v>-0.30574092317296359</c:v>
                </c:pt>
                <c:pt idx="1724">
                  <c:v>-0.28372644925255242</c:v>
                </c:pt>
                <c:pt idx="1725">
                  <c:v>-0.31343318378138446</c:v>
                </c:pt>
                <c:pt idx="1726">
                  <c:v>-0.37621411764880264</c:v>
                </c:pt>
                <c:pt idx="1727">
                  <c:v>-0.28604801090857673</c:v>
                </c:pt>
                <c:pt idx="1728">
                  <c:v>-0.29239810803689353</c:v>
                </c:pt>
                <c:pt idx="1729">
                  <c:v>-0.39762383170900378</c:v>
                </c:pt>
                <c:pt idx="1730">
                  <c:v>-0.39837348304285353</c:v>
                </c:pt>
                <c:pt idx="1731">
                  <c:v>-0.3848704686934919</c:v>
                </c:pt>
                <c:pt idx="1732">
                  <c:v>-0.41037295415577468</c:v>
                </c:pt>
                <c:pt idx="1733">
                  <c:v>-0.37317299661478914</c:v>
                </c:pt>
                <c:pt idx="1734">
                  <c:v>-0.31510137077566497</c:v>
                </c:pt>
                <c:pt idx="1735">
                  <c:v>-0.30379536859607692</c:v>
                </c:pt>
                <c:pt idx="1736">
                  <c:v>-0.25839393423528118</c:v>
                </c:pt>
                <c:pt idx="1737">
                  <c:v>-0.28495828900659304</c:v>
                </c:pt>
                <c:pt idx="1738">
                  <c:v>-0.29904494857837838</c:v>
                </c:pt>
                <c:pt idx="1739">
                  <c:v>-0.22404626361969601</c:v>
                </c:pt>
                <c:pt idx="1740">
                  <c:v>-0.24420545978938327</c:v>
                </c:pt>
                <c:pt idx="1741">
                  <c:v>-0.32987168174422088</c:v>
                </c:pt>
                <c:pt idx="1742">
                  <c:v>-0.33076358323947619</c:v>
                </c:pt>
                <c:pt idx="1743">
                  <c:v>-0.26627869135004528</c:v>
                </c:pt>
                <c:pt idx="1744">
                  <c:v>-0.29164251553009352</c:v>
                </c:pt>
                <c:pt idx="1745">
                  <c:v>-0.27116667560459123</c:v>
                </c:pt>
                <c:pt idx="1746">
                  <c:v>-0.31790290094334761</c:v>
                </c:pt>
                <c:pt idx="1747">
                  <c:v>-0.31818542787281634</c:v>
                </c:pt>
                <c:pt idx="1748">
                  <c:v>-0.33446479743277174</c:v>
                </c:pt>
                <c:pt idx="1749">
                  <c:v>-0.32130901256189182</c:v>
                </c:pt>
                <c:pt idx="1750">
                  <c:v>-0.37964866274375864</c:v>
                </c:pt>
                <c:pt idx="1751">
                  <c:v>-0.39268799678513666</c:v>
                </c:pt>
                <c:pt idx="1752">
                  <c:v>-0.38276835841444912</c:v>
                </c:pt>
                <c:pt idx="1753">
                  <c:v>-0.35658286711803883</c:v>
                </c:pt>
                <c:pt idx="1754">
                  <c:v>-0.33208252812084538</c:v>
                </c:pt>
                <c:pt idx="1755">
                  <c:v>-0.39416536846610506</c:v>
                </c:pt>
                <c:pt idx="1756">
                  <c:v>-0.31384751603105226</c:v>
                </c:pt>
                <c:pt idx="1757">
                  <c:v>-0.32690871442911162</c:v>
                </c:pt>
                <c:pt idx="1758">
                  <c:v>-0.33501765934728106</c:v>
                </c:pt>
                <c:pt idx="1759">
                  <c:v>-0.23653924915245578</c:v>
                </c:pt>
                <c:pt idx="1760">
                  <c:v>-0.33270338031724411</c:v>
                </c:pt>
                <c:pt idx="1761">
                  <c:v>-0.28894448512980347</c:v>
                </c:pt>
                <c:pt idx="1762">
                  <c:v>-0.25385875973649219</c:v>
                </c:pt>
                <c:pt idx="1763">
                  <c:v>-0.26393943627820138</c:v>
                </c:pt>
                <c:pt idx="1764">
                  <c:v>-0.26769147887827238</c:v>
                </c:pt>
                <c:pt idx="1765">
                  <c:v>-0.31834863069488362</c:v>
                </c:pt>
                <c:pt idx="1766">
                  <c:v>-0.37094900173865653</c:v>
                </c:pt>
                <c:pt idx="1767">
                  <c:v>-0.36994952519119145</c:v>
                </c:pt>
                <c:pt idx="1768">
                  <c:v>-0.3698055345899538</c:v>
                </c:pt>
                <c:pt idx="1769">
                  <c:v>-0.39076503377172978</c:v>
                </c:pt>
                <c:pt idx="1770">
                  <c:v>-0.38219810438110829</c:v>
                </c:pt>
                <c:pt idx="1771">
                  <c:v>-0.3044181452247996</c:v>
                </c:pt>
                <c:pt idx="1772">
                  <c:v>-0.27986918240703507</c:v>
                </c:pt>
                <c:pt idx="1773">
                  <c:v>-0.35021100599448246</c:v>
                </c:pt>
                <c:pt idx="1774">
                  <c:v>-0.34940107706355028</c:v>
                </c:pt>
                <c:pt idx="1775">
                  <c:v>-0.38696470270820421</c:v>
                </c:pt>
                <c:pt idx="1776">
                  <c:v>-0.24038332384064398</c:v>
                </c:pt>
                <c:pt idx="1777">
                  <c:v>-0.24191498849222912</c:v>
                </c:pt>
                <c:pt idx="1778">
                  <c:v>-0.24514804810650662</c:v>
                </c:pt>
                <c:pt idx="1779">
                  <c:v>-0.26882615573278512</c:v>
                </c:pt>
                <c:pt idx="1780">
                  <c:v>-0.26418108396589612</c:v>
                </c:pt>
                <c:pt idx="1781">
                  <c:v>-0.24106081229275622</c:v>
                </c:pt>
                <c:pt idx="1782">
                  <c:v>-0.25846724827667045</c:v>
                </c:pt>
                <c:pt idx="1783">
                  <c:v>-0.27337487961347434</c:v>
                </c:pt>
                <c:pt idx="1784">
                  <c:v>-0.38274551766370529</c:v>
                </c:pt>
                <c:pt idx="1785">
                  <c:v>-0.30281315437291834</c:v>
                </c:pt>
                <c:pt idx="1786">
                  <c:v>-0.17273047261743688</c:v>
                </c:pt>
                <c:pt idx="1787">
                  <c:v>-0.18124519438281803</c:v>
                </c:pt>
                <c:pt idx="1788">
                  <c:v>-0.17316247968277612</c:v>
                </c:pt>
                <c:pt idx="1789">
                  <c:v>-0.21081780569503034</c:v>
                </c:pt>
                <c:pt idx="1790">
                  <c:v>-7.2693456267167569E-2</c:v>
                </c:pt>
                <c:pt idx="1791">
                  <c:v>-0.18970927839149659</c:v>
                </c:pt>
                <c:pt idx="1792">
                  <c:v>-0.22089396917868889</c:v>
                </c:pt>
                <c:pt idx="1793">
                  <c:v>-0.23729668712478649</c:v>
                </c:pt>
                <c:pt idx="1794">
                  <c:v>-0.27315457828833611</c:v>
                </c:pt>
                <c:pt idx="1795">
                  <c:v>-0.20746829641463974</c:v>
                </c:pt>
                <c:pt idx="1796">
                  <c:v>-0.1860097321306021</c:v>
                </c:pt>
                <c:pt idx="1797">
                  <c:v>-0.41516372324139972</c:v>
                </c:pt>
                <c:pt idx="1798">
                  <c:v>-0.41528721519221029</c:v>
                </c:pt>
                <c:pt idx="1799">
                  <c:v>-0.4150444578554931</c:v>
                </c:pt>
                <c:pt idx="1800">
                  <c:v>-0.38315542789524942</c:v>
                </c:pt>
                <c:pt idx="1801">
                  <c:v>-0.37777718546827288</c:v>
                </c:pt>
                <c:pt idx="1802">
                  <c:v>-0.51154134728812339</c:v>
                </c:pt>
                <c:pt idx="1803">
                  <c:v>-0.46809033395061883</c:v>
                </c:pt>
                <c:pt idx="1804">
                  <c:v>-0.57122117721393839</c:v>
                </c:pt>
                <c:pt idx="1805">
                  <c:v>-0.61429833316676152</c:v>
                </c:pt>
                <c:pt idx="1806">
                  <c:v>-0.61718435732846677</c:v>
                </c:pt>
                <c:pt idx="1807">
                  <c:v>-0.60577468022340952</c:v>
                </c:pt>
                <c:pt idx="1808">
                  <c:v>-0.61705320968567423</c:v>
                </c:pt>
                <c:pt idx="1809">
                  <c:v>-0.66735234465107696</c:v>
                </c:pt>
                <c:pt idx="1810">
                  <c:v>-0.62219855272526003</c:v>
                </c:pt>
                <c:pt idx="1811">
                  <c:v>-0.61852255876208051</c:v>
                </c:pt>
                <c:pt idx="1812">
                  <c:v>-0.64009535106784232</c:v>
                </c:pt>
                <c:pt idx="1813">
                  <c:v>-0.65184701424818237</c:v>
                </c:pt>
                <c:pt idx="1814">
                  <c:v>-0.57911151436247987</c:v>
                </c:pt>
                <c:pt idx="1815">
                  <c:v>-0.58080035046821776</c:v>
                </c:pt>
                <c:pt idx="1816">
                  <c:v>-0.62517049460238938</c:v>
                </c:pt>
                <c:pt idx="1817">
                  <c:v>-0.62397718882568798</c:v>
                </c:pt>
                <c:pt idx="1818">
                  <c:v>-0.62003307824968901</c:v>
                </c:pt>
                <c:pt idx="1819">
                  <c:v>-0.63450558901620191</c:v>
                </c:pt>
                <c:pt idx="1820">
                  <c:v>-0.60006924136438089</c:v>
                </c:pt>
                <c:pt idx="1821">
                  <c:v>-0.61673463056648159</c:v>
                </c:pt>
                <c:pt idx="1822">
                  <c:v>-0.59204792716477228</c:v>
                </c:pt>
                <c:pt idx="1823">
                  <c:v>-0.5141153303885323</c:v>
                </c:pt>
                <c:pt idx="1824">
                  <c:v>-0.4891615848267033</c:v>
                </c:pt>
                <c:pt idx="1825">
                  <c:v>-0.50317386600727321</c:v>
                </c:pt>
                <c:pt idx="1826">
                  <c:v>-0.51051693865480996</c:v>
                </c:pt>
                <c:pt idx="1827">
                  <c:v>-0.41233998493909124</c:v>
                </c:pt>
                <c:pt idx="1828">
                  <c:v>-0.40728545010666306</c:v>
                </c:pt>
                <c:pt idx="1829">
                  <c:v>-0.40522119046925809</c:v>
                </c:pt>
                <c:pt idx="1830">
                  <c:v>-0.4133231264338833</c:v>
                </c:pt>
                <c:pt idx="1831">
                  <c:v>-0.41017433935793862</c:v>
                </c:pt>
                <c:pt idx="1832">
                  <c:v>-0.35843061388722125</c:v>
                </c:pt>
                <c:pt idx="1833">
                  <c:v>-0.37387415578859701</c:v>
                </c:pt>
                <c:pt idx="1834">
                  <c:v>-0.26960894648052519</c:v>
                </c:pt>
                <c:pt idx="1835">
                  <c:v>-0.20116828827475799</c:v>
                </c:pt>
                <c:pt idx="1836">
                  <c:v>-0.17227408125482327</c:v>
                </c:pt>
                <c:pt idx="1837">
                  <c:v>-0.20359359047673833</c:v>
                </c:pt>
                <c:pt idx="1838">
                  <c:v>-0.17384092202936249</c:v>
                </c:pt>
                <c:pt idx="1839">
                  <c:v>-0.10408996772356451</c:v>
                </c:pt>
                <c:pt idx="1840">
                  <c:v>-0.10171760081678995</c:v>
                </c:pt>
                <c:pt idx="1841">
                  <c:v>-0.17243161573917373</c:v>
                </c:pt>
                <c:pt idx="1842">
                  <c:v>-0.27565434631199659</c:v>
                </c:pt>
                <c:pt idx="1843">
                  <c:v>-0.25817935516383439</c:v>
                </c:pt>
                <c:pt idx="1844">
                  <c:v>-0.28358035240899082</c:v>
                </c:pt>
                <c:pt idx="1845">
                  <c:v>-0.27619708200062321</c:v>
                </c:pt>
                <c:pt idx="1846">
                  <c:v>-0.31018699425418017</c:v>
                </c:pt>
                <c:pt idx="1847">
                  <c:v>-0.30351564316670276</c:v>
                </c:pt>
                <c:pt idx="1848">
                  <c:v>-0.33850095401635971</c:v>
                </c:pt>
                <c:pt idx="1849">
                  <c:v>-0.34303887901382757</c:v>
                </c:pt>
                <c:pt idx="1850">
                  <c:v>-0.35075377284747183</c:v>
                </c:pt>
                <c:pt idx="1851">
                  <c:v>-0.30001802531126742</c:v>
                </c:pt>
                <c:pt idx="1852">
                  <c:v>-0.33088411553002012</c:v>
                </c:pt>
                <c:pt idx="1853">
                  <c:v>-0.37314565610081402</c:v>
                </c:pt>
                <c:pt idx="1854">
                  <c:v>-0.40158506447164904</c:v>
                </c:pt>
                <c:pt idx="1855">
                  <c:v>-0.37723335799269414</c:v>
                </c:pt>
                <c:pt idx="1856">
                  <c:v>-0.38035857187566585</c:v>
                </c:pt>
                <c:pt idx="1857">
                  <c:v>-0.40441715085503499</c:v>
                </c:pt>
                <c:pt idx="1858">
                  <c:v>-0.40637433715373517</c:v>
                </c:pt>
                <c:pt idx="1859">
                  <c:v>-0.42064894039223694</c:v>
                </c:pt>
                <c:pt idx="1860">
                  <c:v>-0.44136165572805591</c:v>
                </c:pt>
                <c:pt idx="1861">
                  <c:v>-0.44877271040842914</c:v>
                </c:pt>
                <c:pt idx="1862">
                  <c:v>-0.52988956441872648</c:v>
                </c:pt>
                <c:pt idx="1863">
                  <c:v>-0.52789235313235627</c:v>
                </c:pt>
                <c:pt idx="1864">
                  <c:v>-0.59980220993109723</c:v>
                </c:pt>
                <c:pt idx="1865">
                  <c:v>-0.60201869330848667</c:v>
                </c:pt>
                <c:pt idx="1866">
                  <c:v>-0.69748792578873742</c:v>
                </c:pt>
                <c:pt idx="1867">
                  <c:v>-0.68433682700729859</c:v>
                </c:pt>
                <c:pt idx="1868">
                  <c:v>-0.6806774750264557</c:v>
                </c:pt>
                <c:pt idx="1869">
                  <c:v>-0.67417569408381239</c:v>
                </c:pt>
                <c:pt idx="1870">
                  <c:v>-0.67472673849498344</c:v>
                </c:pt>
                <c:pt idx="1871">
                  <c:v>-0.62115689760385917</c:v>
                </c:pt>
                <c:pt idx="1872">
                  <c:v>-0.49114938313470713</c:v>
                </c:pt>
                <c:pt idx="1873">
                  <c:v>-0.49391724733280745</c:v>
                </c:pt>
                <c:pt idx="1874">
                  <c:v>-0.48090060287544445</c:v>
                </c:pt>
                <c:pt idx="1875">
                  <c:v>-0.48745751570900447</c:v>
                </c:pt>
                <c:pt idx="1876">
                  <c:v>-0.50404815753154997</c:v>
                </c:pt>
                <c:pt idx="1877">
                  <c:v>-0.56280998181777375</c:v>
                </c:pt>
                <c:pt idx="1878">
                  <c:v>-0.44411288946262656</c:v>
                </c:pt>
                <c:pt idx="1879">
                  <c:v>-0.43558928491066917</c:v>
                </c:pt>
                <c:pt idx="1880">
                  <c:v>-0.50922796538641091</c:v>
                </c:pt>
                <c:pt idx="1881">
                  <c:v>-0.57509457297740285</c:v>
                </c:pt>
                <c:pt idx="1882">
                  <c:v>-0.4090142838260204</c:v>
                </c:pt>
                <c:pt idx="1883">
                  <c:v>-0.46108239368515591</c:v>
                </c:pt>
                <c:pt idx="1884">
                  <c:v>-0.46814652576273413</c:v>
                </c:pt>
                <c:pt idx="1885">
                  <c:v>-0.47367690762712478</c:v>
                </c:pt>
                <c:pt idx="1886">
                  <c:v>-0.40158219456289801</c:v>
                </c:pt>
                <c:pt idx="1887">
                  <c:v>-0.45343923161605143</c:v>
                </c:pt>
                <c:pt idx="1888">
                  <c:v>-0.43965720817238002</c:v>
                </c:pt>
                <c:pt idx="1889">
                  <c:v>-0.48540270131486335</c:v>
                </c:pt>
                <c:pt idx="1890">
                  <c:v>-0.48675644840798682</c:v>
                </c:pt>
                <c:pt idx="1891">
                  <c:v>-0.48853141086968915</c:v>
                </c:pt>
                <c:pt idx="1892">
                  <c:v>-0.48936202627778208</c:v>
                </c:pt>
                <c:pt idx="1893">
                  <c:v>-0.5357513213094538</c:v>
                </c:pt>
                <c:pt idx="1894">
                  <c:v>-0.55643316293248124</c:v>
                </c:pt>
                <c:pt idx="1895">
                  <c:v>-0.61434120492454869</c:v>
                </c:pt>
                <c:pt idx="1896">
                  <c:v>-0.59653758786737987</c:v>
                </c:pt>
                <c:pt idx="1897">
                  <c:v>-0.58450159698339976</c:v>
                </c:pt>
                <c:pt idx="1898">
                  <c:v>-0.50476509907473954</c:v>
                </c:pt>
                <c:pt idx="1899">
                  <c:v>-0.5007090554000635</c:v>
                </c:pt>
                <c:pt idx="1900">
                  <c:v>-0.51025256969623045</c:v>
                </c:pt>
                <c:pt idx="1901">
                  <c:v>-0.46942004039771523</c:v>
                </c:pt>
                <c:pt idx="1902">
                  <c:v>-0.4638281958088703</c:v>
                </c:pt>
                <c:pt idx="1903">
                  <c:v>-0.47574050944784768</c:v>
                </c:pt>
                <c:pt idx="1904">
                  <c:v>-0.49723064613867662</c:v>
                </c:pt>
                <c:pt idx="1905">
                  <c:v>-0.51524577509035685</c:v>
                </c:pt>
                <c:pt idx="1906">
                  <c:v>-0.49985335148838689</c:v>
                </c:pt>
                <c:pt idx="1907">
                  <c:v>-0.49481121643071119</c:v>
                </c:pt>
                <c:pt idx="1908">
                  <c:v>-0.53130353962733112</c:v>
                </c:pt>
                <c:pt idx="1909">
                  <c:v>-0.5209761317175311</c:v>
                </c:pt>
                <c:pt idx="1910">
                  <c:v>-0.52146945539388967</c:v>
                </c:pt>
                <c:pt idx="1911">
                  <c:v>-0.49204263843437357</c:v>
                </c:pt>
                <c:pt idx="1912">
                  <c:v>-0.50367428757143984</c:v>
                </c:pt>
                <c:pt idx="1913">
                  <c:v>-0.51975925472730677</c:v>
                </c:pt>
                <c:pt idx="1914">
                  <c:v>-0.51973975580078124</c:v>
                </c:pt>
                <c:pt idx="1915">
                  <c:v>-0.52814935285755304</c:v>
                </c:pt>
                <c:pt idx="1916">
                  <c:v>-0.54940181524733667</c:v>
                </c:pt>
                <c:pt idx="1917">
                  <c:v>-0.51455970291749331</c:v>
                </c:pt>
                <c:pt idx="1918">
                  <c:v>-0.5327031147529695</c:v>
                </c:pt>
                <c:pt idx="1919">
                  <c:v>-0.48344534566786201</c:v>
                </c:pt>
                <c:pt idx="1920">
                  <c:v>-0.45427382578889375</c:v>
                </c:pt>
                <c:pt idx="1921">
                  <c:v>-0.43165653679906363</c:v>
                </c:pt>
                <c:pt idx="1922">
                  <c:v>-0.40877515469796738</c:v>
                </c:pt>
                <c:pt idx="1923">
                  <c:v>-0.47320239793115682</c:v>
                </c:pt>
                <c:pt idx="1924">
                  <c:v>-0.47376398967900496</c:v>
                </c:pt>
                <c:pt idx="1925">
                  <c:v>-0.35721072134024029</c:v>
                </c:pt>
                <c:pt idx="1926">
                  <c:v>-0.36599157109768571</c:v>
                </c:pt>
                <c:pt idx="1927">
                  <c:v>-0.36174051238309468</c:v>
                </c:pt>
                <c:pt idx="1928">
                  <c:v>-0.41953065622962654</c:v>
                </c:pt>
                <c:pt idx="1929">
                  <c:v>-0.43958665203833508</c:v>
                </c:pt>
                <c:pt idx="1930">
                  <c:v>-0.45236950900530432</c:v>
                </c:pt>
                <c:pt idx="1931">
                  <c:v>-0.57273527254705314</c:v>
                </c:pt>
                <c:pt idx="1932">
                  <c:v>-0.57000565937771375</c:v>
                </c:pt>
                <c:pt idx="1933">
                  <c:v>-0.58500076862838091</c:v>
                </c:pt>
                <c:pt idx="1934">
                  <c:v>-0.58642765982961176</c:v>
                </c:pt>
                <c:pt idx="1935">
                  <c:v>-0.54484931852163554</c:v>
                </c:pt>
                <c:pt idx="1936">
                  <c:v>-0.54883786007690682</c:v>
                </c:pt>
                <c:pt idx="1937">
                  <c:v>-0.54780577401596386</c:v>
                </c:pt>
                <c:pt idx="1938">
                  <c:v>-0.5648198954896686</c:v>
                </c:pt>
                <c:pt idx="1939">
                  <c:v>-0.45618465668039548</c:v>
                </c:pt>
                <c:pt idx="1940">
                  <c:v>-0.4656546898429334</c:v>
                </c:pt>
                <c:pt idx="1941">
                  <c:v>-0.45480922547797153</c:v>
                </c:pt>
                <c:pt idx="1942">
                  <c:v>-0.43026162890119268</c:v>
                </c:pt>
                <c:pt idx="1943">
                  <c:v>-0.40846891618218978</c:v>
                </c:pt>
                <c:pt idx="1944">
                  <c:v>-0.37517548509056858</c:v>
                </c:pt>
                <c:pt idx="1945">
                  <c:v>-0.35898361664121337</c:v>
                </c:pt>
                <c:pt idx="1946">
                  <c:v>-0.38591724137603156</c:v>
                </c:pt>
                <c:pt idx="1947">
                  <c:v>-0.38259452390875376</c:v>
                </c:pt>
                <c:pt idx="1948">
                  <c:v>-0.37984091364282335</c:v>
                </c:pt>
                <c:pt idx="1949">
                  <c:v>-0.32852646709564903</c:v>
                </c:pt>
                <c:pt idx="1950">
                  <c:v>-0.34857069066800722</c:v>
                </c:pt>
                <c:pt idx="1951">
                  <c:v>-0.37086643420617466</c:v>
                </c:pt>
                <c:pt idx="1952">
                  <c:v>-0.38426558100006897</c:v>
                </c:pt>
                <c:pt idx="1953">
                  <c:v>-0.3018132748604806</c:v>
                </c:pt>
                <c:pt idx="1954">
                  <c:v>-0.29127441284304934</c:v>
                </c:pt>
                <c:pt idx="1955">
                  <c:v>-0.30037677948513442</c:v>
                </c:pt>
                <c:pt idx="1956">
                  <c:v>-0.27728919864238377</c:v>
                </c:pt>
                <c:pt idx="1957">
                  <c:v>-0.26763388471920974</c:v>
                </c:pt>
                <c:pt idx="1958">
                  <c:v>-0.22960425044963167</c:v>
                </c:pt>
                <c:pt idx="1959">
                  <c:v>-0.21263358999980259</c:v>
                </c:pt>
                <c:pt idx="1960">
                  <c:v>-0.35434292531611544</c:v>
                </c:pt>
                <c:pt idx="1961">
                  <c:v>-0.34453813151957974</c:v>
                </c:pt>
                <c:pt idx="1962">
                  <c:v>-0.32923200838514022</c:v>
                </c:pt>
                <c:pt idx="1963">
                  <c:v>-0.31971110398040747</c:v>
                </c:pt>
                <c:pt idx="1964">
                  <c:v>-0.32182479981786999</c:v>
                </c:pt>
                <c:pt idx="1965">
                  <c:v>-0.38705913007043674</c:v>
                </c:pt>
                <c:pt idx="1966">
                  <c:v>-0.36082505674846066</c:v>
                </c:pt>
                <c:pt idx="1967">
                  <c:v>-0.35768130490407035</c:v>
                </c:pt>
                <c:pt idx="1968">
                  <c:v>-0.3496488178730735</c:v>
                </c:pt>
                <c:pt idx="1969">
                  <c:v>-0.41788785695039127</c:v>
                </c:pt>
                <c:pt idx="1970">
                  <c:v>-0.41786046159385248</c:v>
                </c:pt>
                <c:pt idx="1971">
                  <c:v>-0.49081903460827087</c:v>
                </c:pt>
                <c:pt idx="1972">
                  <c:v>-0.4931466221440084</c:v>
                </c:pt>
                <c:pt idx="1973">
                  <c:v>-0.49276474311558754</c:v>
                </c:pt>
                <c:pt idx="1974">
                  <c:v>-0.46687573558029838</c:v>
                </c:pt>
                <c:pt idx="1975">
                  <c:v>-0.42081723453461667</c:v>
                </c:pt>
                <c:pt idx="1976">
                  <c:v>-0.40762230359421631</c:v>
                </c:pt>
                <c:pt idx="1977">
                  <c:v>-0.46508483792719946</c:v>
                </c:pt>
                <c:pt idx="1978">
                  <c:v>-0.47524054099998958</c:v>
                </c:pt>
                <c:pt idx="1979">
                  <c:v>-0.38662273941153225</c:v>
                </c:pt>
                <c:pt idx="1980">
                  <c:v>-0.49500282267856061</c:v>
                </c:pt>
                <c:pt idx="1981">
                  <c:v>-0.45200939169492893</c:v>
                </c:pt>
                <c:pt idx="1982">
                  <c:v>-0.46649256656479499</c:v>
                </c:pt>
                <c:pt idx="1983">
                  <c:v>-0.51477794220123319</c:v>
                </c:pt>
                <c:pt idx="1984">
                  <c:v>-0.51298474542347516</c:v>
                </c:pt>
                <c:pt idx="1985">
                  <c:v>-0.51994810749210707</c:v>
                </c:pt>
                <c:pt idx="1986">
                  <c:v>-0.54139367552213613</c:v>
                </c:pt>
                <c:pt idx="1987">
                  <c:v>-0.56285975273480937</c:v>
                </c:pt>
                <c:pt idx="1988">
                  <c:v>-0.58095316490223214</c:v>
                </c:pt>
                <c:pt idx="1989">
                  <c:v>-0.5699590509836564</c:v>
                </c:pt>
                <c:pt idx="1990">
                  <c:v>-0.52651717137226106</c:v>
                </c:pt>
                <c:pt idx="1991">
                  <c:v>-0.49439343894448062</c:v>
                </c:pt>
                <c:pt idx="1992">
                  <c:v>-0.50268128073737006</c:v>
                </c:pt>
                <c:pt idx="1993">
                  <c:v>-0.54922998689034863</c:v>
                </c:pt>
                <c:pt idx="1994">
                  <c:v>-0.55281437051822957</c:v>
                </c:pt>
                <c:pt idx="1995">
                  <c:v>-0.54824028188462115</c:v>
                </c:pt>
                <c:pt idx="1996">
                  <c:v>-0.55558242563411842</c:v>
                </c:pt>
                <c:pt idx="1997">
                  <c:v>-0.57077498387379022</c:v>
                </c:pt>
                <c:pt idx="1998">
                  <c:v>-0.57952032594855352</c:v>
                </c:pt>
                <c:pt idx="1999">
                  <c:v>-0.58948300238097473</c:v>
                </c:pt>
                <c:pt idx="2000">
                  <c:v>-0.58235576843584314</c:v>
                </c:pt>
                <c:pt idx="2001">
                  <c:v>-0.54968542570587187</c:v>
                </c:pt>
                <c:pt idx="2002">
                  <c:v>-0.55536123009305216</c:v>
                </c:pt>
                <c:pt idx="2003">
                  <c:v>-0.54197037158054462</c:v>
                </c:pt>
                <c:pt idx="2004">
                  <c:v>-0.46986057679884008</c:v>
                </c:pt>
                <c:pt idx="2005">
                  <c:v>-0.50092632900342082</c:v>
                </c:pt>
                <c:pt idx="2006">
                  <c:v>-0.50591054383369494</c:v>
                </c:pt>
                <c:pt idx="2007">
                  <c:v>-0.47607064047702607</c:v>
                </c:pt>
                <c:pt idx="2008">
                  <c:v>-0.47812670332019769</c:v>
                </c:pt>
                <c:pt idx="2009">
                  <c:v>-0.53242684405378482</c:v>
                </c:pt>
                <c:pt idx="2010">
                  <c:v>-0.47348576309351381</c:v>
                </c:pt>
                <c:pt idx="2011">
                  <c:v>-0.50165003808646247</c:v>
                </c:pt>
                <c:pt idx="2012">
                  <c:v>-0.47375424321770726</c:v>
                </c:pt>
                <c:pt idx="2013">
                  <c:v>-0.40741892979056549</c:v>
                </c:pt>
                <c:pt idx="2014">
                  <c:v>-0.33224814225545618</c:v>
                </c:pt>
                <c:pt idx="2015">
                  <c:v>-0.29125333106121443</c:v>
                </c:pt>
                <c:pt idx="2016">
                  <c:v>-0.28037465710996179</c:v>
                </c:pt>
                <c:pt idx="2017">
                  <c:v>-0.22262901436713262</c:v>
                </c:pt>
                <c:pt idx="2018">
                  <c:v>-0.25390479309137309</c:v>
                </c:pt>
                <c:pt idx="2019">
                  <c:v>-0.28281362135876353</c:v>
                </c:pt>
                <c:pt idx="2020">
                  <c:v>-0.22157391026376738</c:v>
                </c:pt>
                <c:pt idx="2021">
                  <c:v>-0.25591859360348285</c:v>
                </c:pt>
                <c:pt idx="2022">
                  <c:v>-0.25594858804390219</c:v>
                </c:pt>
                <c:pt idx="2023">
                  <c:v>-0.11897064581004085</c:v>
                </c:pt>
                <c:pt idx="2024">
                  <c:v>-0.1607307360239317</c:v>
                </c:pt>
                <c:pt idx="2025">
                  <c:v>-0.15431658439944271</c:v>
                </c:pt>
                <c:pt idx="2026">
                  <c:v>-0.21620246590480957</c:v>
                </c:pt>
                <c:pt idx="2027">
                  <c:v>-0.17324246200463933</c:v>
                </c:pt>
                <c:pt idx="2028">
                  <c:v>-0.17760835895266669</c:v>
                </c:pt>
                <c:pt idx="2029">
                  <c:v>-0.17944701418798817</c:v>
                </c:pt>
                <c:pt idx="2030">
                  <c:v>-0.17375821087782514</c:v>
                </c:pt>
                <c:pt idx="2031">
                  <c:v>-0.16462516423938875</c:v>
                </c:pt>
                <c:pt idx="2032">
                  <c:v>-0.15712950263128436</c:v>
                </c:pt>
                <c:pt idx="2033">
                  <c:v>-0.16208494148408367</c:v>
                </c:pt>
                <c:pt idx="2034">
                  <c:v>-0.23073453964212939</c:v>
                </c:pt>
                <c:pt idx="2035">
                  <c:v>-0.24383326455479118</c:v>
                </c:pt>
                <c:pt idx="2036">
                  <c:v>-0.22776877277829224</c:v>
                </c:pt>
                <c:pt idx="2037">
                  <c:v>-0.24838814700444717</c:v>
                </c:pt>
                <c:pt idx="2038">
                  <c:v>-0.22486172321578166</c:v>
                </c:pt>
                <c:pt idx="2039">
                  <c:v>-0.20534454673482758</c:v>
                </c:pt>
                <c:pt idx="2040">
                  <c:v>-0.21977070356472547</c:v>
                </c:pt>
                <c:pt idx="2041">
                  <c:v>-0.21511238305644925</c:v>
                </c:pt>
                <c:pt idx="2042">
                  <c:v>-0.25569842275746557</c:v>
                </c:pt>
                <c:pt idx="2043">
                  <c:v>-0.33429931828989462</c:v>
                </c:pt>
                <c:pt idx="2044">
                  <c:v>-0.39891041372743019</c:v>
                </c:pt>
                <c:pt idx="2045">
                  <c:v>-0.42879971016788365</c:v>
                </c:pt>
                <c:pt idx="2046">
                  <c:v>-0.38086867591611606</c:v>
                </c:pt>
                <c:pt idx="2047">
                  <c:v>-0.39494912364985418</c:v>
                </c:pt>
                <c:pt idx="2048">
                  <c:v>-0.32866446199380495</c:v>
                </c:pt>
                <c:pt idx="2049">
                  <c:v>-0.28121486656156153</c:v>
                </c:pt>
                <c:pt idx="2050">
                  <c:v>-0.35407044828875406</c:v>
                </c:pt>
                <c:pt idx="2051">
                  <c:v>-0.41698051349243376</c:v>
                </c:pt>
                <c:pt idx="2052">
                  <c:v>-0.42447167613233111</c:v>
                </c:pt>
                <c:pt idx="2053">
                  <c:v>-0.42697330003243844</c:v>
                </c:pt>
                <c:pt idx="2054">
                  <c:v>-0.44211896978270743</c:v>
                </c:pt>
                <c:pt idx="2055">
                  <c:v>-0.4675747717341176</c:v>
                </c:pt>
                <c:pt idx="2056">
                  <c:v>-0.43250346827468372</c:v>
                </c:pt>
                <c:pt idx="2057">
                  <c:v>-0.46733421041051415</c:v>
                </c:pt>
                <c:pt idx="2058">
                  <c:v>-0.46847772468987176</c:v>
                </c:pt>
                <c:pt idx="2059">
                  <c:v>-0.43839651227022036</c:v>
                </c:pt>
                <c:pt idx="2060">
                  <c:v>-0.47771905539433929</c:v>
                </c:pt>
                <c:pt idx="2061">
                  <c:v>-0.54126742284061768</c:v>
                </c:pt>
                <c:pt idx="2062">
                  <c:v>-0.61158746512664786</c:v>
                </c:pt>
                <c:pt idx="2063">
                  <c:v>-0.62690183959960744</c:v>
                </c:pt>
                <c:pt idx="2064">
                  <c:v>-0.62851210050520268</c:v>
                </c:pt>
                <c:pt idx="2065">
                  <c:v>-0.5940682606008546</c:v>
                </c:pt>
                <c:pt idx="2066">
                  <c:v>-0.59519445369647472</c:v>
                </c:pt>
                <c:pt idx="2067">
                  <c:v>-0.59210242551458225</c:v>
                </c:pt>
                <c:pt idx="2068">
                  <c:v>-0.61396298952332096</c:v>
                </c:pt>
                <c:pt idx="2069">
                  <c:v>-0.60976142203444839</c:v>
                </c:pt>
                <c:pt idx="2070">
                  <c:v>-0.62021163944111002</c:v>
                </c:pt>
                <c:pt idx="2071">
                  <c:v>-0.57178964168988011</c:v>
                </c:pt>
                <c:pt idx="2072">
                  <c:v>-0.56128022008696188</c:v>
                </c:pt>
                <c:pt idx="2073">
                  <c:v>-0.54670068831993712</c:v>
                </c:pt>
                <c:pt idx="2074">
                  <c:v>-0.55977028036500365</c:v>
                </c:pt>
                <c:pt idx="2075">
                  <c:v>-0.49603671014916889</c:v>
                </c:pt>
                <c:pt idx="2076">
                  <c:v>-0.54413304725785405</c:v>
                </c:pt>
                <c:pt idx="2077">
                  <c:v>-0.533556984165793</c:v>
                </c:pt>
                <c:pt idx="2078">
                  <c:v>-0.57845428596901527</c:v>
                </c:pt>
                <c:pt idx="2079">
                  <c:v>-0.62703607430680874</c:v>
                </c:pt>
                <c:pt idx="2080">
                  <c:v>-0.635214093121236</c:v>
                </c:pt>
                <c:pt idx="2081">
                  <c:v>-0.58585071365921515</c:v>
                </c:pt>
                <c:pt idx="2082">
                  <c:v>-0.57513054701945177</c:v>
                </c:pt>
                <c:pt idx="2083">
                  <c:v>-0.61688311323189782</c:v>
                </c:pt>
                <c:pt idx="2084">
                  <c:v>-0.5964460818276508</c:v>
                </c:pt>
                <c:pt idx="2085">
                  <c:v>-0.57514713882371271</c:v>
                </c:pt>
                <c:pt idx="2086">
                  <c:v>-0.58380826262974361</c:v>
                </c:pt>
                <c:pt idx="2087">
                  <c:v>-0.57813928080874422</c:v>
                </c:pt>
                <c:pt idx="2088">
                  <c:v>-0.60363585514119278</c:v>
                </c:pt>
                <c:pt idx="2089">
                  <c:v>-0.61390713117354967</c:v>
                </c:pt>
                <c:pt idx="2090">
                  <c:v>-0.53974228779385292</c:v>
                </c:pt>
                <c:pt idx="2091">
                  <c:v>-0.48891959142710961</c:v>
                </c:pt>
                <c:pt idx="2092">
                  <c:v>-0.4079509194480892</c:v>
                </c:pt>
                <c:pt idx="2093">
                  <c:v>-0.45981026959768778</c:v>
                </c:pt>
                <c:pt idx="2094">
                  <c:v>-0.44388956472779217</c:v>
                </c:pt>
                <c:pt idx="2095">
                  <c:v>-0.45171081559160808</c:v>
                </c:pt>
                <c:pt idx="2096">
                  <c:v>-0.43453982771028843</c:v>
                </c:pt>
                <c:pt idx="2097">
                  <c:v>-0.41909629057222592</c:v>
                </c:pt>
                <c:pt idx="2098">
                  <c:v>-0.45103168109105524</c:v>
                </c:pt>
                <c:pt idx="2099">
                  <c:v>-0.42482593892634013</c:v>
                </c:pt>
                <c:pt idx="2100">
                  <c:v>-0.41995080185772371</c:v>
                </c:pt>
                <c:pt idx="2101">
                  <c:v>-0.46793359511877214</c:v>
                </c:pt>
                <c:pt idx="2102">
                  <c:v>-0.41616423013528892</c:v>
                </c:pt>
                <c:pt idx="2103">
                  <c:v>-0.38616367168270549</c:v>
                </c:pt>
                <c:pt idx="2104">
                  <c:v>-0.35064264940494339</c:v>
                </c:pt>
                <c:pt idx="2105">
                  <c:v>-0.48690229600215551</c:v>
                </c:pt>
                <c:pt idx="2106">
                  <c:v>-0.46442812863798211</c:v>
                </c:pt>
                <c:pt idx="2107">
                  <c:v>-0.472568008336477</c:v>
                </c:pt>
                <c:pt idx="2108">
                  <c:v>-0.4499413725988437</c:v>
                </c:pt>
                <c:pt idx="2109">
                  <c:v>-0.19515689471400993</c:v>
                </c:pt>
                <c:pt idx="2110">
                  <c:v>-0.15582717629575332</c:v>
                </c:pt>
                <c:pt idx="2111">
                  <c:v>-0.26290801569295608</c:v>
                </c:pt>
                <c:pt idx="2112">
                  <c:v>-0.27339494622240013</c:v>
                </c:pt>
                <c:pt idx="2113">
                  <c:v>-0.25839667105273167</c:v>
                </c:pt>
                <c:pt idx="2114">
                  <c:v>-0.28763378553380775</c:v>
                </c:pt>
                <c:pt idx="2115">
                  <c:v>-0.27461390858561463</c:v>
                </c:pt>
                <c:pt idx="2116">
                  <c:v>-0.24813423529212536</c:v>
                </c:pt>
                <c:pt idx="2117">
                  <c:v>-0.25749437445695517</c:v>
                </c:pt>
                <c:pt idx="2118">
                  <c:v>-0.23535560347191045</c:v>
                </c:pt>
                <c:pt idx="2119">
                  <c:v>-0.23474515454234982</c:v>
                </c:pt>
                <c:pt idx="2120">
                  <c:v>-0.29973574198345454</c:v>
                </c:pt>
                <c:pt idx="2121">
                  <c:v>-0.30364790402059705</c:v>
                </c:pt>
                <c:pt idx="2122">
                  <c:v>-0.31283766842767646</c:v>
                </c:pt>
                <c:pt idx="2123">
                  <c:v>-0.30866638325392898</c:v>
                </c:pt>
                <c:pt idx="2124">
                  <c:v>-0.35505644369983863</c:v>
                </c:pt>
                <c:pt idx="2125">
                  <c:v>-0.35868982413203793</c:v>
                </c:pt>
                <c:pt idx="2126">
                  <c:v>-0.32092261539624423</c:v>
                </c:pt>
                <c:pt idx="2127">
                  <c:v>-0.33529819786916676</c:v>
                </c:pt>
                <c:pt idx="2128">
                  <c:v>-0.2746383396560515</c:v>
                </c:pt>
                <c:pt idx="2129">
                  <c:v>-0.27920290594837527</c:v>
                </c:pt>
                <c:pt idx="2130">
                  <c:v>-0.2929310640898421</c:v>
                </c:pt>
                <c:pt idx="2131">
                  <c:v>-0.29265430977629225</c:v>
                </c:pt>
                <c:pt idx="2132">
                  <c:v>-0.33379283873418875</c:v>
                </c:pt>
                <c:pt idx="2133">
                  <c:v>-0.41186681251378837</c:v>
                </c:pt>
                <c:pt idx="2134">
                  <c:v>-0.41031704547799031</c:v>
                </c:pt>
                <c:pt idx="2135">
                  <c:v>-0.35782881233517866</c:v>
                </c:pt>
                <c:pt idx="2136">
                  <c:v>-0.35835991596822742</c:v>
                </c:pt>
                <c:pt idx="2137">
                  <c:v>-0.3548282471198389</c:v>
                </c:pt>
                <c:pt idx="2138">
                  <c:v>-0.37017722283331683</c:v>
                </c:pt>
                <c:pt idx="2139">
                  <c:v>-0.38589331923308595</c:v>
                </c:pt>
                <c:pt idx="2140">
                  <c:v>-0.42050185743533919</c:v>
                </c:pt>
                <c:pt idx="2141">
                  <c:v>-0.36062950157000406</c:v>
                </c:pt>
                <c:pt idx="2142">
                  <c:v>-0.39454155822604203</c:v>
                </c:pt>
                <c:pt idx="2143">
                  <c:v>-0.38924373906552112</c:v>
                </c:pt>
                <c:pt idx="2144">
                  <c:v>-0.37593225362843435</c:v>
                </c:pt>
                <c:pt idx="2145">
                  <c:v>-0.38118335691318039</c:v>
                </c:pt>
                <c:pt idx="2146">
                  <c:v>-0.40583364707905795</c:v>
                </c:pt>
                <c:pt idx="2147">
                  <c:v>-0.41510359462801755</c:v>
                </c:pt>
                <c:pt idx="2148">
                  <c:v>-0.34444542964495134</c:v>
                </c:pt>
                <c:pt idx="2149">
                  <c:v>-0.39102244705701156</c:v>
                </c:pt>
                <c:pt idx="2150">
                  <c:v>-0.36093330987920141</c:v>
                </c:pt>
                <c:pt idx="2151">
                  <c:v>-0.34001524455763826</c:v>
                </c:pt>
                <c:pt idx="2152">
                  <c:v>-0.34038092284979771</c:v>
                </c:pt>
                <c:pt idx="2153">
                  <c:v>-0.34906244623543475</c:v>
                </c:pt>
                <c:pt idx="2154">
                  <c:v>-0.35993293978389679</c:v>
                </c:pt>
                <c:pt idx="2155">
                  <c:v>-0.33359941629288442</c:v>
                </c:pt>
                <c:pt idx="2156">
                  <c:v>-0.36230174415197985</c:v>
                </c:pt>
                <c:pt idx="2157">
                  <c:v>-0.34407800576636755</c:v>
                </c:pt>
                <c:pt idx="2158">
                  <c:v>-0.37665438602836621</c:v>
                </c:pt>
                <c:pt idx="2159">
                  <c:v>-0.40320861366487687</c:v>
                </c:pt>
                <c:pt idx="2160">
                  <c:v>-0.41187855881570551</c:v>
                </c:pt>
                <c:pt idx="2161">
                  <c:v>-0.44093180665027903</c:v>
                </c:pt>
                <c:pt idx="2162">
                  <c:v>-0.43690817957830363</c:v>
                </c:pt>
                <c:pt idx="2163">
                  <c:v>-0.37010497146017335</c:v>
                </c:pt>
                <c:pt idx="2164">
                  <c:v>-0.40430962095710032</c:v>
                </c:pt>
                <c:pt idx="2165">
                  <c:v>-0.43598537403398557</c:v>
                </c:pt>
                <c:pt idx="2166">
                  <c:v>-0.44135107942882318</c:v>
                </c:pt>
                <c:pt idx="2167">
                  <c:v>-0.42032725949208311</c:v>
                </c:pt>
                <c:pt idx="2168">
                  <c:v>-0.39668849248247123</c:v>
                </c:pt>
                <c:pt idx="2169">
                  <c:v>-0.48020156704089084</c:v>
                </c:pt>
                <c:pt idx="2170">
                  <c:v>-0.4061067221090624</c:v>
                </c:pt>
                <c:pt idx="2171">
                  <c:v>-0.39467795691156393</c:v>
                </c:pt>
                <c:pt idx="2172">
                  <c:v>-0.34684204519537037</c:v>
                </c:pt>
                <c:pt idx="2173">
                  <c:v>-0.3731727631820731</c:v>
                </c:pt>
                <c:pt idx="2174">
                  <c:v>-0.39241456636939531</c:v>
                </c:pt>
                <c:pt idx="2175">
                  <c:v>-0.33119857303746397</c:v>
                </c:pt>
                <c:pt idx="2176">
                  <c:v>-0.29379538878314149</c:v>
                </c:pt>
                <c:pt idx="2177">
                  <c:v>-0.2867290343840273</c:v>
                </c:pt>
                <c:pt idx="2178">
                  <c:v>-0.30311626215826348</c:v>
                </c:pt>
                <c:pt idx="2179">
                  <c:v>-0.24585575022185166</c:v>
                </c:pt>
                <c:pt idx="2180">
                  <c:v>-0.13245942275467346</c:v>
                </c:pt>
                <c:pt idx="2181">
                  <c:v>-3.6985678595270292E-2</c:v>
                </c:pt>
                <c:pt idx="2182">
                  <c:v>-3.608077571767937E-2</c:v>
                </c:pt>
                <c:pt idx="2183">
                  <c:v>-1.2962968556163922E-2</c:v>
                </c:pt>
                <c:pt idx="2184">
                  <c:v>0.14601062057163611</c:v>
                </c:pt>
                <c:pt idx="2185">
                  <c:v>0.16950506299911661</c:v>
                </c:pt>
                <c:pt idx="2186">
                  <c:v>0.18276610762470638</c:v>
                </c:pt>
                <c:pt idx="2187">
                  <c:v>0.20184098447493137</c:v>
                </c:pt>
                <c:pt idx="2188">
                  <c:v>0.18607469155407438</c:v>
                </c:pt>
                <c:pt idx="2189">
                  <c:v>0.23370187048703378</c:v>
                </c:pt>
                <c:pt idx="2190">
                  <c:v>0.26105947036724775</c:v>
                </c:pt>
                <c:pt idx="2191">
                  <c:v>0.44339245466356469</c:v>
                </c:pt>
                <c:pt idx="2192">
                  <c:v>0.44655009771708359</c:v>
                </c:pt>
                <c:pt idx="2193">
                  <c:v>0.46469141492290572</c:v>
                </c:pt>
                <c:pt idx="2194">
                  <c:v>0.45979682120066695</c:v>
                </c:pt>
                <c:pt idx="2195">
                  <c:v>0.46057188482299838</c:v>
                </c:pt>
                <c:pt idx="2196">
                  <c:v>0.48293720590383027</c:v>
                </c:pt>
                <c:pt idx="2197">
                  <c:v>0.47733995625074549</c:v>
                </c:pt>
                <c:pt idx="2198">
                  <c:v>0.49405117973753809</c:v>
                </c:pt>
                <c:pt idx="2199">
                  <c:v>0.49330739921026684</c:v>
                </c:pt>
                <c:pt idx="2200">
                  <c:v>0.47332654796051038</c:v>
                </c:pt>
                <c:pt idx="2201">
                  <c:v>0.47058837975292656</c:v>
                </c:pt>
                <c:pt idx="2202">
                  <c:v>0.52273629517852749</c:v>
                </c:pt>
                <c:pt idx="2203">
                  <c:v>0.59068904100868291</c:v>
                </c:pt>
                <c:pt idx="2204">
                  <c:v>0.555815415385708</c:v>
                </c:pt>
                <c:pt idx="2205">
                  <c:v>0.53221878404012235</c:v>
                </c:pt>
                <c:pt idx="2206">
                  <c:v>0.54601943205731729</c:v>
                </c:pt>
                <c:pt idx="2207">
                  <c:v>0.55354199857800501</c:v>
                </c:pt>
                <c:pt idx="2208">
                  <c:v>0.53705349883845011</c:v>
                </c:pt>
                <c:pt idx="2209">
                  <c:v>0.53874105968409591</c:v>
                </c:pt>
                <c:pt idx="2210">
                  <c:v>0.44203176511984632</c:v>
                </c:pt>
                <c:pt idx="2211">
                  <c:v>0.35273802109257435</c:v>
                </c:pt>
                <c:pt idx="2212">
                  <c:v>0.20140128416654304</c:v>
                </c:pt>
                <c:pt idx="2213">
                  <c:v>0.22362740915430063</c:v>
                </c:pt>
                <c:pt idx="2214">
                  <c:v>-0.10513943205220488</c:v>
                </c:pt>
                <c:pt idx="2215">
                  <c:v>-0.1761965701181975</c:v>
                </c:pt>
                <c:pt idx="2216">
                  <c:v>-0.25354403329811231</c:v>
                </c:pt>
                <c:pt idx="2217">
                  <c:v>-0.2921686303778242</c:v>
                </c:pt>
                <c:pt idx="2218">
                  <c:v>-0.28005595533440175</c:v>
                </c:pt>
                <c:pt idx="2219">
                  <c:v>-0.26802778057098892</c:v>
                </c:pt>
                <c:pt idx="2220">
                  <c:v>-0.29466396678426326</c:v>
                </c:pt>
                <c:pt idx="2221">
                  <c:v>-0.27000583151757673</c:v>
                </c:pt>
                <c:pt idx="2222">
                  <c:v>-0.15705287007363308</c:v>
                </c:pt>
                <c:pt idx="2223">
                  <c:v>-0.16646387843390001</c:v>
                </c:pt>
                <c:pt idx="2224">
                  <c:v>-0.15313561358012825</c:v>
                </c:pt>
                <c:pt idx="2225">
                  <c:v>-0.15729149615904042</c:v>
                </c:pt>
                <c:pt idx="2226">
                  <c:v>-0.18222193049155808</c:v>
                </c:pt>
                <c:pt idx="2227">
                  <c:v>-0.18334855607850128</c:v>
                </c:pt>
                <c:pt idx="2228">
                  <c:v>-0.11361971480841354</c:v>
                </c:pt>
                <c:pt idx="2229">
                  <c:v>-0.14735449300587647</c:v>
                </c:pt>
                <c:pt idx="2230">
                  <c:v>-0.16638249671396879</c:v>
                </c:pt>
                <c:pt idx="2231">
                  <c:v>-0.19075116241018356</c:v>
                </c:pt>
                <c:pt idx="2232">
                  <c:v>-0.2008530392160241</c:v>
                </c:pt>
                <c:pt idx="2233">
                  <c:v>-0.15182381212129448</c:v>
                </c:pt>
                <c:pt idx="2234">
                  <c:v>-0.14024808245232326</c:v>
                </c:pt>
                <c:pt idx="2235">
                  <c:v>-6.429387276166032E-2</c:v>
                </c:pt>
                <c:pt idx="2236">
                  <c:v>-7.6608332100166349E-3</c:v>
                </c:pt>
                <c:pt idx="2237">
                  <c:v>-1.4097787454889012E-2</c:v>
                </c:pt>
                <c:pt idx="2238">
                  <c:v>-1.6829640694962143E-2</c:v>
                </c:pt>
                <c:pt idx="2239">
                  <c:v>3.2105149416603473E-2</c:v>
                </c:pt>
                <c:pt idx="2240">
                  <c:v>7.1134632669047071E-2</c:v>
                </c:pt>
                <c:pt idx="2241">
                  <c:v>7.9297285478474214E-2</c:v>
                </c:pt>
                <c:pt idx="2242">
                  <c:v>0.2401390093562544</c:v>
                </c:pt>
                <c:pt idx="2243">
                  <c:v>0.21238863416367171</c:v>
                </c:pt>
                <c:pt idx="2244">
                  <c:v>0.19716388493223744</c:v>
                </c:pt>
                <c:pt idx="2245">
                  <c:v>0.19304305033374011</c:v>
                </c:pt>
                <c:pt idx="2246">
                  <c:v>2.2514181151486158E-2</c:v>
                </c:pt>
                <c:pt idx="2247">
                  <c:v>4.1760444693058105E-2</c:v>
                </c:pt>
                <c:pt idx="2248">
                  <c:v>5.8362930963625284E-2</c:v>
                </c:pt>
                <c:pt idx="2249">
                  <c:v>4.8810843430093558E-2</c:v>
                </c:pt>
                <c:pt idx="2250">
                  <c:v>4.1405673208549765E-2</c:v>
                </c:pt>
                <c:pt idx="2251">
                  <c:v>4.4469692145815656E-2</c:v>
                </c:pt>
                <c:pt idx="2252">
                  <c:v>-7.3516205480538929E-2</c:v>
                </c:pt>
                <c:pt idx="2253">
                  <c:v>-0.12777658620126028</c:v>
                </c:pt>
                <c:pt idx="2254">
                  <c:v>-0.13605478198572077</c:v>
                </c:pt>
                <c:pt idx="2255">
                  <c:v>-0.15969599425561082</c:v>
                </c:pt>
                <c:pt idx="2256">
                  <c:v>-0.50128772591935344</c:v>
                </c:pt>
                <c:pt idx="2257">
                  <c:v>-0.48595667207192389</c:v>
                </c:pt>
                <c:pt idx="2258">
                  <c:v>-0.49865865417027222</c:v>
                </c:pt>
                <c:pt idx="2259">
                  <c:v>-0.48682839518323001</c:v>
                </c:pt>
                <c:pt idx="2260">
                  <c:v>-0.4860852403624854</c:v>
                </c:pt>
                <c:pt idx="2261">
                  <c:v>-0.48538281394860072</c:v>
                </c:pt>
                <c:pt idx="2262">
                  <c:v>-0.49152744078247568</c:v>
                </c:pt>
                <c:pt idx="2263">
                  <c:v>-0.49334432617963292</c:v>
                </c:pt>
                <c:pt idx="2264">
                  <c:v>-0.4903586236645085</c:v>
                </c:pt>
                <c:pt idx="2265">
                  <c:v>-0.42452783159014001</c:v>
                </c:pt>
                <c:pt idx="2266">
                  <c:v>-0.45507454112212076</c:v>
                </c:pt>
                <c:pt idx="2267">
                  <c:v>-0.44721227073225095</c:v>
                </c:pt>
                <c:pt idx="2268">
                  <c:v>-0.39166859207260268</c:v>
                </c:pt>
                <c:pt idx="2269">
                  <c:v>-0.4302912597022448</c:v>
                </c:pt>
                <c:pt idx="2270">
                  <c:v>-0.46196157036916102</c:v>
                </c:pt>
                <c:pt idx="2271">
                  <c:v>-0.45637236314321977</c:v>
                </c:pt>
                <c:pt idx="2272">
                  <c:v>-0.43598056178022199</c:v>
                </c:pt>
                <c:pt idx="2273">
                  <c:v>-0.43894194009628906</c:v>
                </c:pt>
                <c:pt idx="2274">
                  <c:v>-0.44392525727011012</c:v>
                </c:pt>
                <c:pt idx="2275">
                  <c:v>-0.35875322115806096</c:v>
                </c:pt>
                <c:pt idx="2276">
                  <c:v>-0.34827062066424608</c:v>
                </c:pt>
                <c:pt idx="2277">
                  <c:v>-0.3554234904586977</c:v>
                </c:pt>
                <c:pt idx="2278">
                  <c:v>-0.37020855946859388</c:v>
                </c:pt>
                <c:pt idx="2279">
                  <c:v>-0.25754901849844536</c:v>
                </c:pt>
                <c:pt idx="2280">
                  <c:v>-0.27126166348081154</c:v>
                </c:pt>
                <c:pt idx="2281">
                  <c:v>-0.28267080204419476</c:v>
                </c:pt>
                <c:pt idx="2282">
                  <c:v>-0.28345620471808053</c:v>
                </c:pt>
                <c:pt idx="2283">
                  <c:v>-0.27833868777310766</c:v>
                </c:pt>
                <c:pt idx="2284">
                  <c:v>-0.28928783625779919</c:v>
                </c:pt>
                <c:pt idx="2285">
                  <c:v>-0.25795922589918335</c:v>
                </c:pt>
                <c:pt idx="2286">
                  <c:v>0.31874949134689551</c:v>
                </c:pt>
                <c:pt idx="2287">
                  <c:v>0.35455849617454616</c:v>
                </c:pt>
                <c:pt idx="2288">
                  <c:v>0.36401710469439535</c:v>
                </c:pt>
                <c:pt idx="2289">
                  <c:v>0.26435817082628915</c:v>
                </c:pt>
                <c:pt idx="2290">
                  <c:v>0.25187982728912134</c:v>
                </c:pt>
                <c:pt idx="2291">
                  <c:v>0.24930635075929211</c:v>
                </c:pt>
                <c:pt idx="2292">
                  <c:v>0.25199306546090949</c:v>
                </c:pt>
                <c:pt idx="2293">
                  <c:v>0.26928145750183385</c:v>
                </c:pt>
                <c:pt idx="2294">
                  <c:v>0.26595597026263429</c:v>
                </c:pt>
                <c:pt idx="2295">
                  <c:v>0.15631738656209179</c:v>
                </c:pt>
                <c:pt idx="2296">
                  <c:v>0.17247915930551519</c:v>
                </c:pt>
                <c:pt idx="2297">
                  <c:v>0.16161553428234268</c:v>
                </c:pt>
                <c:pt idx="2298">
                  <c:v>4.6896884517520235E-2</c:v>
                </c:pt>
                <c:pt idx="2299">
                  <c:v>7.5607477586178959E-2</c:v>
                </c:pt>
                <c:pt idx="2300">
                  <c:v>5.5428635532308963E-3</c:v>
                </c:pt>
                <c:pt idx="2301">
                  <c:v>4.1825362346847791E-2</c:v>
                </c:pt>
                <c:pt idx="2302">
                  <c:v>5.3727572488102802E-2</c:v>
                </c:pt>
                <c:pt idx="2303">
                  <c:v>0.14111389836270163</c:v>
                </c:pt>
                <c:pt idx="2304">
                  <c:v>9.6623911429631643E-2</c:v>
                </c:pt>
                <c:pt idx="2305">
                  <c:v>-1.7911884207681569E-2</c:v>
                </c:pt>
                <c:pt idx="2306">
                  <c:v>-4.9257454262459838E-2</c:v>
                </c:pt>
                <c:pt idx="2307">
                  <c:v>-6.280177891192458E-2</c:v>
                </c:pt>
                <c:pt idx="2308">
                  <c:v>-6.4697955787033343E-2</c:v>
                </c:pt>
                <c:pt idx="2309">
                  <c:v>-0.28507155542741003</c:v>
                </c:pt>
                <c:pt idx="2310">
                  <c:v>-0.28245894511402464</c:v>
                </c:pt>
                <c:pt idx="2311">
                  <c:v>-0.25776731900157923</c:v>
                </c:pt>
                <c:pt idx="2312">
                  <c:v>-0.200990123739474</c:v>
                </c:pt>
                <c:pt idx="2313">
                  <c:v>-0.2118404213654364</c:v>
                </c:pt>
                <c:pt idx="2314">
                  <c:v>-0.16889948464252674</c:v>
                </c:pt>
                <c:pt idx="2315">
                  <c:v>-0.17066919047174869</c:v>
                </c:pt>
                <c:pt idx="2316">
                  <c:v>-0.18335278697640925</c:v>
                </c:pt>
                <c:pt idx="2317">
                  <c:v>-0.14723659156425578</c:v>
                </c:pt>
                <c:pt idx="2318">
                  <c:v>-0.14215843287373739</c:v>
                </c:pt>
                <c:pt idx="2319">
                  <c:v>-5.6985552398699318E-2</c:v>
                </c:pt>
                <c:pt idx="2320">
                  <c:v>-6.409172695013865E-2</c:v>
                </c:pt>
                <c:pt idx="2321">
                  <c:v>-4.533880487262975E-2</c:v>
                </c:pt>
                <c:pt idx="2322">
                  <c:v>-9.6802680688077083E-2</c:v>
                </c:pt>
                <c:pt idx="2323">
                  <c:v>-0.13099390067800279</c:v>
                </c:pt>
                <c:pt idx="2324">
                  <c:v>-0.1432660427358716</c:v>
                </c:pt>
                <c:pt idx="2325">
                  <c:v>-0.13171686329654472</c:v>
                </c:pt>
                <c:pt idx="2326">
                  <c:v>-0.12375825932007121</c:v>
                </c:pt>
                <c:pt idx="2327">
                  <c:v>-0.1272899681676071</c:v>
                </c:pt>
                <c:pt idx="2328">
                  <c:v>-0.11310085024841432</c:v>
                </c:pt>
                <c:pt idx="2329">
                  <c:v>-0.14202676371783546</c:v>
                </c:pt>
                <c:pt idx="2330">
                  <c:v>-0.1066661866492314</c:v>
                </c:pt>
                <c:pt idx="2331">
                  <c:v>-7.0333211635520407E-2</c:v>
                </c:pt>
                <c:pt idx="2332">
                  <c:v>-7.3808151583875603E-2</c:v>
                </c:pt>
                <c:pt idx="2333">
                  <c:v>-0.17963942282256912</c:v>
                </c:pt>
                <c:pt idx="2334">
                  <c:v>-0.13235622020511462</c:v>
                </c:pt>
                <c:pt idx="2335">
                  <c:v>-0.12067847030956044</c:v>
                </c:pt>
                <c:pt idx="2336">
                  <c:v>-0.1051175267048437</c:v>
                </c:pt>
                <c:pt idx="2337">
                  <c:v>-6.9986960998713224E-2</c:v>
                </c:pt>
                <c:pt idx="2338">
                  <c:v>6.3797544683956379E-3</c:v>
                </c:pt>
                <c:pt idx="2339">
                  <c:v>5.4284237119093193E-2</c:v>
                </c:pt>
                <c:pt idx="2340">
                  <c:v>-1.7355349652358208E-2</c:v>
                </c:pt>
                <c:pt idx="2341">
                  <c:v>-2.3572749257172544E-2</c:v>
                </c:pt>
                <c:pt idx="2342">
                  <c:v>-3.3613836662594244E-2</c:v>
                </c:pt>
                <c:pt idx="2343">
                  <c:v>-7.910356017150548E-2</c:v>
                </c:pt>
                <c:pt idx="2344">
                  <c:v>-5.5519056768027847E-2</c:v>
                </c:pt>
                <c:pt idx="2345">
                  <c:v>-5.1826721029962185E-2</c:v>
                </c:pt>
                <c:pt idx="2346">
                  <c:v>-3.0675400880847931E-2</c:v>
                </c:pt>
                <c:pt idx="2347">
                  <c:v>-6.9353025865394213E-2</c:v>
                </c:pt>
                <c:pt idx="2348">
                  <c:v>-6.7534288397128231E-2</c:v>
                </c:pt>
                <c:pt idx="2349">
                  <c:v>-6.6910534937797181E-2</c:v>
                </c:pt>
                <c:pt idx="2350">
                  <c:v>-2.6439399587904703E-2</c:v>
                </c:pt>
                <c:pt idx="2351">
                  <c:v>-3.2342094242165616E-2</c:v>
                </c:pt>
                <c:pt idx="2352">
                  <c:v>-1.9570433463734029E-2</c:v>
                </c:pt>
                <c:pt idx="2353">
                  <c:v>-1.5843238247056916E-2</c:v>
                </c:pt>
                <c:pt idx="2354">
                  <c:v>-3.3684351543574666E-2</c:v>
                </c:pt>
                <c:pt idx="2355">
                  <c:v>3.7743723376415794E-3</c:v>
                </c:pt>
                <c:pt idx="2356">
                  <c:v>-5.0300212236847582E-3</c:v>
                </c:pt>
                <c:pt idx="2357">
                  <c:v>5.2342083891805224E-4</c:v>
                </c:pt>
                <c:pt idx="2358">
                  <c:v>6.9414274968466846E-2</c:v>
                </c:pt>
                <c:pt idx="2359">
                  <c:v>6.9044826944995696E-2</c:v>
                </c:pt>
                <c:pt idx="2360">
                  <c:v>0.13073106511230329</c:v>
                </c:pt>
                <c:pt idx="2361">
                  <c:v>9.5228081048879809E-2</c:v>
                </c:pt>
                <c:pt idx="2362">
                  <c:v>9.9225274781115008E-2</c:v>
                </c:pt>
                <c:pt idx="2363">
                  <c:v>8.9905688340819828E-2</c:v>
                </c:pt>
                <c:pt idx="2364">
                  <c:v>7.7024700771553975E-2</c:v>
                </c:pt>
                <c:pt idx="2365">
                  <c:v>7.3689135368589717E-2</c:v>
                </c:pt>
                <c:pt idx="2366">
                  <c:v>5.3561810052544762E-2</c:v>
                </c:pt>
                <c:pt idx="2367">
                  <c:v>9.1847822065839579E-2</c:v>
                </c:pt>
                <c:pt idx="2368">
                  <c:v>-3.3904063139733479E-4</c:v>
                </c:pt>
                <c:pt idx="2369">
                  <c:v>-8.4270716833504053E-2</c:v>
                </c:pt>
                <c:pt idx="2370">
                  <c:v>-5.9088055345845681E-3</c:v>
                </c:pt>
                <c:pt idx="2371">
                  <c:v>-3.3182129181345055E-2</c:v>
                </c:pt>
                <c:pt idx="2372">
                  <c:v>-3.0129062685329368E-2</c:v>
                </c:pt>
                <c:pt idx="2373">
                  <c:v>5.1814736882372758E-2</c:v>
                </c:pt>
                <c:pt idx="2374">
                  <c:v>2.5775563807445168E-2</c:v>
                </c:pt>
                <c:pt idx="2375">
                  <c:v>5.7999380188634569E-3</c:v>
                </c:pt>
                <c:pt idx="2376">
                  <c:v>8.4699463505057693E-2</c:v>
                </c:pt>
                <c:pt idx="2377">
                  <c:v>0.14405925267913669</c:v>
                </c:pt>
                <c:pt idx="2378">
                  <c:v>0.15118053870756273</c:v>
                </c:pt>
                <c:pt idx="2379">
                  <c:v>0.12137882885129062</c:v>
                </c:pt>
                <c:pt idx="2380">
                  <c:v>0.15818526875729488</c:v>
                </c:pt>
                <c:pt idx="2381">
                  <c:v>0.16058071051347078</c:v>
                </c:pt>
                <c:pt idx="2382">
                  <c:v>0.15598845033212774</c:v>
                </c:pt>
                <c:pt idx="2383">
                  <c:v>0.16081124743947131</c:v>
                </c:pt>
                <c:pt idx="2384">
                  <c:v>0.15078986077359388</c:v>
                </c:pt>
                <c:pt idx="2385">
                  <c:v>0.12434858246290206</c:v>
                </c:pt>
                <c:pt idx="2386">
                  <c:v>0.13553979595816829</c:v>
                </c:pt>
                <c:pt idx="2387">
                  <c:v>0.13184725735125974</c:v>
                </c:pt>
                <c:pt idx="2388">
                  <c:v>5.614722559779841E-2</c:v>
                </c:pt>
                <c:pt idx="2389">
                  <c:v>7.2047137555353885E-2</c:v>
                </c:pt>
                <c:pt idx="2390">
                  <c:v>1.3412564687398071E-2</c:v>
                </c:pt>
                <c:pt idx="2391">
                  <c:v>1.4307814797777187E-2</c:v>
                </c:pt>
                <c:pt idx="2392">
                  <c:v>5.4060836366155349E-4</c:v>
                </c:pt>
                <c:pt idx="2393">
                  <c:v>1.8360571528376394E-2</c:v>
                </c:pt>
                <c:pt idx="2394">
                  <c:v>3.0523858122975686E-2</c:v>
                </c:pt>
                <c:pt idx="2395">
                  <c:v>9.3239499962206776E-2</c:v>
                </c:pt>
                <c:pt idx="2396">
                  <c:v>0.30791375317227437</c:v>
                </c:pt>
                <c:pt idx="2397">
                  <c:v>0.2609682066710447</c:v>
                </c:pt>
                <c:pt idx="2398">
                  <c:v>0.33547665136033411</c:v>
                </c:pt>
                <c:pt idx="2399">
                  <c:v>0.42943954222328351</c:v>
                </c:pt>
                <c:pt idx="2400">
                  <c:v>0.45447178244853126</c:v>
                </c:pt>
                <c:pt idx="2401">
                  <c:v>0.5716644313765834</c:v>
                </c:pt>
                <c:pt idx="2402">
                  <c:v>0.57866082294454302</c:v>
                </c:pt>
                <c:pt idx="2403">
                  <c:v>0.53786542640992374</c:v>
                </c:pt>
                <c:pt idx="2404">
                  <c:v>0.53145421784476599</c:v>
                </c:pt>
                <c:pt idx="2405">
                  <c:v>0.54453055550267271</c:v>
                </c:pt>
                <c:pt idx="2406">
                  <c:v>0.50872641433311183</c:v>
                </c:pt>
                <c:pt idx="2407">
                  <c:v>0.51533402577721499</c:v>
                </c:pt>
                <c:pt idx="2408">
                  <c:v>0.56124822692084841</c:v>
                </c:pt>
                <c:pt idx="2409">
                  <c:v>0.59280773668171305</c:v>
                </c:pt>
                <c:pt idx="2410">
                  <c:v>0.5734414986862113</c:v>
                </c:pt>
                <c:pt idx="2411">
                  <c:v>0.56924684419103455</c:v>
                </c:pt>
                <c:pt idx="2412">
                  <c:v>0.44804935803472035</c:v>
                </c:pt>
                <c:pt idx="2413">
                  <c:v>0.49485231274659702</c:v>
                </c:pt>
                <c:pt idx="2414">
                  <c:v>0.44415020911134551</c:v>
                </c:pt>
                <c:pt idx="2415">
                  <c:v>0.52992631941540658</c:v>
                </c:pt>
                <c:pt idx="2416">
                  <c:v>0.48130860145965598</c:v>
                </c:pt>
                <c:pt idx="2417">
                  <c:v>0.48191632683367019</c:v>
                </c:pt>
                <c:pt idx="2418">
                  <c:v>0.48395019304362197</c:v>
                </c:pt>
                <c:pt idx="2419">
                  <c:v>0.42465699138631902</c:v>
                </c:pt>
                <c:pt idx="2420">
                  <c:v>0.39873131008802265</c:v>
                </c:pt>
                <c:pt idx="2421">
                  <c:v>0.4040792759916722</c:v>
                </c:pt>
                <c:pt idx="2422">
                  <c:v>0.40992987350682958</c:v>
                </c:pt>
                <c:pt idx="2423">
                  <c:v>0.32360199835775744</c:v>
                </c:pt>
                <c:pt idx="2424">
                  <c:v>0.32843770170656084</c:v>
                </c:pt>
                <c:pt idx="2425">
                  <c:v>0.3425325612765821</c:v>
                </c:pt>
                <c:pt idx="2426">
                  <c:v>0.24329451561650972</c:v>
                </c:pt>
                <c:pt idx="2427">
                  <c:v>0.21545982035171418</c:v>
                </c:pt>
                <c:pt idx="2428">
                  <c:v>0.16155945799903931</c:v>
                </c:pt>
                <c:pt idx="2429">
                  <c:v>0.20531315182356658</c:v>
                </c:pt>
                <c:pt idx="2430">
                  <c:v>0.15017265874141492</c:v>
                </c:pt>
                <c:pt idx="2431">
                  <c:v>9.4250458751325192E-2</c:v>
                </c:pt>
                <c:pt idx="2432">
                  <c:v>6.8343841185436127E-2</c:v>
                </c:pt>
                <c:pt idx="2433">
                  <c:v>8.428929819780033E-2</c:v>
                </c:pt>
                <c:pt idx="2434">
                  <c:v>0.10983599534093544</c:v>
                </c:pt>
                <c:pt idx="2435">
                  <c:v>9.769975729382091E-2</c:v>
                </c:pt>
                <c:pt idx="2436">
                  <c:v>9.6520487706717034E-2</c:v>
                </c:pt>
                <c:pt idx="2437">
                  <c:v>0.11035837542464876</c:v>
                </c:pt>
                <c:pt idx="2438">
                  <c:v>7.2686205254847508E-2</c:v>
                </c:pt>
                <c:pt idx="2439">
                  <c:v>-5.6318766532822924E-2</c:v>
                </c:pt>
                <c:pt idx="2440">
                  <c:v>-7.7338092853175056E-2</c:v>
                </c:pt>
                <c:pt idx="2441">
                  <c:v>-8.7385179313135553E-2</c:v>
                </c:pt>
                <c:pt idx="2442">
                  <c:v>-9.929498860820038E-2</c:v>
                </c:pt>
                <c:pt idx="2443">
                  <c:v>-0.13053386222386548</c:v>
                </c:pt>
                <c:pt idx="2444">
                  <c:v>-0.10429714235342866</c:v>
                </c:pt>
                <c:pt idx="2445">
                  <c:v>-0.22692026159750761</c:v>
                </c:pt>
                <c:pt idx="2446">
                  <c:v>-0.21893085998701564</c:v>
                </c:pt>
                <c:pt idx="2447">
                  <c:v>-0.19795077838139336</c:v>
                </c:pt>
                <c:pt idx="2448">
                  <c:v>-0.13903327801210152</c:v>
                </c:pt>
                <c:pt idx="2449">
                  <c:v>-0.12887364778317267</c:v>
                </c:pt>
                <c:pt idx="2450">
                  <c:v>-0.14006726091758884</c:v>
                </c:pt>
                <c:pt idx="2451">
                  <c:v>-0.10100717300830499</c:v>
                </c:pt>
                <c:pt idx="2452">
                  <c:v>-0.10230125512107645</c:v>
                </c:pt>
                <c:pt idx="2453">
                  <c:v>-6.6971340632265744E-2</c:v>
                </c:pt>
                <c:pt idx="2454">
                  <c:v>-0.11103989391304042</c:v>
                </c:pt>
                <c:pt idx="2455">
                  <c:v>-0.15866896568370939</c:v>
                </c:pt>
                <c:pt idx="2456">
                  <c:v>-0.15053375927017282</c:v>
                </c:pt>
                <c:pt idx="2457">
                  <c:v>-0.14018447137402795</c:v>
                </c:pt>
                <c:pt idx="2458">
                  <c:v>-0.10759500071419212</c:v>
                </c:pt>
                <c:pt idx="2459">
                  <c:v>-0.21990636052201459</c:v>
                </c:pt>
                <c:pt idx="2460">
                  <c:v>-9.9239089171136913E-2</c:v>
                </c:pt>
                <c:pt idx="2461">
                  <c:v>-7.5117489957815739E-2</c:v>
                </c:pt>
                <c:pt idx="2462">
                  <c:v>-5.2729290897251743E-2</c:v>
                </c:pt>
                <c:pt idx="2463">
                  <c:v>2.1026920248539398E-2</c:v>
                </c:pt>
                <c:pt idx="2464">
                  <c:v>4.8103724981231021E-2</c:v>
                </c:pt>
                <c:pt idx="2465">
                  <c:v>4.7538782618287402E-2</c:v>
                </c:pt>
                <c:pt idx="2466">
                  <c:v>4.6955127561539224E-2</c:v>
                </c:pt>
                <c:pt idx="2467">
                  <c:v>4.0871258879675326E-2</c:v>
                </c:pt>
                <c:pt idx="2468">
                  <c:v>6.6431671335732759E-2</c:v>
                </c:pt>
                <c:pt idx="2469">
                  <c:v>0.20931732248903637</c:v>
                </c:pt>
                <c:pt idx="2470">
                  <c:v>0.28664804467360216</c:v>
                </c:pt>
                <c:pt idx="2471">
                  <c:v>0.31595493853426621</c:v>
                </c:pt>
                <c:pt idx="2472">
                  <c:v>0.32925281960351938</c:v>
                </c:pt>
                <c:pt idx="2473">
                  <c:v>0.34228404103357674</c:v>
                </c:pt>
                <c:pt idx="2474">
                  <c:v>0.32664488420689125</c:v>
                </c:pt>
                <c:pt idx="2475">
                  <c:v>0.30584884609400848</c:v>
                </c:pt>
                <c:pt idx="2476">
                  <c:v>0.31994142662283886</c:v>
                </c:pt>
                <c:pt idx="2477">
                  <c:v>0.33111844929534073</c:v>
                </c:pt>
                <c:pt idx="2478">
                  <c:v>0.33649562784937243</c:v>
                </c:pt>
                <c:pt idx="2479">
                  <c:v>0.35373007371494097</c:v>
                </c:pt>
                <c:pt idx="2480">
                  <c:v>0.34223138671804754</c:v>
                </c:pt>
                <c:pt idx="2481">
                  <c:v>0.32738046905566598</c:v>
                </c:pt>
                <c:pt idx="2482">
                  <c:v>0.31279882810743892</c:v>
                </c:pt>
                <c:pt idx="2483">
                  <c:v>0.311262018564406</c:v>
                </c:pt>
                <c:pt idx="2484">
                  <c:v>0.36344271373134451</c:v>
                </c:pt>
                <c:pt idx="2485">
                  <c:v>0.3443624486445771</c:v>
                </c:pt>
                <c:pt idx="2486">
                  <c:v>0.30586108618645963</c:v>
                </c:pt>
                <c:pt idx="2487">
                  <c:v>0.30940660805329051</c:v>
                </c:pt>
                <c:pt idx="2488">
                  <c:v>0.34264715635857595</c:v>
                </c:pt>
                <c:pt idx="2489">
                  <c:v>0.4540093970424105</c:v>
                </c:pt>
                <c:pt idx="2490">
                  <c:v>0.43082522852730387</c:v>
                </c:pt>
                <c:pt idx="2491">
                  <c:v>0.45434972820005542</c:v>
                </c:pt>
                <c:pt idx="2492">
                  <c:v>0.45036290774590315</c:v>
                </c:pt>
                <c:pt idx="2493">
                  <c:v>0.37469626097146819</c:v>
                </c:pt>
                <c:pt idx="2494">
                  <c:v>0.36124078170566254</c:v>
                </c:pt>
                <c:pt idx="2495">
                  <c:v>0.31011058960609217</c:v>
                </c:pt>
                <c:pt idx="2496">
                  <c:v>0.35088114374886109</c:v>
                </c:pt>
                <c:pt idx="2497">
                  <c:v>0.36453686978360361</c:v>
                </c:pt>
                <c:pt idx="2498">
                  <c:v>0.29803006425867123</c:v>
                </c:pt>
                <c:pt idx="2499">
                  <c:v>0.29302385057002228</c:v>
                </c:pt>
                <c:pt idx="2500">
                  <c:v>0.30061447841503891</c:v>
                </c:pt>
                <c:pt idx="2501">
                  <c:v>0.28027205986682374</c:v>
                </c:pt>
                <c:pt idx="2502">
                  <c:v>0.24107510498810444</c:v>
                </c:pt>
                <c:pt idx="2503">
                  <c:v>0.23741802012938601</c:v>
                </c:pt>
                <c:pt idx="2504">
                  <c:v>0.24245792090928778</c:v>
                </c:pt>
                <c:pt idx="2505">
                  <c:v>0.22017134784492703</c:v>
                </c:pt>
                <c:pt idx="2506">
                  <c:v>0.2569634530814448</c:v>
                </c:pt>
                <c:pt idx="2507">
                  <c:v>0.28497427167621481</c:v>
                </c:pt>
                <c:pt idx="2508">
                  <c:v>0.28451735357291275</c:v>
                </c:pt>
                <c:pt idx="2509">
                  <c:v>0.25948195214737307</c:v>
                </c:pt>
                <c:pt idx="2510">
                  <c:v>0.27830544279694536</c:v>
                </c:pt>
                <c:pt idx="2511">
                  <c:v>0.23718590226829411</c:v>
                </c:pt>
                <c:pt idx="2512">
                  <c:v>0.32011194027644047</c:v>
                </c:pt>
                <c:pt idx="2513">
                  <c:v>0.32581005672560764</c:v>
                </c:pt>
                <c:pt idx="2514">
                  <c:v>0.34228629234345215</c:v>
                </c:pt>
                <c:pt idx="2515">
                  <c:v>0.27489198551587102</c:v>
                </c:pt>
                <c:pt idx="2516">
                  <c:v>0.21736786610260805</c:v>
                </c:pt>
                <c:pt idx="2517">
                  <c:v>0.20761745156560465</c:v>
                </c:pt>
                <c:pt idx="2518">
                  <c:v>0.1176480814874105</c:v>
                </c:pt>
                <c:pt idx="2519">
                  <c:v>9.8974473435731208E-2</c:v>
                </c:pt>
                <c:pt idx="2520">
                  <c:v>0.14636416825826989</c:v>
                </c:pt>
                <c:pt idx="2521">
                  <c:v>0.14839119276749971</c:v>
                </c:pt>
                <c:pt idx="2522">
                  <c:v>0.14425605195699129</c:v>
                </c:pt>
                <c:pt idx="2523">
                  <c:v>0.12173449498744117</c:v>
                </c:pt>
                <c:pt idx="2524">
                  <c:v>0.12600619143598221</c:v>
                </c:pt>
                <c:pt idx="2525">
                  <c:v>0.20115258908977593</c:v>
                </c:pt>
                <c:pt idx="2526">
                  <c:v>8.7115939408394641E-2</c:v>
                </c:pt>
                <c:pt idx="2527">
                  <c:v>8.4487867689728088E-2</c:v>
                </c:pt>
                <c:pt idx="2528">
                  <c:v>7.9903169174947802E-2</c:v>
                </c:pt>
                <c:pt idx="2529">
                  <c:v>4.189932906104786E-2</c:v>
                </c:pt>
                <c:pt idx="2530">
                  <c:v>-4.5510325619750238E-3</c:v>
                </c:pt>
                <c:pt idx="2531">
                  <c:v>6.1852039079736002E-3</c:v>
                </c:pt>
                <c:pt idx="2532">
                  <c:v>1.9279923609662141E-2</c:v>
                </c:pt>
                <c:pt idx="2533">
                  <c:v>-4.8772000596239255E-2</c:v>
                </c:pt>
                <c:pt idx="2534">
                  <c:v>-9.2582085390877741E-2</c:v>
                </c:pt>
                <c:pt idx="2535">
                  <c:v>-7.116922640693403E-2</c:v>
                </c:pt>
                <c:pt idx="2536">
                  <c:v>-0.20451271702586821</c:v>
                </c:pt>
                <c:pt idx="2537">
                  <c:v>-0.19936220890487213</c:v>
                </c:pt>
                <c:pt idx="2538">
                  <c:v>-0.13216803026926499</c:v>
                </c:pt>
                <c:pt idx="2539">
                  <c:v>-0.16546837885592505</c:v>
                </c:pt>
                <c:pt idx="2540">
                  <c:v>-0.12250310226098252</c:v>
                </c:pt>
                <c:pt idx="2541">
                  <c:v>-0.12646513897829625</c:v>
                </c:pt>
                <c:pt idx="2542">
                  <c:v>-0.20722535942981032</c:v>
                </c:pt>
                <c:pt idx="2543">
                  <c:v>-0.24946974357413393</c:v>
                </c:pt>
                <c:pt idx="2544">
                  <c:v>-0.28766903181118542</c:v>
                </c:pt>
                <c:pt idx="2545">
                  <c:v>-0.23040185433964963</c:v>
                </c:pt>
                <c:pt idx="2546">
                  <c:v>-0.17906297371687721</c:v>
                </c:pt>
                <c:pt idx="2547">
                  <c:v>-0.16539705981767089</c:v>
                </c:pt>
                <c:pt idx="2548">
                  <c:v>-0.14429404131998896</c:v>
                </c:pt>
                <c:pt idx="2549">
                  <c:v>-0.19403785056079928</c:v>
                </c:pt>
                <c:pt idx="2550">
                  <c:v>-0.27208530221907196</c:v>
                </c:pt>
                <c:pt idx="2551">
                  <c:v>-0.27027897611939961</c:v>
                </c:pt>
                <c:pt idx="2552">
                  <c:v>-0.264153862923795</c:v>
                </c:pt>
                <c:pt idx="2553">
                  <c:v>-0.27434291198004312</c:v>
                </c:pt>
                <c:pt idx="2554">
                  <c:v>-0.29895593664405462</c:v>
                </c:pt>
                <c:pt idx="2555">
                  <c:v>-0.3099558575972991</c:v>
                </c:pt>
                <c:pt idx="2556">
                  <c:v>-0.25880969183838942</c:v>
                </c:pt>
                <c:pt idx="2557">
                  <c:v>-0.26595872310034741</c:v>
                </c:pt>
                <c:pt idx="2558">
                  <c:v>-0.24204668843742377</c:v>
                </c:pt>
                <c:pt idx="2559">
                  <c:v>-0.24548640327614732</c:v>
                </c:pt>
                <c:pt idx="2560">
                  <c:v>-0.22558898919327908</c:v>
                </c:pt>
                <c:pt idx="2561">
                  <c:v>-0.34006351399695306</c:v>
                </c:pt>
                <c:pt idx="2562">
                  <c:v>-0.34613788191345085</c:v>
                </c:pt>
                <c:pt idx="2563">
                  <c:v>-0.28292330723810249</c:v>
                </c:pt>
                <c:pt idx="2564">
                  <c:v>-0.21448292156570037</c:v>
                </c:pt>
                <c:pt idx="2565">
                  <c:v>-0.21504457007968422</c:v>
                </c:pt>
                <c:pt idx="2566">
                  <c:v>-0.20208414605586811</c:v>
                </c:pt>
                <c:pt idx="2567">
                  <c:v>-0.20855301393268166</c:v>
                </c:pt>
                <c:pt idx="2568">
                  <c:v>-0.25364826152829795</c:v>
                </c:pt>
                <c:pt idx="2569">
                  <c:v>-0.2077631806495506</c:v>
                </c:pt>
                <c:pt idx="2570">
                  <c:v>-0.17883823268057533</c:v>
                </c:pt>
                <c:pt idx="2571">
                  <c:v>-0.16766410587638519</c:v>
                </c:pt>
                <c:pt idx="2572">
                  <c:v>-0.16644273731528672</c:v>
                </c:pt>
                <c:pt idx="2573">
                  <c:v>-0.18314924576362215</c:v>
                </c:pt>
                <c:pt idx="2574">
                  <c:v>-0.17058427322972972</c:v>
                </c:pt>
                <c:pt idx="2575">
                  <c:v>-0.14634338901512206</c:v>
                </c:pt>
                <c:pt idx="2576">
                  <c:v>-0.12384399430885931</c:v>
                </c:pt>
                <c:pt idx="2577">
                  <c:v>-9.5042388518169499E-2</c:v>
                </c:pt>
                <c:pt idx="2578">
                  <c:v>-0.1056138120041815</c:v>
                </c:pt>
                <c:pt idx="2579">
                  <c:v>-9.9780403752905922E-2</c:v>
                </c:pt>
                <c:pt idx="2580">
                  <c:v>-6.2468069984966644E-2</c:v>
                </c:pt>
                <c:pt idx="2581">
                  <c:v>-6.2561517892043228E-2</c:v>
                </c:pt>
                <c:pt idx="2582">
                  <c:v>-0.12044974640854367</c:v>
                </c:pt>
                <c:pt idx="2583">
                  <c:v>-7.4702510735559266E-2</c:v>
                </c:pt>
                <c:pt idx="2584">
                  <c:v>-7.4878003894539469E-2</c:v>
                </c:pt>
                <c:pt idx="2585">
                  <c:v>-0.1016711251028791</c:v>
                </c:pt>
                <c:pt idx="2586">
                  <c:v>-9.5830439511856685E-2</c:v>
                </c:pt>
                <c:pt idx="2587">
                  <c:v>-7.0881801084631046E-2</c:v>
                </c:pt>
                <c:pt idx="2588">
                  <c:v>-0.13658944260629044</c:v>
                </c:pt>
                <c:pt idx="2589">
                  <c:v>-8.8535021838832689E-2</c:v>
                </c:pt>
                <c:pt idx="2590">
                  <c:v>-7.0823342364411151E-2</c:v>
                </c:pt>
                <c:pt idx="2591">
                  <c:v>-4.5024687933265917E-2</c:v>
                </c:pt>
                <c:pt idx="2592">
                  <c:v>-2.7827692648001581E-2</c:v>
                </c:pt>
                <c:pt idx="2593">
                  <c:v>-2.5733226442074503E-2</c:v>
                </c:pt>
                <c:pt idx="2594">
                  <c:v>4.2377446386349348E-2</c:v>
                </c:pt>
                <c:pt idx="2595">
                  <c:v>3.9462001551651568E-2</c:v>
                </c:pt>
                <c:pt idx="2596">
                  <c:v>-4.4879761682465411E-3</c:v>
                </c:pt>
                <c:pt idx="2597">
                  <c:v>3.0430659822078122E-3</c:v>
                </c:pt>
                <c:pt idx="2598">
                  <c:v>2.5548622751281516E-2</c:v>
                </c:pt>
                <c:pt idx="2599">
                  <c:v>-1.4152301882570634E-2</c:v>
                </c:pt>
                <c:pt idx="2600">
                  <c:v>-0.10402539634722903</c:v>
                </c:pt>
                <c:pt idx="2601">
                  <c:v>-9.2867599766613684E-2</c:v>
                </c:pt>
                <c:pt idx="2602">
                  <c:v>-7.5534199529197432E-2</c:v>
                </c:pt>
                <c:pt idx="2603">
                  <c:v>-5.7076700938185808E-2</c:v>
                </c:pt>
                <c:pt idx="2604">
                  <c:v>-8.189585979452943E-2</c:v>
                </c:pt>
                <c:pt idx="2605">
                  <c:v>-3.3234149838699274E-2</c:v>
                </c:pt>
                <c:pt idx="2606">
                  <c:v>-1.9208291175563778E-3</c:v>
                </c:pt>
                <c:pt idx="2607">
                  <c:v>-8.930874287090769E-2</c:v>
                </c:pt>
                <c:pt idx="2608">
                  <c:v>-8.9774303587549772E-2</c:v>
                </c:pt>
                <c:pt idx="2609">
                  <c:v>-7.1035371589774923E-2</c:v>
                </c:pt>
                <c:pt idx="2610">
                  <c:v>-7.0662913321943091E-2</c:v>
                </c:pt>
                <c:pt idx="2611">
                  <c:v>-7.9635229336282518E-2</c:v>
                </c:pt>
                <c:pt idx="2612">
                  <c:v>-3.5107942188413933E-2</c:v>
                </c:pt>
                <c:pt idx="2613">
                  <c:v>-3.8294186197549644E-2</c:v>
                </c:pt>
                <c:pt idx="2614">
                  <c:v>-2.1813811085253761E-2</c:v>
                </c:pt>
                <c:pt idx="2615">
                  <c:v>4.2677370289764316E-2</c:v>
                </c:pt>
                <c:pt idx="2616">
                  <c:v>4.853525207301209E-2</c:v>
                </c:pt>
                <c:pt idx="2617">
                  <c:v>3.2133690316264618E-2</c:v>
                </c:pt>
                <c:pt idx="2618">
                  <c:v>5.0993703607915573E-2</c:v>
                </c:pt>
                <c:pt idx="2619">
                  <c:v>2.8387655768822066E-2</c:v>
                </c:pt>
                <c:pt idx="2620">
                  <c:v>-2.2501777374107267E-2</c:v>
                </c:pt>
                <c:pt idx="2621">
                  <c:v>-2.0619657384549187E-2</c:v>
                </c:pt>
                <c:pt idx="2622">
                  <c:v>-1.5338880251738256E-2</c:v>
                </c:pt>
                <c:pt idx="2623">
                  <c:v>-1.8337536856826785E-2</c:v>
                </c:pt>
                <c:pt idx="2624">
                  <c:v>-0.12453084876279287</c:v>
                </c:pt>
                <c:pt idx="2625">
                  <c:v>-0.10464408691154527</c:v>
                </c:pt>
                <c:pt idx="2626">
                  <c:v>-8.575251310937354E-2</c:v>
                </c:pt>
                <c:pt idx="2627">
                  <c:v>-9.5303432993752962E-2</c:v>
                </c:pt>
                <c:pt idx="2628">
                  <c:v>-9.560137755305069E-2</c:v>
                </c:pt>
                <c:pt idx="2629">
                  <c:v>-7.239847390766993E-2</c:v>
                </c:pt>
                <c:pt idx="2630">
                  <c:v>-9.5529936751431815E-2</c:v>
                </c:pt>
                <c:pt idx="2631">
                  <c:v>-0.12885073951966633</c:v>
                </c:pt>
                <c:pt idx="2632">
                  <c:v>-0.15877593089936248</c:v>
                </c:pt>
                <c:pt idx="2633">
                  <c:v>-0.2309748923841228</c:v>
                </c:pt>
                <c:pt idx="2634">
                  <c:v>-0.20007107257757004</c:v>
                </c:pt>
                <c:pt idx="2635">
                  <c:v>-0.23987046285924535</c:v>
                </c:pt>
                <c:pt idx="2636">
                  <c:v>-0.2655965755110995</c:v>
                </c:pt>
                <c:pt idx="2637">
                  <c:v>-0.20902168068082719</c:v>
                </c:pt>
                <c:pt idx="2638">
                  <c:v>-0.21652227091447385</c:v>
                </c:pt>
                <c:pt idx="2639">
                  <c:v>-0.2102834918027533</c:v>
                </c:pt>
                <c:pt idx="2640">
                  <c:v>-0.30370901951765994</c:v>
                </c:pt>
                <c:pt idx="2641">
                  <c:v>-0.34781327098347231</c:v>
                </c:pt>
                <c:pt idx="2642">
                  <c:v>-0.35576047781806097</c:v>
                </c:pt>
                <c:pt idx="2643">
                  <c:v>-0.37871898190461661</c:v>
                </c:pt>
                <c:pt idx="2644">
                  <c:v>-0.38721598063063223</c:v>
                </c:pt>
                <c:pt idx="2645">
                  <c:v>-0.33989437006452472</c:v>
                </c:pt>
                <c:pt idx="2646">
                  <c:v>-0.34791709812473404</c:v>
                </c:pt>
                <c:pt idx="2647">
                  <c:v>-0.31443915600237227</c:v>
                </c:pt>
                <c:pt idx="2648">
                  <c:v>-0.32511545912120193</c:v>
                </c:pt>
                <c:pt idx="2649">
                  <c:v>-0.29656354484669856</c:v>
                </c:pt>
                <c:pt idx="2650">
                  <c:v>-0.27019577523408411</c:v>
                </c:pt>
                <c:pt idx="2651">
                  <c:v>-0.25914234343323678</c:v>
                </c:pt>
                <c:pt idx="2652">
                  <c:v>-0.28300772978252919</c:v>
                </c:pt>
                <c:pt idx="2653">
                  <c:v>-0.28136607756720744</c:v>
                </c:pt>
                <c:pt idx="2654">
                  <c:v>-0.2502469767153328</c:v>
                </c:pt>
                <c:pt idx="2655">
                  <c:v>-0.28057378740051647</c:v>
                </c:pt>
                <c:pt idx="2656">
                  <c:v>-0.32918636110178306</c:v>
                </c:pt>
                <c:pt idx="2657">
                  <c:v>-0.33932769636869281</c:v>
                </c:pt>
                <c:pt idx="2658">
                  <c:v>-0.37697561866208734</c:v>
                </c:pt>
                <c:pt idx="2659">
                  <c:v>-0.30813312935711018</c:v>
                </c:pt>
                <c:pt idx="2660">
                  <c:v>-0.26388065565328023</c:v>
                </c:pt>
                <c:pt idx="2661">
                  <c:v>-0.21083298261482869</c:v>
                </c:pt>
                <c:pt idx="2662">
                  <c:v>-0.19779996506307523</c:v>
                </c:pt>
                <c:pt idx="2663">
                  <c:v>-7.5607675108023076E-2</c:v>
                </c:pt>
                <c:pt idx="2664">
                  <c:v>-4.6249506788090242E-2</c:v>
                </c:pt>
                <c:pt idx="2665">
                  <c:v>-5.1277039667492232E-2</c:v>
                </c:pt>
                <c:pt idx="2666">
                  <c:v>-8.1066935084455241E-2</c:v>
                </c:pt>
                <c:pt idx="2667">
                  <c:v>-9.2182981682171344E-2</c:v>
                </c:pt>
                <c:pt idx="2668">
                  <c:v>-2.8554871811032456E-2</c:v>
                </c:pt>
                <c:pt idx="2669">
                  <c:v>3.5702106179026784E-2</c:v>
                </c:pt>
                <c:pt idx="2670">
                  <c:v>5.6698277173450225E-2</c:v>
                </c:pt>
                <c:pt idx="2671">
                  <c:v>0.17842891631072902</c:v>
                </c:pt>
                <c:pt idx="2672">
                  <c:v>0.18922056312445457</c:v>
                </c:pt>
                <c:pt idx="2673">
                  <c:v>0.21993474863678106</c:v>
                </c:pt>
                <c:pt idx="2674">
                  <c:v>0.30430508239087678</c:v>
                </c:pt>
                <c:pt idx="2675">
                  <c:v>0.29885215215652011</c:v>
                </c:pt>
                <c:pt idx="2676">
                  <c:v>0.34081420011123792</c:v>
                </c:pt>
                <c:pt idx="2677">
                  <c:v>0.36587577287305562</c:v>
                </c:pt>
                <c:pt idx="2678">
                  <c:v>0.36368228489326132</c:v>
                </c:pt>
                <c:pt idx="2679">
                  <c:v>0.34494258755366763</c:v>
                </c:pt>
                <c:pt idx="2680">
                  <c:v>0.35513179819344248</c:v>
                </c:pt>
                <c:pt idx="2681">
                  <c:v>0.35110730610160701</c:v>
                </c:pt>
                <c:pt idx="2682">
                  <c:v>0.36586362519334298</c:v>
                </c:pt>
                <c:pt idx="2683">
                  <c:v>0.25344528335174654</c:v>
                </c:pt>
                <c:pt idx="2684">
                  <c:v>0.27534477371820576</c:v>
                </c:pt>
                <c:pt idx="2685">
                  <c:v>0.23125426328975188</c:v>
                </c:pt>
                <c:pt idx="2686">
                  <c:v>0.24224947158628576</c:v>
                </c:pt>
                <c:pt idx="2687">
                  <c:v>0.24680391343659033</c:v>
                </c:pt>
                <c:pt idx="2688">
                  <c:v>0.3428204466295382</c:v>
                </c:pt>
                <c:pt idx="2689">
                  <c:v>0.22608822759005834</c:v>
                </c:pt>
                <c:pt idx="2690">
                  <c:v>0.23192497283389105</c:v>
                </c:pt>
                <c:pt idx="2691">
                  <c:v>0.15912104853944789</c:v>
                </c:pt>
                <c:pt idx="2692">
                  <c:v>0.14554600963048087</c:v>
                </c:pt>
                <c:pt idx="2693">
                  <c:v>3.9665308958359694E-2</c:v>
                </c:pt>
                <c:pt idx="2694">
                  <c:v>1.7987409516332296E-2</c:v>
                </c:pt>
                <c:pt idx="2695">
                  <c:v>9.668643652022189E-3</c:v>
                </c:pt>
                <c:pt idx="2696">
                  <c:v>1.4118953157168804E-2</c:v>
                </c:pt>
                <c:pt idx="2697">
                  <c:v>1.8265376677491299E-2</c:v>
                </c:pt>
                <c:pt idx="2698">
                  <c:v>-5.6154769621587754E-2</c:v>
                </c:pt>
                <c:pt idx="2699">
                  <c:v>-8.8235104706876608E-2</c:v>
                </c:pt>
                <c:pt idx="2700">
                  <c:v>-8.1762837914691494E-2</c:v>
                </c:pt>
                <c:pt idx="2701">
                  <c:v>-9.4583036697568845E-2</c:v>
                </c:pt>
                <c:pt idx="2702">
                  <c:v>-0.11406787511289693</c:v>
                </c:pt>
                <c:pt idx="2703">
                  <c:v>-0.12265329422370684</c:v>
                </c:pt>
                <c:pt idx="2704">
                  <c:v>-0.26066712886926158</c:v>
                </c:pt>
                <c:pt idx="2705">
                  <c:v>-0.2864703279046375</c:v>
                </c:pt>
                <c:pt idx="2706">
                  <c:v>-0.32831110216306258</c:v>
                </c:pt>
                <c:pt idx="2707">
                  <c:v>-0.39599956904546391</c:v>
                </c:pt>
                <c:pt idx="2708">
                  <c:v>-0.31427239117779476</c:v>
                </c:pt>
                <c:pt idx="2709">
                  <c:v>-0.29673054257082315</c:v>
                </c:pt>
                <c:pt idx="2710">
                  <c:v>-0.17990524449393011</c:v>
                </c:pt>
                <c:pt idx="2711">
                  <c:v>-0.23736980218764306</c:v>
                </c:pt>
                <c:pt idx="2712">
                  <c:v>-0.25734593954813872</c:v>
                </c:pt>
                <c:pt idx="2713">
                  <c:v>-0.19035550760418349</c:v>
                </c:pt>
                <c:pt idx="2714">
                  <c:v>-0.21098207853630152</c:v>
                </c:pt>
                <c:pt idx="2715">
                  <c:v>-0.15448357113689928</c:v>
                </c:pt>
                <c:pt idx="2716">
                  <c:v>-8.625912573630648E-2</c:v>
                </c:pt>
                <c:pt idx="2717">
                  <c:v>-5.6453696966828171E-2</c:v>
                </c:pt>
                <c:pt idx="2718">
                  <c:v>-2.8402690413119991E-2</c:v>
                </c:pt>
                <c:pt idx="2719">
                  <c:v>1.2822288683586808E-3</c:v>
                </c:pt>
                <c:pt idx="2720">
                  <c:v>3.9961429526452097E-2</c:v>
                </c:pt>
                <c:pt idx="2721">
                  <c:v>0.12844681698700325</c:v>
                </c:pt>
                <c:pt idx="2722">
                  <c:v>0.10632180222643302</c:v>
                </c:pt>
                <c:pt idx="2723">
                  <c:v>0.12099857639071189</c:v>
                </c:pt>
                <c:pt idx="2724">
                  <c:v>8.017446646120456E-2</c:v>
                </c:pt>
                <c:pt idx="2725">
                  <c:v>0.109297302723212</c:v>
                </c:pt>
                <c:pt idx="2726">
                  <c:v>7.9625656469311037E-2</c:v>
                </c:pt>
                <c:pt idx="2727">
                  <c:v>8.0126482099393603E-2</c:v>
                </c:pt>
                <c:pt idx="2728">
                  <c:v>9.7125196416346454E-2</c:v>
                </c:pt>
                <c:pt idx="2729">
                  <c:v>9.00434850311327E-2</c:v>
                </c:pt>
                <c:pt idx="2730">
                  <c:v>-1.3337319527758643E-2</c:v>
                </c:pt>
                <c:pt idx="2731">
                  <c:v>-1.1338912976751536E-3</c:v>
                </c:pt>
                <c:pt idx="2732">
                  <c:v>7.8853797008061888E-3</c:v>
                </c:pt>
                <c:pt idx="2733">
                  <c:v>-6.285390144562035E-2</c:v>
                </c:pt>
                <c:pt idx="2734">
                  <c:v>-8.937133398602784E-2</c:v>
                </c:pt>
                <c:pt idx="2735">
                  <c:v>-0.11232975552920338</c:v>
                </c:pt>
                <c:pt idx="2736">
                  <c:v>-7.3658540148985471E-2</c:v>
                </c:pt>
                <c:pt idx="2737">
                  <c:v>-5.3420773609788585E-2</c:v>
                </c:pt>
                <c:pt idx="2738">
                  <c:v>-0.18861824033857141</c:v>
                </c:pt>
                <c:pt idx="2739">
                  <c:v>-0.32324162252185212</c:v>
                </c:pt>
                <c:pt idx="2740">
                  <c:v>-0.33049191415995399</c:v>
                </c:pt>
                <c:pt idx="2741">
                  <c:v>-0.25444389002282314</c:v>
                </c:pt>
                <c:pt idx="2742">
                  <c:v>-0.24819518402697441</c:v>
                </c:pt>
                <c:pt idx="2743">
                  <c:v>-0.37537485825152206</c:v>
                </c:pt>
                <c:pt idx="2744">
                  <c:v>-0.29040702367849974</c:v>
                </c:pt>
                <c:pt idx="2745">
                  <c:v>-0.25902532952307483</c:v>
                </c:pt>
                <c:pt idx="2746">
                  <c:v>-0.20957602377790527</c:v>
                </c:pt>
                <c:pt idx="2747">
                  <c:v>-0.22836870145298505</c:v>
                </c:pt>
                <c:pt idx="2748">
                  <c:v>-0.22203287130946872</c:v>
                </c:pt>
                <c:pt idx="2749">
                  <c:v>-0.23697146121366133</c:v>
                </c:pt>
                <c:pt idx="2750">
                  <c:v>-0.27639037207120765</c:v>
                </c:pt>
                <c:pt idx="2751">
                  <c:v>-0.29271288218471425</c:v>
                </c:pt>
                <c:pt idx="2752">
                  <c:v>-0.28869736685935682</c:v>
                </c:pt>
                <c:pt idx="2753">
                  <c:v>-0.2869839268350482</c:v>
                </c:pt>
                <c:pt idx="2754">
                  <c:v>-0.27912948389898856</c:v>
                </c:pt>
                <c:pt idx="2755">
                  <c:v>-0.22973688802025979</c:v>
                </c:pt>
                <c:pt idx="2756">
                  <c:v>-0.21227683205761502</c:v>
                </c:pt>
                <c:pt idx="2757">
                  <c:v>-0.22794571528307758</c:v>
                </c:pt>
                <c:pt idx="2758">
                  <c:v>-0.23993746365102875</c:v>
                </c:pt>
                <c:pt idx="2759">
                  <c:v>-0.24674934380554994</c:v>
                </c:pt>
                <c:pt idx="2760">
                  <c:v>-0.17256918348023562</c:v>
                </c:pt>
                <c:pt idx="2761">
                  <c:v>-8.5884764666251959E-2</c:v>
                </c:pt>
                <c:pt idx="2762">
                  <c:v>-6.7549358069782545E-2</c:v>
                </c:pt>
                <c:pt idx="2763">
                  <c:v>-4.9740886121673149E-2</c:v>
                </c:pt>
                <c:pt idx="2764">
                  <c:v>-1.2184675646117938E-2</c:v>
                </c:pt>
                <c:pt idx="2765">
                  <c:v>-1.6820529832800767E-2</c:v>
                </c:pt>
                <c:pt idx="2766">
                  <c:v>-6.1585406830253105E-3</c:v>
                </c:pt>
                <c:pt idx="2767">
                  <c:v>-7.6690266245171505E-3</c:v>
                </c:pt>
                <c:pt idx="2768">
                  <c:v>6.0764688039969601E-2</c:v>
                </c:pt>
                <c:pt idx="2769">
                  <c:v>0.26766091998926123</c:v>
                </c:pt>
                <c:pt idx="2770">
                  <c:v>0.32014428979185161</c:v>
                </c:pt>
                <c:pt idx="2771">
                  <c:v>0.30329996921274893</c:v>
                </c:pt>
                <c:pt idx="2772">
                  <c:v>0.30231485966393518</c:v>
                </c:pt>
                <c:pt idx="2773">
                  <c:v>0.5765601549064695</c:v>
                </c:pt>
                <c:pt idx="2774">
                  <c:v>0.5638875743929892</c:v>
                </c:pt>
                <c:pt idx="2775">
                  <c:v>0.55282352020042502</c:v>
                </c:pt>
                <c:pt idx="2776">
                  <c:v>0.51086942264250534</c:v>
                </c:pt>
                <c:pt idx="2777">
                  <c:v>0.53471410334701752</c:v>
                </c:pt>
                <c:pt idx="2778">
                  <c:v>0.57243021830114194</c:v>
                </c:pt>
                <c:pt idx="2779">
                  <c:v>0.60763769115285382</c:v>
                </c:pt>
                <c:pt idx="2780">
                  <c:v>0.60955666196087532</c:v>
                </c:pt>
                <c:pt idx="2781">
                  <c:v>0.6252159069024168</c:v>
                </c:pt>
                <c:pt idx="2782">
                  <c:v>0.62759513025714264</c:v>
                </c:pt>
                <c:pt idx="2783">
                  <c:v>0.63036432127616193</c:v>
                </c:pt>
                <c:pt idx="2784">
                  <c:v>0.65610972378745713</c:v>
                </c:pt>
                <c:pt idx="2785">
                  <c:v>0.63032089778636791</c:v>
                </c:pt>
                <c:pt idx="2786">
                  <c:v>0.64639501919253017</c:v>
                </c:pt>
                <c:pt idx="2787">
                  <c:v>0.65427868225766883</c:v>
                </c:pt>
                <c:pt idx="2788">
                  <c:v>0.63386669083741298</c:v>
                </c:pt>
                <c:pt idx="2789">
                  <c:v>0.5518099463637951</c:v>
                </c:pt>
                <c:pt idx="2790">
                  <c:v>0.51187553033319555</c:v>
                </c:pt>
                <c:pt idx="2791">
                  <c:v>0.48914204521606075</c:v>
                </c:pt>
                <c:pt idx="2792">
                  <c:v>0.46607816530330648</c:v>
                </c:pt>
                <c:pt idx="2793">
                  <c:v>0.529180691506273</c:v>
                </c:pt>
                <c:pt idx="2794">
                  <c:v>0.52177267686639373</c:v>
                </c:pt>
                <c:pt idx="2795">
                  <c:v>0.55186859882656969</c:v>
                </c:pt>
                <c:pt idx="2796">
                  <c:v>0.54401801542883854</c:v>
                </c:pt>
                <c:pt idx="2797">
                  <c:v>0.54108723006241033</c:v>
                </c:pt>
                <c:pt idx="2798">
                  <c:v>0.488212625046201</c:v>
                </c:pt>
                <c:pt idx="2799">
                  <c:v>0.49743139855439161</c:v>
                </c:pt>
                <c:pt idx="2800">
                  <c:v>0.41081175112200985</c:v>
                </c:pt>
                <c:pt idx="2801">
                  <c:v>0.34383368142197268</c:v>
                </c:pt>
                <c:pt idx="2802">
                  <c:v>0.30731866177689965</c:v>
                </c:pt>
                <c:pt idx="2803">
                  <c:v>0.22518842091405164</c:v>
                </c:pt>
                <c:pt idx="2804">
                  <c:v>0.20024917219470401</c:v>
                </c:pt>
                <c:pt idx="2805">
                  <c:v>0.16912304904364228</c:v>
                </c:pt>
                <c:pt idx="2806">
                  <c:v>0.22645319257843316</c:v>
                </c:pt>
                <c:pt idx="2807">
                  <c:v>0.18363579415898454</c:v>
                </c:pt>
                <c:pt idx="2808">
                  <c:v>0.15396115078865677</c:v>
                </c:pt>
                <c:pt idx="2809">
                  <c:v>8.7398702758215652E-2</c:v>
                </c:pt>
                <c:pt idx="2810">
                  <c:v>7.9809297192828976E-2</c:v>
                </c:pt>
                <c:pt idx="2811">
                  <c:v>-4.00443632474074E-2</c:v>
                </c:pt>
                <c:pt idx="2812">
                  <c:v>-2.9809860229712569E-2</c:v>
                </c:pt>
                <c:pt idx="2813">
                  <c:v>-2.9714180720970439E-2</c:v>
                </c:pt>
                <c:pt idx="2814">
                  <c:v>-0.1286266726968682</c:v>
                </c:pt>
                <c:pt idx="2815">
                  <c:v>-0.14557487931991239</c:v>
                </c:pt>
                <c:pt idx="2816">
                  <c:v>7.0027179021793732E-3</c:v>
                </c:pt>
                <c:pt idx="2817">
                  <c:v>1.071197156251494E-2</c:v>
                </c:pt>
                <c:pt idx="2818">
                  <c:v>3.1988023349985635E-2</c:v>
                </c:pt>
                <c:pt idx="2819">
                  <c:v>0.13545163464367499</c:v>
                </c:pt>
                <c:pt idx="2820">
                  <c:v>0.12456585825924021</c:v>
                </c:pt>
                <c:pt idx="2821">
                  <c:v>9.9655439655050221E-2</c:v>
                </c:pt>
                <c:pt idx="2822">
                  <c:v>0.15340242826060202</c:v>
                </c:pt>
                <c:pt idx="2823">
                  <c:v>4.1900304266662127E-3</c:v>
                </c:pt>
                <c:pt idx="2824">
                  <c:v>-1.1309186984342938E-3</c:v>
                </c:pt>
                <c:pt idx="2825">
                  <c:v>-3.5063079072290608E-2</c:v>
                </c:pt>
                <c:pt idx="2826">
                  <c:v>6.8291942580884302E-3</c:v>
                </c:pt>
                <c:pt idx="2827">
                  <c:v>-1.6110019074658682E-2</c:v>
                </c:pt>
                <c:pt idx="2828">
                  <c:v>2.360578192383659E-2</c:v>
                </c:pt>
                <c:pt idx="2829">
                  <c:v>4.3389725074240229E-2</c:v>
                </c:pt>
                <c:pt idx="2830">
                  <c:v>6.6456464675468604E-2</c:v>
                </c:pt>
                <c:pt idx="2831">
                  <c:v>0.14108915693698923</c:v>
                </c:pt>
                <c:pt idx="2832">
                  <c:v>0.16433200142808571</c:v>
                </c:pt>
                <c:pt idx="2833">
                  <c:v>0.16290922963871204</c:v>
                </c:pt>
                <c:pt idx="2834">
                  <c:v>0.12384655861146196</c:v>
                </c:pt>
                <c:pt idx="2835">
                  <c:v>0.19798522183671696</c:v>
                </c:pt>
                <c:pt idx="2836">
                  <c:v>0.13007431987748008</c:v>
                </c:pt>
                <c:pt idx="2837">
                  <c:v>0.12757323396201076</c:v>
                </c:pt>
                <c:pt idx="2838">
                  <c:v>0.14868275343706344</c:v>
                </c:pt>
                <c:pt idx="2839">
                  <c:v>0.21340957990733017</c:v>
                </c:pt>
                <c:pt idx="2840">
                  <c:v>0.14338909391883789</c:v>
                </c:pt>
                <c:pt idx="2841">
                  <c:v>0.20728689604481482</c:v>
                </c:pt>
                <c:pt idx="2842">
                  <c:v>0.22379259839210103</c:v>
                </c:pt>
                <c:pt idx="2843">
                  <c:v>0.21977842249948298</c:v>
                </c:pt>
                <c:pt idx="2844">
                  <c:v>0.2243167976525744</c:v>
                </c:pt>
                <c:pt idx="2845">
                  <c:v>0.23976315743092974</c:v>
                </c:pt>
                <c:pt idx="2846">
                  <c:v>0.18204605331859255</c:v>
                </c:pt>
                <c:pt idx="2847">
                  <c:v>0.22842828257022127</c:v>
                </c:pt>
                <c:pt idx="2848">
                  <c:v>0.32006618266513731</c:v>
                </c:pt>
                <c:pt idx="2849">
                  <c:v>0.32962546202312287</c:v>
                </c:pt>
                <c:pt idx="2850">
                  <c:v>0.34982019516489493</c:v>
                </c:pt>
                <c:pt idx="2851">
                  <c:v>0.3435428512604104</c:v>
                </c:pt>
                <c:pt idx="2852">
                  <c:v>0.31595578779289851</c:v>
                </c:pt>
                <c:pt idx="2853">
                  <c:v>0.35485305959832525</c:v>
                </c:pt>
                <c:pt idx="2854">
                  <c:v>0.3386489011900059</c:v>
                </c:pt>
                <c:pt idx="2855">
                  <c:v>0.35818271460058082</c:v>
                </c:pt>
                <c:pt idx="2856">
                  <c:v>0.35449613640460781</c:v>
                </c:pt>
                <c:pt idx="2857">
                  <c:v>0.35860721909877757</c:v>
                </c:pt>
                <c:pt idx="2858">
                  <c:v>0.31216447442861422</c:v>
                </c:pt>
                <c:pt idx="2859">
                  <c:v>0.27800251022789563</c:v>
                </c:pt>
                <c:pt idx="2860">
                  <c:v>0.28635025150834104</c:v>
                </c:pt>
                <c:pt idx="2861">
                  <c:v>0.28143301618921995</c:v>
                </c:pt>
                <c:pt idx="2862">
                  <c:v>0.27814258106980183</c:v>
                </c:pt>
                <c:pt idx="2863">
                  <c:v>0.28077070274023491</c:v>
                </c:pt>
                <c:pt idx="2864">
                  <c:v>0.30650473932977318</c:v>
                </c:pt>
                <c:pt idx="2865">
                  <c:v>0.18179346338351901</c:v>
                </c:pt>
                <c:pt idx="2866">
                  <c:v>0.19714369035416476</c:v>
                </c:pt>
                <c:pt idx="2867">
                  <c:v>0.20703368432747074</c:v>
                </c:pt>
                <c:pt idx="2868">
                  <c:v>0.22586432071353432</c:v>
                </c:pt>
                <c:pt idx="2869">
                  <c:v>0.21871102272081119</c:v>
                </c:pt>
                <c:pt idx="2870">
                  <c:v>0.23325165703391132</c:v>
                </c:pt>
                <c:pt idx="2871">
                  <c:v>0.15548455898565783</c:v>
                </c:pt>
                <c:pt idx="2872">
                  <c:v>0.10633844823486177</c:v>
                </c:pt>
                <c:pt idx="2873">
                  <c:v>9.4144312490405294E-2</c:v>
                </c:pt>
                <c:pt idx="2874">
                  <c:v>2.8013975356930704E-2</c:v>
                </c:pt>
                <c:pt idx="2875">
                  <c:v>2.1776353619666417E-2</c:v>
                </c:pt>
                <c:pt idx="2876">
                  <c:v>1.4591864739180496E-2</c:v>
                </c:pt>
                <c:pt idx="2877">
                  <c:v>-1.7460713756147959E-2</c:v>
                </c:pt>
                <c:pt idx="2878">
                  <c:v>-0.23145664197819737</c:v>
                </c:pt>
                <c:pt idx="2879">
                  <c:v>-0.16874788375029881</c:v>
                </c:pt>
                <c:pt idx="2880">
                  <c:v>-0.23322822063357676</c:v>
                </c:pt>
                <c:pt idx="2881">
                  <c:v>-0.24042122679995809</c:v>
                </c:pt>
                <c:pt idx="2882">
                  <c:v>-0.23368682550423314</c:v>
                </c:pt>
                <c:pt idx="2883">
                  <c:v>-0.3874297163898725</c:v>
                </c:pt>
                <c:pt idx="2884">
                  <c:v>-0.38622298895851359</c:v>
                </c:pt>
                <c:pt idx="2885">
                  <c:v>-0.40364814154950157</c:v>
                </c:pt>
                <c:pt idx="2886">
                  <c:v>-0.41180427016050158</c:v>
                </c:pt>
                <c:pt idx="2887">
                  <c:v>-0.43312600295605719</c:v>
                </c:pt>
                <c:pt idx="2888">
                  <c:v>-0.45240417996620191</c:v>
                </c:pt>
                <c:pt idx="2889">
                  <c:v>-0.49137944203946243</c:v>
                </c:pt>
                <c:pt idx="2890">
                  <c:v>-0.60096659861516233</c:v>
                </c:pt>
                <c:pt idx="2891">
                  <c:v>-0.55859658622007435</c:v>
                </c:pt>
                <c:pt idx="2892">
                  <c:v>-0.59160000429324777</c:v>
                </c:pt>
                <c:pt idx="2893">
                  <c:v>-0.62162839685468796</c:v>
                </c:pt>
                <c:pt idx="2894">
                  <c:v>-0.55030171932602545</c:v>
                </c:pt>
                <c:pt idx="2895">
                  <c:v>-0.45077532753589517</c:v>
                </c:pt>
                <c:pt idx="2896">
                  <c:v>-0.44913303186008413</c:v>
                </c:pt>
                <c:pt idx="2897">
                  <c:v>-0.43920624878446407</c:v>
                </c:pt>
                <c:pt idx="2898">
                  <c:v>-0.44275568860491538</c:v>
                </c:pt>
                <c:pt idx="2899">
                  <c:v>-0.4486952832253942</c:v>
                </c:pt>
                <c:pt idx="2900">
                  <c:v>-0.47057997606320484</c:v>
                </c:pt>
                <c:pt idx="2901">
                  <c:v>-0.41170814268276118</c:v>
                </c:pt>
                <c:pt idx="2902">
                  <c:v>-0.41103815325446158</c:v>
                </c:pt>
                <c:pt idx="2903">
                  <c:v>-0.33845497680529818</c:v>
                </c:pt>
                <c:pt idx="2904">
                  <c:v>-0.35453165208863419</c:v>
                </c:pt>
                <c:pt idx="2905">
                  <c:v>-0.35935787968906552</c:v>
                </c:pt>
                <c:pt idx="2906">
                  <c:v>-0.31965087169881196</c:v>
                </c:pt>
                <c:pt idx="2907">
                  <c:v>-0.32922192251430465</c:v>
                </c:pt>
                <c:pt idx="2908">
                  <c:v>-0.26812080234966118</c:v>
                </c:pt>
                <c:pt idx="2909">
                  <c:v>-0.33906219710019336</c:v>
                </c:pt>
                <c:pt idx="2910">
                  <c:v>-0.29184297852714802</c:v>
                </c:pt>
                <c:pt idx="2911">
                  <c:v>-0.29104211437869193</c:v>
                </c:pt>
                <c:pt idx="2912">
                  <c:v>-0.26620112935683427</c:v>
                </c:pt>
                <c:pt idx="2913">
                  <c:v>-0.17229674500632994</c:v>
                </c:pt>
                <c:pt idx="2914">
                  <c:v>-0.17713932273624688</c:v>
                </c:pt>
                <c:pt idx="2915">
                  <c:v>-0.18077224831421512</c:v>
                </c:pt>
                <c:pt idx="2916">
                  <c:v>-0.1491450055004038</c:v>
                </c:pt>
                <c:pt idx="2917">
                  <c:v>-0.21850597971840544</c:v>
                </c:pt>
                <c:pt idx="2918">
                  <c:v>-0.21547974021656557</c:v>
                </c:pt>
                <c:pt idx="2919">
                  <c:v>-0.22862352236974451</c:v>
                </c:pt>
                <c:pt idx="2920">
                  <c:v>-0.10593277323474556</c:v>
                </c:pt>
                <c:pt idx="2921">
                  <c:v>-0.15505195006761327</c:v>
                </c:pt>
                <c:pt idx="2922">
                  <c:v>-0.10632035676429974</c:v>
                </c:pt>
                <c:pt idx="2923">
                  <c:v>-0.28513692796156792</c:v>
                </c:pt>
                <c:pt idx="2924">
                  <c:v>-0.3135047110374608</c:v>
                </c:pt>
                <c:pt idx="2925">
                  <c:v>-0.35899690206115037</c:v>
                </c:pt>
                <c:pt idx="2926">
                  <c:v>-0.36880783354126501</c:v>
                </c:pt>
                <c:pt idx="2927">
                  <c:v>-0.37114910401746509</c:v>
                </c:pt>
                <c:pt idx="2928">
                  <c:v>-0.34403382991965903</c:v>
                </c:pt>
                <c:pt idx="2929">
                  <c:v>-0.34214362726317082</c:v>
                </c:pt>
                <c:pt idx="2930">
                  <c:v>-0.32290717266428559</c:v>
                </c:pt>
                <c:pt idx="2931">
                  <c:v>-0.4189540985021179</c:v>
                </c:pt>
                <c:pt idx="2932">
                  <c:v>-0.40489946380079356</c:v>
                </c:pt>
                <c:pt idx="2933">
                  <c:v>-0.47903816981410952</c:v>
                </c:pt>
                <c:pt idx="2934">
                  <c:v>-0.44107155559397537</c:v>
                </c:pt>
                <c:pt idx="2935">
                  <c:v>-0.36376634170584443</c:v>
                </c:pt>
                <c:pt idx="2936">
                  <c:v>-0.43058175010677707</c:v>
                </c:pt>
                <c:pt idx="2937">
                  <c:v>-0.42167052747688449</c:v>
                </c:pt>
                <c:pt idx="2938">
                  <c:v>-0.43176775653523314</c:v>
                </c:pt>
                <c:pt idx="2939">
                  <c:v>-0.43264468257549987</c:v>
                </c:pt>
                <c:pt idx="2940">
                  <c:v>-0.45540076439373006</c:v>
                </c:pt>
                <c:pt idx="2941">
                  <c:v>-0.45453019331944416</c:v>
                </c:pt>
                <c:pt idx="2942">
                  <c:v>-0.47056312026273184</c:v>
                </c:pt>
                <c:pt idx="2943">
                  <c:v>-0.46997295840680003</c:v>
                </c:pt>
                <c:pt idx="2944">
                  <c:v>-0.45605892305910906</c:v>
                </c:pt>
                <c:pt idx="2945">
                  <c:v>-0.44889119682285061</c:v>
                </c:pt>
                <c:pt idx="2946">
                  <c:v>-0.43711212758514911</c:v>
                </c:pt>
                <c:pt idx="2947">
                  <c:v>-0.39395243144418834</c:v>
                </c:pt>
                <c:pt idx="2948">
                  <c:v>-0.4046299981205847</c:v>
                </c:pt>
                <c:pt idx="2949">
                  <c:v>-0.41905781698741246</c:v>
                </c:pt>
                <c:pt idx="2950">
                  <c:v>-0.37484097336548877</c:v>
                </c:pt>
                <c:pt idx="2951">
                  <c:v>-0.34820611663870804</c:v>
                </c:pt>
                <c:pt idx="2952">
                  <c:v>-0.33642104560319303</c:v>
                </c:pt>
                <c:pt idx="2953">
                  <c:v>-0.21235834578381879</c:v>
                </c:pt>
                <c:pt idx="2954">
                  <c:v>-0.2210888436694064</c:v>
                </c:pt>
                <c:pt idx="2955">
                  <c:v>-0.20188213603025024</c:v>
                </c:pt>
                <c:pt idx="2956">
                  <c:v>-0.20099067278606317</c:v>
                </c:pt>
                <c:pt idx="2957">
                  <c:v>-0.20515096004889749</c:v>
                </c:pt>
                <c:pt idx="2958">
                  <c:v>-0.25688299015408617</c:v>
                </c:pt>
                <c:pt idx="2959">
                  <c:v>-0.26637662635644771</c:v>
                </c:pt>
                <c:pt idx="2960">
                  <c:v>-0.27420805750687599</c:v>
                </c:pt>
                <c:pt idx="2961">
                  <c:v>7.0129169779724013E-2</c:v>
                </c:pt>
                <c:pt idx="2962">
                  <c:v>0.14797327113926115</c:v>
                </c:pt>
                <c:pt idx="2963">
                  <c:v>0.16495264505036966</c:v>
                </c:pt>
                <c:pt idx="2964">
                  <c:v>0.16774722508481987</c:v>
                </c:pt>
                <c:pt idx="2965">
                  <c:v>0.16323920199745084</c:v>
                </c:pt>
                <c:pt idx="2966">
                  <c:v>0.26601084023009536</c:v>
                </c:pt>
                <c:pt idx="2967">
                  <c:v>0.19922431647563357</c:v>
                </c:pt>
                <c:pt idx="2968">
                  <c:v>0.21761224816461844</c:v>
                </c:pt>
                <c:pt idx="2969">
                  <c:v>0.21469465088283252</c:v>
                </c:pt>
                <c:pt idx="2970">
                  <c:v>0.20218671892250051</c:v>
                </c:pt>
                <c:pt idx="2971">
                  <c:v>0.19460643586286527</c:v>
                </c:pt>
                <c:pt idx="2972">
                  <c:v>0.19261651300041469</c:v>
                </c:pt>
                <c:pt idx="2973">
                  <c:v>0.19359865024099046</c:v>
                </c:pt>
                <c:pt idx="2974">
                  <c:v>0.22922366643444481</c:v>
                </c:pt>
                <c:pt idx="2975">
                  <c:v>0.2344180209631346</c:v>
                </c:pt>
                <c:pt idx="2976">
                  <c:v>0.22691948618926785</c:v>
                </c:pt>
                <c:pt idx="2977">
                  <c:v>0.22710044917014593</c:v>
                </c:pt>
                <c:pt idx="2978">
                  <c:v>0.25604983523842556</c:v>
                </c:pt>
                <c:pt idx="2979">
                  <c:v>0.2780500008189431</c:v>
                </c:pt>
                <c:pt idx="2980">
                  <c:v>0.28562672814031254</c:v>
                </c:pt>
                <c:pt idx="2981">
                  <c:v>0.272586957211367</c:v>
                </c:pt>
                <c:pt idx="2982">
                  <c:v>0.15188070066086687</c:v>
                </c:pt>
                <c:pt idx="2983">
                  <c:v>0.13795846200715201</c:v>
                </c:pt>
                <c:pt idx="2984">
                  <c:v>0.17184147448586853</c:v>
                </c:pt>
                <c:pt idx="2985">
                  <c:v>0.16381417936749043</c:v>
                </c:pt>
                <c:pt idx="2986">
                  <c:v>0.17407226001668111</c:v>
                </c:pt>
                <c:pt idx="2987">
                  <c:v>0.18298882789775153</c:v>
                </c:pt>
                <c:pt idx="2988">
                  <c:v>0.29131856562913094</c:v>
                </c:pt>
                <c:pt idx="2989">
                  <c:v>0.315652736799161</c:v>
                </c:pt>
                <c:pt idx="2990">
                  <c:v>0.31959537628403922</c:v>
                </c:pt>
                <c:pt idx="2991">
                  <c:v>0.27851187732316512</c:v>
                </c:pt>
                <c:pt idx="2992">
                  <c:v>0.2309562725613474</c:v>
                </c:pt>
                <c:pt idx="2993">
                  <c:v>0.19717996238085325</c:v>
                </c:pt>
                <c:pt idx="2994">
                  <c:v>0.22119378833840639</c:v>
                </c:pt>
                <c:pt idx="2995">
                  <c:v>0.26325552286582632</c:v>
                </c:pt>
                <c:pt idx="2996">
                  <c:v>0.26418917530436004</c:v>
                </c:pt>
                <c:pt idx="2997">
                  <c:v>0.24798266128320293</c:v>
                </c:pt>
                <c:pt idx="2998">
                  <c:v>0.26794640446027423</c:v>
                </c:pt>
                <c:pt idx="2999">
                  <c:v>0.32276330227318872</c:v>
                </c:pt>
                <c:pt idx="3000">
                  <c:v>0.33516431914612982</c:v>
                </c:pt>
                <c:pt idx="3001">
                  <c:v>0.35576651845714624</c:v>
                </c:pt>
                <c:pt idx="3002">
                  <c:v>0.35297756208065112</c:v>
                </c:pt>
                <c:pt idx="3003">
                  <c:v>0.36223999478392033</c:v>
                </c:pt>
                <c:pt idx="3004">
                  <c:v>0.33072207463661196</c:v>
                </c:pt>
                <c:pt idx="3005">
                  <c:v>0.32735731632217901</c:v>
                </c:pt>
                <c:pt idx="3006">
                  <c:v>0.36661029312537086</c:v>
                </c:pt>
                <c:pt idx="3007">
                  <c:v>0.34597183341026749</c:v>
                </c:pt>
                <c:pt idx="3008">
                  <c:v>0.36324518834603159</c:v>
                </c:pt>
                <c:pt idx="3009">
                  <c:v>0.37106425277394089</c:v>
                </c:pt>
                <c:pt idx="3010">
                  <c:v>0.36193133272338329</c:v>
                </c:pt>
                <c:pt idx="3011">
                  <c:v>0.36128559099311591</c:v>
                </c:pt>
                <c:pt idx="3012">
                  <c:v>0.40974446546885346</c:v>
                </c:pt>
                <c:pt idx="3013">
                  <c:v>0.20325014896784807</c:v>
                </c:pt>
                <c:pt idx="3014">
                  <c:v>0.18590182663910318</c:v>
                </c:pt>
                <c:pt idx="3015">
                  <c:v>0.18546360150390201</c:v>
                </c:pt>
                <c:pt idx="3016">
                  <c:v>0.16455441452331476</c:v>
                </c:pt>
                <c:pt idx="3017">
                  <c:v>0.13850476464761657</c:v>
                </c:pt>
                <c:pt idx="3018">
                  <c:v>5.1789152865006266E-2</c:v>
                </c:pt>
                <c:pt idx="3019">
                  <c:v>4.1196619504758343E-2</c:v>
                </c:pt>
                <c:pt idx="3020">
                  <c:v>3.234391203131446E-2</c:v>
                </c:pt>
                <c:pt idx="3021">
                  <c:v>3.2004342236557952E-2</c:v>
                </c:pt>
                <c:pt idx="3022">
                  <c:v>-8.8247467613595407E-2</c:v>
                </c:pt>
                <c:pt idx="3023">
                  <c:v>-5.0647419334601783E-2</c:v>
                </c:pt>
                <c:pt idx="3024">
                  <c:v>-7.0222557074427372E-2</c:v>
                </c:pt>
                <c:pt idx="3025">
                  <c:v>-0.1109487129225795</c:v>
                </c:pt>
                <c:pt idx="3026">
                  <c:v>-6.718866111635094E-2</c:v>
                </c:pt>
                <c:pt idx="3027">
                  <c:v>-5.783445394521651E-2</c:v>
                </c:pt>
                <c:pt idx="3028">
                  <c:v>-6.8382075986094193E-2</c:v>
                </c:pt>
                <c:pt idx="3029">
                  <c:v>-0.1471110725150416</c:v>
                </c:pt>
                <c:pt idx="3030">
                  <c:v>-0.17564651959308245</c:v>
                </c:pt>
                <c:pt idx="3031">
                  <c:v>-0.21182343289527023</c:v>
                </c:pt>
                <c:pt idx="3032">
                  <c:v>-0.23826484522616467</c:v>
                </c:pt>
                <c:pt idx="3033">
                  <c:v>-0.18838683793256192</c:v>
                </c:pt>
                <c:pt idx="3034">
                  <c:v>-0.17518766517112749</c:v>
                </c:pt>
                <c:pt idx="3035">
                  <c:v>-0.17551764894403363</c:v>
                </c:pt>
                <c:pt idx="3036">
                  <c:v>-0.25272071233759891</c:v>
                </c:pt>
                <c:pt idx="3037">
                  <c:v>-0.23923636668637968</c:v>
                </c:pt>
                <c:pt idx="3038">
                  <c:v>-0.22989598771547243</c:v>
                </c:pt>
                <c:pt idx="3039">
                  <c:v>-0.2329417240605906</c:v>
                </c:pt>
                <c:pt idx="3040">
                  <c:v>-0.23118023905598437</c:v>
                </c:pt>
                <c:pt idx="3041">
                  <c:v>-0.23095557109811063</c:v>
                </c:pt>
                <c:pt idx="3042">
                  <c:v>-0.20877108529318436</c:v>
                </c:pt>
                <c:pt idx="3043">
                  <c:v>-0.11955056892989074</c:v>
                </c:pt>
                <c:pt idx="3044">
                  <c:v>-9.5288742768215723E-2</c:v>
                </c:pt>
                <c:pt idx="3045">
                  <c:v>-9.8097715798548174E-2</c:v>
                </c:pt>
                <c:pt idx="3046">
                  <c:v>-8.6390623057129717E-2</c:v>
                </c:pt>
                <c:pt idx="3047">
                  <c:v>-2.6440868668168999E-2</c:v>
                </c:pt>
                <c:pt idx="3048">
                  <c:v>-2.9528391070591378E-2</c:v>
                </c:pt>
                <c:pt idx="3049">
                  <c:v>6.0361970109481973E-2</c:v>
                </c:pt>
                <c:pt idx="3050">
                  <c:v>0.1093625627925669</c:v>
                </c:pt>
                <c:pt idx="3051">
                  <c:v>8.8220662998549138E-2</c:v>
                </c:pt>
                <c:pt idx="3052">
                  <c:v>0.15170561578331007</c:v>
                </c:pt>
                <c:pt idx="3053">
                  <c:v>0.18428616245031995</c:v>
                </c:pt>
                <c:pt idx="3054">
                  <c:v>0.17420686216964629</c:v>
                </c:pt>
                <c:pt idx="3055">
                  <c:v>0.21884985694729106</c:v>
                </c:pt>
                <c:pt idx="3056">
                  <c:v>0.1870027918352504</c:v>
                </c:pt>
                <c:pt idx="3057">
                  <c:v>0.1515285047974089</c:v>
                </c:pt>
                <c:pt idx="3058">
                  <c:v>0.21034276934743301</c:v>
                </c:pt>
                <c:pt idx="3059">
                  <c:v>0.18635799976610351</c:v>
                </c:pt>
                <c:pt idx="3060">
                  <c:v>0.28257188602829519</c:v>
                </c:pt>
                <c:pt idx="3061">
                  <c:v>0.25179135455601859</c:v>
                </c:pt>
                <c:pt idx="3062">
                  <c:v>0.18059720154706649</c:v>
                </c:pt>
                <c:pt idx="3063">
                  <c:v>0.21034214856046568</c:v>
                </c:pt>
                <c:pt idx="3064">
                  <c:v>0.16581957002743866</c:v>
                </c:pt>
                <c:pt idx="3065">
                  <c:v>0.17297220120521248</c:v>
                </c:pt>
                <c:pt idx="3066">
                  <c:v>0.14859244039067532</c:v>
                </c:pt>
                <c:pt idx="3067">
                  <c:v>0.15898967869903527</c:v>
                </c:pt>
                <c:pt idx="3068">
                  <c:v>0.15583328496604656</c:v>
                </c:pt>
                <c:pt idx="3069">
                  <c:v>0.16319077413760555</c:v>
                </c:pt>
                <c:pt idx="3070">
                  <c:v>0.20999449668849907</c:v>
                </c:pt>
                <c:pt idx="3071">
                  <c:v>0.19111688194638027</c:v>
                </c:pt>
                <c:pt idx="3072">
                  <c:v>0.20507931173196414</c:v>
                </c:pt>
                <c:pt idx="3073">
                  <c:v>4.1657966597136845E-2</c:v>
                </c:pt>
                <c:pt idx="3074">
                  <c:v>3.7131946743411824E-2</c:v>
                </c:pt>
                <c:pt idx="3075">
                  <c:v>4.017868585788005E-2</c:v>
                </c:pt>
                <c:pt idx="3076">
                  <c:v>4.2758066857456437E-2</c:v>
                </c:pt>
                <c:pt idx="3077">
                  <c:v>2.8353194978265595E-2</c:v>
                </c:pt>
                <c:pt idx="3078">
                  <c:v>7.3831904318134564E-2</c:v>
                </c:pt>
                <c:pt idx="3079">
                  <c:v>4.0036254113490412E-2</c:v>
                </c:pt>
                <c:pt idx="3080">
                  <c:v>-3.2063819957628822E-3</c:v>
                </c:pt>
                <c:pt idx="3081">
                  <c:v>1.3112551321806252E-2</c:v>
                </c:pt>
                <c:pt idx="3082">
                  <c:v>-7.8706813753294427E-2</c:v>
                </c:pt>
                <c:pt idx="3083">
                  <c:v>-0.16200322982825918</c:v>
                </c:pt>
                <c:pt idx="3084">
                  <c:v>-0.1603864671479493</c:v>
                </c:pt>
                <c:pt idx="3085">
                  <c:v>-0.18664788501812885</c:v>
                </c:pt>
                <c:pt idx="3086">
                  <c:v>-0.19098058801479351</c:v>
                </c:pt>
                <c:pt idx="3087">
                  <c:v>-0.1910307981561655</c:v>
                </c:pt>
                <c:pt idx="3088">
                  <c:v>-0.17060253106241627</c:v>
                </c:pt>
                <c:pt idx="3089">
                  <c:v>-7.8380521002769363E-2</c:v>
                </c:pt>
                <c:pt idx="3090">
                  <c:v>-0.21148130272306281</c:v>
                </c:pt>
                <c:pt idx="3091">
                  <c:v>-0.15641865070850683</c:v>
                </c:pt>
                <c:pt idx="3092">
                  <c:v>-8.3172266398168868E-2</c:v>
                </c:pt>
                <c:pt idx="3093">
                  <c:v>-0.14721948959062919</c:v>
                </c:pt>
                <c:pt idx="3094">
                  <c:v>-5.8976148551068981E-2</c:v>
                </c:pt>
                <c:pt idx="3095">
                  <c:v>-6.5920028227684724E-2</c:v>
                </c:pt>
                <c:pt idx="3096">
                  <c:v>1.4105878162912129E-2</c:v>
                </c:pt>
                <c:pt idx="3097">
                  <c:v>-3.659858338502224E-2</c:v>
                </c:pt>
                <c:pt idx="3098">
                  <c:v>-0.13896160683064634</c:v>
                </c:pt>
                <c:pt idx="3099">
                  <c:v>-0.13202720488405328</c:v>
                </c:pt>
                <c:pt idx="3100">
                  <c:v>-0.15059600666893036</c:v>
                </c:pt>
                <c:pt idx="3101">
                  <c:v>-0.13589122947994978</c:v>
                </c:pt>
                <c:pt idx="3102">
                  <c:v>-0.15616123595784862</c:v>
                </c:pt>
                <c:pt idx="3103">
                  <c:v>-6.2332813145136411E-3</c:v>
                </c:pt>
                <c:pt idx="3104">
                  <c:v>-8.0625092278809769E-3</c:v>
                </c:pt>
                <c:pt idx="3105">
                  <c:v>-1.8712226346911547E-2</c:v>
                </c:pt>
                <c:pt idx="3106">
                  <c:v>-1.2860010173381887E-2</c:v>
                </c:pt>
                <c:pt idx="3107">
                  <c:v>-0.10863027403774778</c:v>
                </c:pt>
                <c:pt idx="3108">
                  <c:v>-0.18308046485047277</c:v>
                </c:pt>
                <c:pt idx="3109">
                  <c:v>-0.24291298019605206</c:v>
                </c:pt>
                <c:pt idx="3110">
                  <c:v>-0.27426289349764482</c:v>
                </c:pt>
                <c:pt idx="3111">
                  <c:v>-0.30722728513577713</c:v>
                </c:pt>
                <c:pt idx="3112">
                  <c:v>-0.24509966757922302</c:v>
                </c:pt>
                <c:pt idx="3113">
                  <c:v>-0.27481516664690753</c:v>
                </c:pt>
                <c:pt idx="3114">
                  <c:v>-0.26532126669745681</c:v>
                </c:pt>
                <c:pt idx="3115">
                  <c:v>-0.19294282551249739</c:v>
                </c:pt>
                <c:pt idx="3116">
                  <c:v>-0.18811425853894614</c:v>
                </c:pt>
                <c:pt idx="3117">
                  <c:v>-0.1592905864282593</c:v>
                </c:pt>
                <c:pt idx="3118">
                  <c:v>-0.14968577416682657</c:v>
                </c:pt>
                <c:pt idx="3119">
                  <c:v>-0.26289296937059997</c:v>
                </c:pt>
                <c:pt idx="3120">
                  <c:v>-0.25281847332151092</c:v>
                </c:pt>
                <c:pt idx="3121">
                  <c:v>-0.28773095925007741</c:v>
                </c:pt>
                <c:pt idx="3122">
                  <c:v>-0.31103318693453347</c:v>
                </c:pt>
                <c:pt idx="3123">
                  <c:v>-0.28985899391800896</c:v>
                </c:pt>
                <c:pt idx="3124">
                  <c:v>-0.34314969114070654</c:v>
                </c:pt>
                <c:pt idx="3125">
                  <c:v>-0.33706580541233738</c:v>
                </c:pt>
                <c:pt idx="3126">
                  <c:v>-0.316289348225894</c:v>
                </c:pt>
                <c:pt idx="3127">
                  <c:v>-0.28857176945545204</c:v>
                </c:pt>
                <c:pt idx="3128">
                  <c:v>-0.25468090350694977</c:v>
                </c:pt>
                <c:pt idx="3129">
                  <c:v>-0.27112167549405886</c:v>
                </c:pt>
                <c:pt idx="3130">
                  <c:v>-0.34663088485684695</c:v>
                </c:pt>
                <c:pt idx="3131">
                  <c:v>-0.34592280313015311</c:v>
                </c:pt>
                <c:pt idx="3132">
                  <c:v>-0.32234261277746634</c:v>
                </c:pt>
                <c:pt idx="3133">
                  <c:v>-0.37214395994905924</c:v>
                </c:pt>
                <c:pt idx="3134">
                  <c:v>-0.37466764651671869</c:v>
                </c:pt>
                <c:pt idx="3135">
                  <c:v>-0.34691868658931779</c:v>
                </c:pt>
                <c:pt idx="3136">
                  <c:v>-0.36384518880345412</c:v>
                </c:pt>
                <c:pt idx="3137">
                  <c:v>-0.30218599577347893</c:v>
                </c:pt>
                <c:pt idx="3138">
                  <c:v>-0.30327625121828877</c:v>
                </c:pt>
                <c:pt idx="3139">
                  <c:v>-0.28996577738300894</c:v>
                </c:pt>
                <c:pt idx="3140">
                  <c:v>-0.23071524990317951</c:v>
                </c:pt>
                <c:pt idx="3141">
                  <c:v>-0.24776851900383695</c:v>
                </c:pt>
                <c:pt idx="3142">
                  <c:v>-0.22179799903805134</c:v>
                </c:pt>
                <c:pt idx="3143">
                  <c:v>-0.28554707366574272</c:v>
                </c:pt>
                <c:pt idx="3144">
                  <c:v>-0.29147795898119971</c:v>
                </c:pt>
                <c:pt idx="3145">
                  <c:v>-0.31082289910155897</c:v>
                </c:pt>
                <c:pt idx="3146">
                  <c:v>-0.38973124483096899</c:v>
                </c:pt>
                <c:pt idx="3147">
                  <c:v>-0.41694242576781243</c:v>
                </c:pt>
                <c:pt idx="3148">
                  <c:v>-0.43860844445200237</c:v>
                </c:pt>
                <c:pt idx="3149">
                  <c:v>-0.4411466941850038</c:v>
                </c:pt>
                <c:pt idx="3150">
                  <c:v>-0.50949469211524812</c:v>
                </c:pt>
                <c:pt idx="3151">
                  <c:v>-0.47505625256004796</c:v>
                </c:pt>
                <c:pt idx="3152">
                  <c:v>-0.36002356942399083</c:v>
                </c:pt>
                <c:pt idx="3153">
                  <c:v>-0.38491722522563304</c:v>
                </c:pt>
                <c:pt idx="3154">
                  <c:v>-0.3632001972350874</c:v>
                </c:pt>
                <c:pt idx="3155">
                  <c:v>-0.37317704826405362</c:v>
                </c:pt>
                <c:pt idx="3156">
                  <c:v>-0.45789913393398957</c:v>
                </c:pt>
                <c:pt idx="3157">
                  <c:v>-0.45317011720820555</c:v>
                </c:pt>
                <c:pt idx="3158">
                  <c:v>-0.43671587510780119</c:v>
                </c:pt>
                <c:pt idx="3159">
                  <c:v>-0.44312846905032727</c:v>
                </c:pt>
                <c:pt idx="3160">
                  <c:v>-0.44756325048957946</c:v>
                </c:pt>
                <c:pt idx="3161">
                  <c:v>-0.44261043258495658</c:v>
                </c:pt>
                <c:pt idx="3162">
                  <c:v>-0.45103340271434383</c:v>
                </c:pt>
                <c:pt idx="3163">
                  <c:v>-0.44938452722427319</c:v>
                </c:pt>
                <c:pt idx="3164">
                  <c:v>-0.44727698947729511</c:v>
                </c:pt>
                <c:pt idx="3165">
                  <c:v>-0.4589309175179806</c:v>
                </c:pt>
                <c:pt idx="3166">
                  <c:v>-0.50316829393552909</c:v>
                </c:pt>
                <c:pt idx="3167">
                  <c:v>-0.50612219552100401</c:v>
                </c:pt>
                <c:pt idx="3168">
                  <c:v>-0.50365759863885684</c:v>
                </c:pt>
                <c:pt idx="3169">
                  <c:v>-0.45983656814974816</c:v>
                </c:pt>
                <c:pt idx="3170">
                  <c:v>-0.46829847177581024</c:v>
                </c:pt>
                <c:pt idx="3171">
                  <c:v>-0.46335716242529112</c:v>
                </c:pt>
                <c:pt idx="3172">
                  <c:v>-0.46251870143216905</c:v>
                </c:pt>
                <c:pt idx="3173">
                  <c:v>-0.46028976923589199</c:v>
                </c:pt>
                <c:pt idx="3174">
                  <c:v>-0.46640156287419327</c:v>
                </c:pt>
                <c:pt idx="3175">
                  <c:v>-0.48219134381435524</c:v>
                </c:pt>
                <c:pt idx="3176">
                  <c:v>-0.40112420781985425</c:v>
                </c:pt>
                <c:pt idx="3177">
                  <c:v>-0.34507557507796455</c:v>
                </c:pt>
                <c:pt idx="3178">
                  <c:v>-0.33821751376081927</c:v>
                </c:pt>
                <c:pt idx="3179">
                  <c:v>-0.31381011033962541</c:v>
                </c:pt>
                <c:pt idx="3180">
                  <c:v>-0.11055930745202182</c:v>
                </c:pt>
                <c:pt idx="3181">
                  <c:v>-0.1237278214116858</c:v>
                </c:pt>
                <c:pt idx="3182">
                  <c:v>-0.24942515421734485</c:v>
                </c:pt>
                <c:pt idx="3183">
                  <c:v>-0.24199383555212636</c:v>
                </c:pt>
                <c:pt idx="3184">
                  <c:v>-0.24729330386612075</c:v>
                </c:pt>
                <c:pt idx="3185">
                  <c:v>-0.1982107928264252</c:v>
                </c:pt>
                <c:pt idx="3186">
                  <c:v>1.7553167824974694E-2</c:v>
                </c:pt>
                <c:pt idx="3187">
                  <c:v>1.5809002621702584E-2</c:v>
                </c:pt>
                <c:pt idx="3188">
                  <c:v>-2.297105203885259E-2</c:v>
                </c:pt>
                <c:pt idx="3189">
                  <c:v>-2.5985609127029987E-2</c:v>
                </c:pt>
                <c:pt idx="3190">
                  <c:v>2.7747110413245537E-2</c:v>
                </c:pt>
                <c:pt idx="3191">
                  <c:v>7.8917425275138592E-2</c:v>
                </c:pt>
                <c:pt idx="3192">
                  <c:v>0.10558754601760707</c:v>
                </c:pt>
                <c:pt idx="3193">
                  <c:v>0.13131908095269054</c:v>
                </c:pt>
                <c:pt idx="3194">
                  <c:v>0.15428119942828286</c:v>
                </c:pt>
                <c:pt idx="3195">
                  <c:v>0.15341812490588569</c:v>
                </c:pt>
                <c:pt idx="3196">
                  <c:v>0.27353301826503129</c:v>
                </c:pt>
                <c:pt idx="3197">
                  <c:v>0.36752711847224789</c:v>
                </c:pt>
                <c:pt idx="3198">
                  <c:v>0.35791649881820953</c:v>
                </c:pt>
                <c:pt idx="3199">
                  <c:v>0.32013158047192852</c:v>
                </c:pt>
                <c:pt idx="3200">
                  <c:v>0.30443180154702004</c:v>
                </c:pt>
                <c:pt idx="3201">
                  <c:v>0.30693525018257006</c:v>
                </c:pt>
                <c:pt idx="3202">
                  <c:v>0.28081850945942466</c:v>
                </c:pt>
                <c:pt idx="3203">
                  <c:v>0.35335889617991378</c:v>
                </c:pt>
                <c:pt idx="3204">
                  <c:v>0.32071687204180088</c:v>
                </c:pt>
                <c:pt idx="3205">
                  <c:v>0.30811628088627879</c:v>
                </c:pt>
                <c:pt idx="3206">
                  <c:v>0.30748793366702037</c:v>
                </c:pt>
                <c:pt idx="3207">
                  <c:v>0.25448567479285766</c:v>
                </c:pt>
                <c:pt idx="3208">
                  <c:v>0.25473196135103954</c:v>
                </c:pt>
                <c:pt idx="3209">
                  <c:v>0.25971034577413732</c:v>
                </c:pt>
                <c:pt idx="3210">
                  <c:v>0.25153390578880891</c:v>
                </c:pt>
                <c:pt idx="3211">
                  <c:v>0.24070876813467582</c:v>
                </c:pt>
                <c:pt idx="3212">
                  <c:v>0.23677140467681362</c:v>
                </c:pt>
                <c:pt idx="3213">
                  <c:v>0.2478237327947326</c:v>
                </c:pt>
                <c:pt idx="3214">
                  <c:v>0.16969268204488061</c:v>
                </c:pt>
                <c:pt idx="3215">
                  <c:v>0.19012455514645135</c:v>
                </c:pt>
                <c:pt idx="3216">
                  <c:v>0.14621278729268589</c:v>
                </c:pt>
                <c:pt idx="3217">
                  <c:v>7.0573287273154109E-2</c:v>
                </c:pt>
                <c:pt idx="3218">
                  <c:v>0.11899284990762538</c:v>
                </c:pt>
                <c:pt idx="3219">
                  <c:v>0.1663123812993057</c:v>
                </c:pt>
                <c:pt idx="3220">
                  <c:v>0.18186811621697108</c:v>
                </c:pt>
                <c:pt idx="3221">
                  <c:v>0.15717027468071865</c:v>
                </c:pt>
                <c:pt idx="3222">
                  <c:v>0.11653974319602717</c:v>
                </c:pt>
                <c:pt idx="3223">
                  <c:v>5.9798985360212692E-2</c:v>
                </c:pt>
                <c:pt idx="3224">
                  <c:v>5.0158237971172859E-2</c:v>
                </c:pt>
                <c:pt idx="3225">
                  <c:v>8.2535044393536566E-2</c:v>
                </c:pt>
                <c:pt idx="3226">
                  <c:v>0.10320942221008363</c:v>
                </c:pt>
                <c:pt idx="3227">
                  <c:v>-5.1914258745763608E-2</c:v>
                </c:pt>
                <c:pt idx="3228">
                  <c:v>-6.4840773944134247E-2</c:v>
                </c:pt>
                <c:pt idx="3229">
                  <c:v>-6.4733498792769364E-2</c:v>
                </c:pt>
                <c:pt idx="3230">
                  <c:v>-2.0216155972376266E-2</c:v>
                </c:pt>
                <c:pt idx="3231">
                  <c:v>-3.9636857694229824E-2</c:v>
                </c:pt>
                <c:pt idx="3232">
                  <c:v>-2.531413544118721E-2</c:v>
                </c:pt>
                <c:pt idx="3233">
                  <c:v>-6.2324159184011491E-2</c:v>
                </c:pt>
                <c:pt idx="3234">
                  <c:v>-7.2900099641290517E-2</c:v>
                </c:pt>
                <c:pt idx="3235">
                  <c:v>-6.1987045250525619E-2</c:v>
                </c:pt>
                <c:pt idx="3236">
                  <c:v>-0.16321688813867599</c:v>
                </c:pt>
                <c:pt idx="3237">
                  <c:v>-0.15484601043994964</c:v>
                </c:pt>
                <c:pt idx="3238">
                  <c:v>-0.15350814228894916</c:v>
                </c:pt>
                <c:pt idx="3239">
                  <c:v>-0.19058250770317903</c:v>
                </c:pt>
                <c:pt idx="3240">
                  <c:v>-0.20351074326456983</c:v>
                </c:pt>
                <c:pt idx="3241">
                  <c:v>-0.20969031038229963</c:v>
                </c:pt>
                <c:pt idx="3242">
                  <c:v>-0.14724146984371253</c:v>
                </c:pt>
                <c:pt idx="3243">
                  <c:v>-0.18035078942337091</c:v>
                </c:pt>
                <c:pt idx="3244">
                  <c:v>-0.11826271428609209</c:v>
                </c:pt>
                <c:pt idx="3245">
                  <c:v>-0.19769105157560826</c:v>
                </c:pt>
                <c:pt idx="3246">
                  <c:v>-0.20313313481652973</c:v>
                </c:pt>
                <c:pt idx="3247">
                  <c:v>-0.14968925248125675</c:v>
                </c:pt>
                <c:pt idx="3248">
                  <c:v>-0.16622446272695754</c:v>
                </c:pt>
                <c:pt idx="3249">
                  <c:v>-0.23887773466936427</c:v>
                </c:pt>
                <c:pt idx="3250">
                  <c:v>-0.29571473009065713</c:v>
                </c:pt>
                <c:pt idx="3251">
                  <c:v>-0.31305604286624472</c:v>
                </c:pt>
                <c:pt idx="3252">
                  <c:v>-0.24984338608524301</c:v>
                </c:pt>
                <c:pt idx="3253">
                  <c:v>-0.26252302634494584</c:v>
                </c:pt>
                <c:pt idx="3254">
                  <c:v>-0.25485450746474181</c:v>
                </c:pt>
                <c:pt idx="3255">
                  <c:v>-0.27090086019702259</c:v>
                </c:pt>
                <c:pt idx="3256">
                  <c:v>-0.31190673311220862</c:v>
                </c:pt>
                <c:pt idx="3257">
                  <c:v>-0.28404288071270867</c:v>
                </c:pt>
                <c:pt idx="3258">
                  <c:v>-0.25354943723954321</c:v>
                </c:pt>
                <c:pt idx="3259">
                  <c:v>-0.28665853525588458</c:v>
                </c:pt>
                <c:pt idx="3260">
                  <c:v>-0.29263170656647053</c:v>
                </c:pt>
                <c:pt idx="3261">
                  <c:v>-0.31428730321304171</c:v>
                </c:pt>
                <c:pt idx="3262">
                  <c:v>-0.3121673590729705</c:v>
                </c:pt>
                <c:pt idx="3263">
                  <c:v>-0.27839111150866969</c:v>
                </c:pt>
                <c:pt idx="3264">
                  <c:v>-0.25483559856012467</c:v>
                </c:pt>
                <c:pt idx="3265">
                  <c:v>-0.26732255720848491</c:v>
                </c:pt>
                <c:pt idx="3266">
                  <c:v>-0.10725146217048791</c:v>
                </c:pt>
                <c:pt idx="3267">
                  <c:v>-0.16486313122308949</c:v>
                </c:pt>
                <c:pt idx="3268">
                  <c:v>-0.13952285892484709</c:v>
                </c:pt>
                <c:pt idx="3269">
                  <c:v>-0.17468661423782206</c:v>
                </c:pt>
                <c:pt idx="3270">
                  <c:v>-0.15587656556587876</c:v>
                </c:pt>
                <c:pt idx="3271">
                  <c:v>-0.15910551452159066</c:v>
                </c:pt>
                <c:pt idx="3272">
                  <c:v>-0.29828490255514439</c:v>
                </c:pt>
                <c:pt idx="3273">
                  <c:v>-0.28230305619733748</c:v>
                </c:pt>
                <c:pt idx="3274">
                  <c:v>-0.26308264668462883</c:v>
                </c:pt>
                <c:pt idx="3275">
                  <c:v>-0.38909733737609525</c:v>
                </c:pt>
                <c:pt idx="3276">
                  <c:v>-0.38535993897006399</c:v>
                </c:pt>
                <c:pt idx="3277">
                  <c:v>-0.48693596803942463</c:v>
                </c:pt>
                <c:pt idx="3278">
                  <c:v>-0.47604827595892768</c:v>
                </c:pt>
                <c:pt idx="3279">
                  <c:v>-0.46995524079669693</c:v>
                </c:pt>
                <c:pt idx="3280">
                  <c:v>-0.45008252184030451</c:v>
                </c:pt>
                <c:pt idx="3281">
                  <c:v>-0.47949068339895007</c:v>
                </c:pt>
                <c:pt idx="3282">
                  <c:v>-0.58618913936588724</c:v>
                </c:pt>
                <c:pt idx="3283">
                  <c:v>-0.61176900897347664</c:v>
                </c:pt>
                <c:pt idx="3284">
                  <c:v>-0.59046543671276419</c:v>
                </c:pt>
                <c:pt idx="3285">
                  <c:v>-0.60469044251127235</c:v>
                </c:pt>
                <c:pt idx="3286">
                  <c:v>-0.5938324463472916</c:v>
                </c:pt>
                <c:pt idx="3287">
                  <c:v>-0.67778948695328389</c:v>
                </c:pt>
                <c:pt idx="3288">
                  <c:v>-0.69346391253255213</c:v>
                </c:pt>
                <c:pt idx="3289">
                  <c:v>-0.73551194622172078</c:v>
                </c:pt>
                <c:pt idx="3290">
                  <c:v>-0.72818417517073475</c:v>
                </c:pt>
                <c:pt idx="3291">
                  <c:v>-0.74304442731401754</c:v>
                </c:pt>
                <c:pt idx="3292">
                  <c:v>-0.7302606021369481</c:v>
                </c:pt>
                <c:pt idx="3293">
                  <c:v>-0.72109446257121912</c:v>
                </c:pt>
                <c:pt idx="3294">
                  <c:v>-0.72791180674201938</c:v>
                </c:pt>
                <c:pt idx="3295">
                  <c:v>-0.71207985666395335</c:v>
                </c:pt>
                <c:pt idx="3296">
                  <c:v>-0.73319081722888724</c:v>
                </c:pt>
                <c:pt idx="3297">
                  <c:v>-0.74192365894675016</c:v>
                </c:pt>
                <c:pt idx="3298">
                  <c:v>-0.71400720116344396</c:v>
                </c:pt>
                <c:pt idx="3299">
                  <c:v>-0.69502755549508133</c:v>
                </c:pt>
                <c:pt idx="3300">
                  <c:v>-0.70801831253729219</c:v>
                </c:pt>
                <c:pt idx="3301">
                  <c:v>-0.71207237188427441</c:v>
                </c:pt>
                <c:pt idx="3302">
                  <c:v>-0.72082750655362071</c:v>
                </c:pt>
                <c:pt idx="3303">
                  <c:v>-0.72764417040962681</c:v>
                </c:pt>
                <c:pt idx="3304">
                  <c:v>-0.7356814913096168</c:v>
                </c:pt>
                <c:pt idx="3305">
                  <c:v>-0.71067001090468451</c:v>
                </c:pt>
                <c:pt idx="3306">
                  <c:v>-0.67787321414033797</c:v>
                </c:pt>
                <c:pt idx="3307">
                  <c:v>-0.65814245711555608</c:v>
                </c:pt>
                <c:pt idx="3308">
                  <c:v>-0.67782811243127628</c:v>
                </c:pt>
                <c:pt idx="3309">
                  <c:v>-0.67616234155579258</c:v>
                </c:pt>
                <c:pt idx="3310">
                  <c:v>-0.67344830057431093</c:v>
                </c:pt>
                <c:pt idx="3311">
                  <c:v>-0.67259693326606185</c:v>
                </c:pt>
                <c:pt idx="3312">
                  <c:v>-0.61099501511300414</c:v>
                </c:pt>
                <c:pt idx="3313">
                  <c:v>-0.5871383965791741</c:v>
                </c:pt>
                <c:pt idx="3314">
                  <c:v>-0.60219557768575771</c:v>
                </c:pt>
                <c:pt idx="3315">
                  <c:v>-0.54437823303907562</c:v>
                </c:pt>
                <c:pt idx="3316">
                  <c:v>-0.56187086567232636</c:v>
                </c:pt>
                <c:pt idx="3317">
                  <c:v>-0.47138876928598072</c:v>
                </c:pt>
                <c:pt idx="3318">
                  <c:v>-0.43320660185615462</c:v>
                </c:pt>
                <c:pt idx="3319">
                  <c:v>-0.28127587975612112</c:v>
                </c:pt>
                <c:pt idx="3320">
                  <c:v>-0.32210609845952626</c:v>
                </c:pt>
                <c:pt idx="3321">
                  <c:v>-0.33011852167949057</c:v>
                </c:pt>
                <c:pt idx="3322">
                  <c:v>-0.26949221152082209</c:v>
                </c:pt>
                <c:pt idx="3323">
                  <c:v>-0.34698273331447038</c:v>
                </c:pt>
                <c:pt idx="3324">
                  <c:v>-0.39551866706266364</c:v>
                </c:pt>
                <c:pt idx="3325">
                  <c:v>-0.4120418520249336</c:v>
                </c:pt>
                <c:pt idx="3326">
                  <c:v>-0.41939990168752245</c:v>
                </c:pt>
                <c:pt idx="3327">
                  <c:v>-0.42641071720953028</c:v>
                </c:pt>
                <c:pt idx="3328">
                  <c:v>-0.4732283915192062</c:v>
                </c:pt>
                <c:pt idx="3329">
                  <c:v>-0.4927202747192459</c:v>
                </c:pt>
                <c:pt idx="3330">
                  <c:v>-0.48918442512330551</c:v>
                </c:pt>
                <c:pt idx="3331">
                  <c:v>-0.50159367908924701</c:v>
                </c:pt>
                <c:pt idx="3332">
                  <c:v>-0.48410408687486578</c:v>
                </c:pt>
                <c:pt idx="3333">
                  <c:v>-0.45040540101967685</c:v>
                </c:pt>
                <c:pt idx="3334">
                  <c:v>-0.53378655340862391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126488"/>
        <c:axId val="1133119432"/>
      </c:lineChart>
      <c:dateAx>
        <c:axId val="1133126488"/>
        <c:scaling>
          <c:orientation val="minMax"/>
          <c:min val="37055"/>
        </c:scaling>
        <c:delete val="0"/>
        <c:axPos val="b"/>
        <c:numFmt formatCode="m/d/yyyy" sourceLinked="1"/>
        <c:majorTickMark val="out"/>
        <c:minorTickMark val="none"/>
        <c:tickLblPos val="low"/>
        <c:crossAx val="1133119432"/>
        <c:crosses val="autoZero"/>
        <c:auto val="1"/>
        <c:lblOffset val="100"/>
        <c:baseTimeUnit val="days"/>
      </c:dateAx>
      <c:valAx>
        <c:axId val="1133119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31264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Year Average</a:t>
            </a:r>
            <a:r>
              <a:rPr lang="en-US" sz="1800" b="1" i="0" u="none" strike="noStrike" baseline="0">
                <a:effectLst/>
              </a:rPr>
              <a:t> (Correlation of Long STRIPS to S&amp;P 500)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3.8392280489618874E-2"/>
          <c:y val="0.12547462817147856"/>
          <c:w val="0.9226071101258595"/>
          <c:h val="0.6470505249343832"/>
        </c:manualLayout>
      </c:layout>
      <c:lineChart>
        <c:grouping val="standard"/>
        <c:varyColors val="0"/>
        <c:ser>
          <c:idx val="3"/>
          <c:order val="0"/>
          <c:marker>
            <c:symbol val="none"/>
          </c:marker>
          <c:cat>
            <c:numRef>
              <c:f>Correlation!$B$9:$B$3343</c:f>
              <c:numCache>
                <c:formatCode>mm/dd/yy;@</c:formatCode>
                <c:ptCount val="3335"/>
                <c:pt idx="1">
                  <c:v>42338</c:v>
                </c:pt>
                <c:pt idx="2">
                  <c:v>42335</c:v>
                </c:pt>
                <c:pt idx="3">
                  <c:v>42334</c:v>
                </c:pt>
                <c:pt idx="4">
                  <c:v>42333</c:v>
                </c:pt>
                <c:pt idx="5">
                  <c:v>42332</c:v>
                </c:pt>
                <c:pt idx="6">
                  <c:v>42331</c:v>
                </c:pt>
                <c:pt idx="7">
                  <c:v>42328</c:v>
                </c:pt>
                <c:pt idx="8">
                  <c:v>42327</c:v>
                </c:pt>
                <c:pt idx="9">
                  <c:v>42326</c:v>
                </c:pt>
                <c:pt idx="10">
                  <c:v>42325</c:v>
                </c:pt>
                <c:pt idx="11">
                  <c:v>42324</c:v>
                </c:pt>
                <c:pt idx="12">
                  <c:v>42321</c:v>
                </c:pt>
                <c:pt idx="13">
                  <c:v>42320</c:v>
                </c:pt>
                <c:pt idx="14">
                  <c:v>42319</c:v>
                </c:pt>
                <c:pt idx="15">
                  <c:v>42318</c:v>
                </c:pt>
                <c:pt idx="16">
                  <c:v>42317</c:v>
                </c:pt>
                <c:pt idx="17">
                  <c:v>42314</c:v>
                </c:pt>
                <c:pt idx="18">
                  <c:v>42313</c:v>
                </c:pt>
                <c:pt idx="19">
                  <c:v>42312</c:v>
                </c:pt>
                <c:pt idx="20">
                  <c:v>42311</c:v>
                </c:pt>
                <c:pt idx="21">
                  <c:v>42310</c:v>
                </c:pt>
                <c:pt idx="22">
                  <c:v>42307</c:v>
                </c:pt>
                <c:pt idx="23">
                  <c:v>42306</c:v>
                </c:pt>
                <c:pt idx="24">
                  <c:v>42305</c:v>
                </c:pt>
                <c:pt idx="25">
                  <c:v>42304</c:v>
                </c:pt>
                <c:pt idx="26">
                  <c:v>42303</c:v>
                </c:pt>
                <c:pt idx="27">
                  <c:v>42300</c:v>
                </c:pt>
                <c:pt idx="28">
                  <c:v>42299</c:v>
                </c:pt>
                <c:pt idx="29">
                  <c:v>42298</c:v>
                </c:pt>
                <c:pt idx="30">
                  <c:v>42297</c:v>
                </c:pt>
                <c:pt idx="31">
                  <c:v>42296</c:v>
                </c:pt>
                <c:pt idx="32">
                  <c:v>42293</c:v>
                </c:pt>
                <c:pt idx="33">
                  <c:v>42292</c:v>
                </c:pt>
                <c:pt idx="34">
                  <c:v>42291</c:v>
                </c:pt>
                <c:pt idx="35">
                  <c:v>42290</c:v>
                </c:pt>
                <c:pt idx="36">
                  <c:v>42289</c:v>
                </c:pt>
                <c:pt idx="37">
                  <c:v>42286</c:v>
                </c:pt>
                <c:pt idx="38">
                  <c:v>42285</c:v>
                </c:pt>
                <c:pt idx="39">
                  <c:v>42284</c:v>
                </c:pt>
                <c:pt idx="40">
                  <c:v>42283</c:v>
                </c:pt>
                <c:pt idx="41">
                  <c:v>42282</c:v>
                </c:pt>
                <c:pt idx="42">
                  <c:v>42279</c:v>
                </c:pt>
                <c:pt idx="43">
                  <c:v>42278</c:v>
                </c:pt>
                <c:pt idx="44">
                  <c:v>42277</c:v>
                </c:pt>
                <c:pt idx="45">
                  <c:v>42276</c:v>
                </c:pt>
                <c:pt idx="46">
                  <c:v>42275</c:v>
                </c:pt>
                <c:pt idx="47">
                  <c:v>42272</c:v>
                </c:pt>
                <c:pt idx="48">
                  <c:v>42271</c:v>
                </c:pt>
                <c:pt idx="49">
                  <c:v>42270</c:v>
                </c:pt>
                <c:pt idx="50">
                  <c:v>42269</c:v>
                </c:pt>
                <c:pt idx="51">
                  <c:v>42268</c:v>
                </c:pt>
                <c:pt idx="52">
                  <c:v>42265</c:v>
                </c:pt>
                <c:pt idx="53">
                  <c:v>42264</c:v>
                </c:pt>
                <c:pt idx="54">
                  <c:v>42263</c:v>
                </c:pt>
                <c:pt idx="55">
                  <c:v>42262</c:v>
                </c:pt>
                <c:pt idx="56">
                  <c:v>42261</c:v>
                </c:pt>
                <c:pt idx="57">
                  <c:v>42258</c:v>
                </c:pt>
                <c:pt idx="58">
                  <c:v>42257</c:v>
                </c:pt>
                <c:pt idx="59">
                  <c:v>42256</c:v>
                </c:pt>
                <c:pt idx="60">
                  <c:v>42255</c:v>
                </c:pt>
                <c:pt idx="61">
                  <c:v>42254</c:v>
                </c:pt>
                <c:pt idx="62">
                  <c:v>42251</c:v>
                </c:pt>
                <c:pt idx="63">
                  <c:v>42250</c:v>
                </c:pt>
                <c:pt idx="64">
                  <c:v>42249</c:v>
                </c:pt>
                <c:pt idx="65">
                  <c:v>42248</c:v>
                </c:pt>
                <c:pt idx="66">
                  <c:v>42247</c:v>
                </c:pt>
                <c:pt idx="67">
                  <c:v>42244</c:v>
                </c:pt>
                <c:pt idx="68">
                  <c:v>42243</c:v>
                </c:pt>
                <c:pt idx="69">
                  <c:v>42242</c:v>
                </c:pt>
                <c:pt idx="70">
                  <c:v>42241</c:v>
                </c:pt>
                <c:pt idx="71">
                  <c:v>42240</c:v>
                </c:pt>
                <c:pt idx="72">
                  <c:v>42237</c:v>
                </c:pt>
                <c:pt idx="73">
                  <c:v>42236</c:v>
                </c:pt>
                <c:pt idx="74">
                  <c:v>42235</c:v>
                </c:pt>
                <c:pt idx="75">
                  <c:v>42234</c:v>
                </c:pt>
                <c:pt idx="76">
                  <c:v>42233</c:v>
                </c:pt>
                <c:pt idx="77">
                  <c:v>42230</c:v>
                </c:pt>
                <c:pt idx="78">
                  <c:v>42229</c:v>
                </c:pt>
                <c:pt idx="79">
                  <c:v>42228</c:v>
                </c:pt>
                <c:pt idx="80">
                  <c:v>42227</c:v>
                </c:pt>
                <c:pt idx="81">
                  <c:v>42226</c:v>
                </c:pt>
                <c:pt idx="82">
                  <c:v>42223</c:v>
                </c:pt>
                <c:pt idx="83">
                  <c:v>42222</c:v>
                </c:pt>
                <c:pt idx="84">
                  <c:v>42221</c:v>
                </c:pt>
                <c:pt idx="85">
                  <c:v>42220</c:v>
                </c:pt>
                <c:pt idx="86">
                  <c:v>42219</c:v>
                </c:pt>
                <c:pt idx="87">
                  <c:v>42216</c:v>
                </c:pt>
                <c:pt idx="88">
                  <c:v>42215</c:v>
                </c:pt>
                <c:pt idx="89">
                  <c:v>42214</c:v>
                </c:pt>
                <c:pt idx="90">
                  <c:v>42213</c:v>
                </c:pt>
                <c:pt idx="91">
                  <c:v>42212</c:v>
                </c:pt>
                <c:pt idx="92">
                  <c:v>42209</c:v>
                </c:pt>
                <c:pt idx="93">
                  <c:v>42208</c:v>
                </c:pt>
                <c:pt idx="94">
                  <c:v>42207</c:v>
                </c:pt>
                <c:pt idx="95">
                  <c:v>42206</c:v>
                </c:pt>
                <c:pt idx="96">
                  <c:v>42205</c:v>
                </c:pt>
                <c:pt idx="97">
                  <c:v>42202</c:v>
                </c:pt>
                <c:pt idx="98">
                  <c:v>42201</c:v>
                </c:pt>
                <c:pt idx="99">
                  <c:v>42200</c:v>
                </c:pt>
                <c:pt idx="100">
                  <c:v>42199</c:v>
                </c:pt>
                <c:pt idx="101">
                  <c:v>42198</c:v>
                </c:pt>
                <c:pt idx="102">
                  <c:v>42195</c:v>
                </c:pt>
                <c:pt idx="103">
                  <c:v>42194</c:v>
                </c:pt>
                <c:pt idx="104">
                  <c:v>42193</c:v>
                </c:pt>
                <c:pt idx="105">
                  <c:v>42192</c:v>
                </c:pt>
                <c:pt idx="106">
                  <c:v>42191</c:v>
                </c:pt>
                <c:pt idx="107">
                  <c:v>42188</c:v>
                </c:pt>
                <c:pt idx="108">
                  <c:v>42187</c:v>
                </c:pt>
                <c:pt idx="109">
                  <c:v>42186</c:v>
                </c:pt>
                <c:pt idx="110">
                  <c:v>42185</c:v>
                </c:pt>
                <c:pt idx="111">
                  <c:v>42184</c:v>
                </c:pt>
                <c:pt idx="112">
                  <c:v>42181</c:v>
                </c:pt>
                <c:pt idx="113">
                  <c:v>42180</c:v>
                </c:pt>
                <c:pt idx="114">
                  <c:v>42179</c:v>
                </c:pt>
                <c:pt idx="115">
                  <c:v>42178</c:v>
                </c:pt>
                <c:pt idx="116">
                  <c:v>42177</c:v>
                </c:pt>
                <c:pt idx="117">
                  <c:v>42174</c:v>
                </c:pt>
                <c:pt idx="118">
                  <c:v>42173</c:v>
                </c:pt>
                <c:pt idx="119">
                  <c:v>42172</c:v>
                </c:pt>
                <c:pt idx="120">
                  <c:v>42171</c:v>
                </c:pt>
                <c:pt idx="121">
                  <c:v>42170</c:v>
                </c:pt>
                <c:pt idx="122">
                  <c:v>42167</c:v>
                </c:pt>
                <c:pt idx="123">
                  <c:v>42166</c:v>
                </c:pt>
                <c:pt idx="124">
                  <c:v>42165</c:v>
                </c:pt>
                <c:pt idx="125">
                  <c:v>42164</c:v>
                </c:pt>
                <c:pt idx="126">
                  <c:v>42163</c:v>
                </c:pt>
                <c:pt idx="127">
                  <c:v>42160</c:v>
                </c:pt>
                <c:pt idx="128">
                  <c:v>42159</c:v>
                </c:pt>
                <c:pt idx="129">
                  <c:v>42158</c:v>
                </c:pt>
                <c:pt idx="130">
                  <c:v>42157</c:v>
                </c:pt>
                <c:pt idx="131">
                  <c:v>42156</c:v>
                </c:pt>
                <c:pt idx="132">
                  <c:v>42153</c:v>
                </c:pt>
                <c:pt idx="133">
                  <c:v>42152</c:v>
                </c:pt>
                <c:pt idx="134">
                  <c:v>42151</c:v>
                </c:pt>
                <c:pt idx="135">
                  <c:v>42150</c:v>
                </c:pt>
                <c:pt idx="136">
                  <c:v>42149</c:v>
                </c:pt>
                <c:pt idx="137">
                  <c:v>42146</c:v>
                </c:pt>
                <c:pt idx="138">
                  <c:v>42145</c:v>
                </c:pt>
                <c:pt idx="139">
                  <c:v>42144</c:v>
                </c:pt>
                <c:pt idx="140">
                  <c:v>42143</c:v>
                </c:pt>
                <c:pt idx="141">
                  <c:v>42142</c:v>
                </c:pt>
                <c:pt idx="142">
                  <c:v>42139</c:v>
                </c:pt>
                <c:pt idx="143">
                  <c:v>42138</c:v>
                </c:pt>
                <c:pt idx="144">
                  <c:v>42137</c:v>
                </c:pt>
                <c:pt idx="145">
                  <c:v>42136</c:v>
                </c:pt>
                <c:pt idx="146">
                  <c:v>42135</c:v>
                </c:pt>
                <c:pt idx="147">
                  <c:v>42132</c:v>
                </c:pt>
                <c:pt idx="148">
                  <c:v>42131</c:v>
                </c:pt>
                <c:pt idx="149">
                  <c:v>42130</c:v>
                </c:pt>
                <c:pt idx="150">
                  <c:v>42129</c:v>
                </c:pt>
                <c:pt idx="151">
                  <c:v>42128</c:v>
                </c:pt>
                <c:pt idx="152">
                  <c:v>42125</c:v>
                </c:pt>
                <c:pt idx="153">
                  <c:v>42124</c:v>
                </c:pt>
                <c:pt idx="154">
                  <c:v>42123</c:v>
                </c:pt>
                <c:pt idx="155">
                  <c:v>42122</c:v>
                </c:pt>
                <c:pt idx="156">
                  <c:v>42121</c:v>
                </c:pt>
                <c:pt idx="157">
                  <c:v>42118</c:v>
                </c:pt>
                <c:pt idx="158">
                  <c:v>42117</c:v>
                </c:pt>
                <c:pt idx="159">
                  <c:v>42116</c:v>
                </c:pt>
                <c:pt idx="160">
                  <c:v>42115</c:v>
                </c:pt>
                <c:pt idx="161">
                  <c:v>42114</c:v>
                </c:pt>
                <c:pt idx="162">
                  <c:v>42111</c:v>
                </c:pt>
                <c:pt idx="163">
                  <c:v>42110</c:v>
                </c:pt>
                <c:pt idx="164">
                  <c:v>42109</c:v>
                </c:pt>
                <c:pt idx="165">
                  <c:v>42108</c:v>
                </c:pt>
                <c:pt idx="166">
                  <c:v>42107</c:v>
                </c:pt>
                <c:pt idx="167">
                  <c:v>42104</c:v>
                </c:pt>
                <c:pt idx="168">
                  <c:v>42103</c:v>
                </c:pt>
                <c:pt idx="169">
                  <c:v>42102</c:v>
                </c:pt>
                <c:pt idx="170">
                  <c:v>42101</c:v>
                </c:pt>
                <c:pt idx="171">
                  <c:v>42100</c:v>
                </c:pt>
                <c:pt idx="172">
                  <c:v>42097</c:v>
                </c:pt>
                <c:pt idx="173">
                  <c:v>42096</c:v>
                </c:pt>
                <c:pt idx="174">
                  <c:v>42095</c:v>
                </c:pt>
                <c:pt idx="175">
                  <c:v>42094</c:v>
                </c:pt>
                <c:pt idx="176">
                  <c:v>42093</c:v>
                </c:pt>
                <c:pt idx="177">
                  <c:v>42090</c:v>
                </c:pt>
                <c:pt idx="178">
                  <c:v>42089</c:v>
                </c:pt>
                <c:pt idx="179">
                  <c:v>42088</c:v>
                </c:pt>
                <c:pt idx="180">
                  <c:v>42087</c:v>
                </c:pt>
                <c:pt idx="181">
                  <c:v>42086</c:v>
                </c:pt>
                <c:pt idx="182">
                  <c:v>42083</c:v>
                </c:pt>
                <c:pt idx="183">
                  <c:v>42082</c:v>
                </c:pt>
                <c:pt idx="184">
                  <c:v>42081</c:v>
                </c:pt>
                <c:pt idx="185">
                  <c:v>42080</c:v>
                </c:pt>
                <c:pt idx="186">
                  <c:v>42079</c:v>
                </c:pt>
                <c:pt idx="187">
                  <c:v>42076</c:v>
                </c:pt>
                <c:pt idx="188">
                  <c:v>42075</c:v>
                </c:pt>
                <c:pt idx="189">
                  <c:v>42074</c:v>
                </c:pt>
                <c:pt idx="190">
                  <c:v>42073</c:v>
                </c:pt>
                <c:pt idx="191">
                  <c:v>42072</c:v>
                </c:pt>
                <c:pt idx="192">
                  <c:v>42069</c:v>
                </c:pt>
                <c:pt idx="193">
                  <c:v>42068</c:v>
                </c:pt>
                <c:pt idx="194">
                  <c:v>42067</c:v>
                </c:pt>
                <c:pt idx="195">
                  <c:v>42066</c:v>
                </c:pt>
                <c:pt idx="196">
                  <c:v>42065</c:v>
                </c:pt>
                <c:pt idx="197">
                  <c:v>42062</c:v>
                </c:pt>
                <c:pt idx="198">
                  <c:v>42061</c:v>
                </c:pt>
                <c:pt idx="199">
                  <c:v>42060</c:v>
                </c:pt>
                <c:pt idx="200">
                  <c:v>42059</c:v>
                </c:pt>
                <c:pt idx="201">
                  <c:v>42058</c:v>
                </c:pt>
                <c:pt idx="202">
                  <c:v>42055</c:v>
                </c:pt>
                <c:pt idx="203">
                  <c:v>42054</c:v>
                </c:pt>
                <c:pt idx="204">
                  <c:v>42053</c:v>
                </c:pt>
                <c:pt idx="205">
                  <c:v>42052</c:v>
                </c:pt>
                <c:pt idx="206">
                  <c:v>42051</c:v>
                </c:pt>
                <c:pt idx="207">
                  <c:v>42048</c:v>
                </c:pt>
                <c:pt idx="208">
                  <c:v>42047</c:v>
                </c:pt>
                <c:pt idx="209">
                  <c:v>42046</c:v>
                </c:pt>
                <c:pt idx="210">
                  <c:v>42045</c:v>
                </c:pt>
                <c:pt idx="211">
                  <c:v>42044</c:v>
                </c:pt>
                <c:pt idx="212">
                  <c:v>42041</c:v>
                </c:pt>
                <c:pt idx="213">
                  <c:v>42040</c:v>
                </c:pt>
                <c:pt idx="214">
                  <c:v>42039</c:v>
                </c:pt>
                <c:pt idx="215">
                  <c:v>42038</c:v>
                </c:pt>
                <c:pt idx="216">
                  <c:v>42037</c:v>
                </c:pt>
                <c:pt idx="217">
                  <c:v>42034</c:v>
                </c:pt>
                <c:pt idx="218">
                  <c:v>42033</c:v>
                </c:pt>
                <c:pt idx="219">
                  <c:v>42032</c:v>
                </c:pt>
                <c:pt idx="220">
                  <c:v>42031</c:v>
                </c:pt>
                <c:pt idx="221">
                  <c:v>42030</c:v>
                </c:pt>
                <c:pt idx="222">
                  <c:v>42027</c:v>
                </c:pt>
                <c:pt idx="223">
                  <c:v>42026</c:v>
                </c:pt>
                <c:pt idx="224">
                  <c:v>42025</c:v>
                </c:pt>
                <c:pt idx="225">
                  <c:v>42024</c:v>
                </c:pt>
                <c:pt idx="226">
                  <c:v>42023</c:v>
                </c:pt>
                <c:pt idx="227">
                  <c:v>42020</c:v>
                </c:pt>
                <c:pt idx="228">
                  <c:v>42019</c:v>
                </c:pt>
                <c:pt idx="229">
                  <c:v>42018</c:v>
                </c:pt>
                <c:pt idx="230">
                  <c:v>42017</c:v>
                </c:pt>
                <c:pt idx="231">
                  <c:v>42016</c:v>
                </c:pt>
                <c:pt idx="232">
                  <c:v>42013</c:v>
                </c:pt>
                <c:pt idx="233">
                  <c:v>42012</c:v>
                </c:pt>
                <c:pt idx="234">
                  <c:v>42011</c:v>
                </c:pt>
                <c:pt idx="235">
                  <c:v>42010</c:v>
                </c:pt>
                <c:pt idx="236">
                  <c:v>42009</c:v>
                </c:pt>
                <c:pt idx="237">
                  <c:v>42006</c:v>
                </c:pt>
                <c:pt idx="238">
                  <c:v>42005</c:v>
                </c:pt>
                <c:pt idx="239">
                  <c:v>42004</c:v>
                </c:pt>
                <c:pt idx="240">
                  <c:v>42003</c:v>
                </c:pt>
                <c:pt idx="241">
                  <c:v>42002</c:v>
                </c:pt>
                <c:pt idx="242">
                  <c:v>41999</c:v>
                </c:pt>
                <c:pt idx="243">
                  <c:v>41998</c:v>
                </c:pt>
                <c:pt idx="244">
                  <c:v>41997</c:v>
                </c:pt>
                <c:pt idx="245">
                  <c:v>41996</c:v>
                </c:pt>
                <c:pt idx="246">
                  <c:v>41995</c:v>
                </c:pt>
                <c:pt idx="247">
                  <c:v>41992</c:v>
                </c:pt>
                <c:pt idx="248">
                  <c:v>41991</c:v>
                </c:pt>
                <c:pt idx="249">
                  <c:v>41990</c:v>
                </c:pt>
                <c:pt idx="250">
                  <c:v>41989</c:v>
                </c:pt>
                <c:pt idx="251">
                  <c:v>41988</c:v>
                </c:pt>
                <c:pt idx="252">
                  <c:v>41985</c:v>
                </c:pt>
                <c:pt idx="253">
                  <c:v>41984</c:v>
                </c:pt>
                <c:pt idx="254">
                  <c:v>41983</c:v>
                </c:pt>
                <c:pt idx="255">
                  <c:v>41982</c:v>
                </c:pt>
                <c:pt idx="256">
                  <c:v>41981</c:v>
                </c:pt>
                <c:pt idx="257">
                  <c:v>41978</c:v>
                </c:pt>
                <c:pt idx="258">
                  <c:v>41977</c:v>
                </c:pt>
                <c:pt idx="259">
                  <c:v>41976</c:v>
                </c:pt>
                <c:pt idx="260">
                  <c:v>41975</c:v>
                </c:pt>
                <c:pt idx="261">
                  <c:v>41974</c:v>
                </c:pt>
                <c:pt idx="262">
                  <c:v>41971</c:v>
                </c:pt>
                <c:pt idx="263">
                  <c:v>41970</c:v>
                </c:pt>
                <c:pt idx="264">
                  <c:v>41969</c:v>
                </c:pt>
                <c:pt idx="265">
                  <c:v>41968</c:v>
                </c:pt>
                <c:pt idx="266">
                  <c:v>41967</c:v>
                </c:pt>
                <c:pt idx="267">
                  <c:v>41964</c:v>
                </c:pt>
                <c:pt idx="268">
                  <c:v>41963</c:v>
                </c:pt>
                <c:pt idx="269">
                  <c:v>41962</c:v>
                </c:pt>
                <c:pt idx="270">
                  <c:v>41961</c:v>
                </c:pt>
                <c:pt idx="271">
                  <c:v>41960</c:v>
                </c:pt>
                <c:pt idx="272">
                  <c:v>41957</c:v>
                </c:pt>
                <c:pt idx="273">
                  <c:v>41956</c:v>
                </c:pt>
                <c:pt idx="274">
                  <c:v>41955</c:v>
                </c:pt>
                <c:pt idx="275">
                  <c:v>41954</c:v>
                </c:pt>
                <c:pt idx="276">
                  <c:v>41953</c:v>
                </c:pt>
                <c:pt idx="277">
                  <c:v>41950</c:v>
                </c:pt>
                <c:pt idx="278">
                  <c:v>41949</c:v>
                </c:pt>
                <c:pt idx="279">
                  <c:v>41948</c:v>
                </c:pt>
                <c:pt idx="280">
                  <c:v>41947</c:v>
                </c:pt>
                <c:pt idx="281">
                  <c:v>41946</c:v>
                </c:pt>
                <c:pt idx="282">
                  <c:v>41943</c:v>
                </c:pt>
                <c:pt idx="283">
                  <c:v>41942</c:v>
                </c:pt>
                <c:pt idx="284">
                  <c:v>41941</c:v>
                </c:pt>
                <c:pt idx="285">
                  <c:v>41940</c:v>
                </c:pt>
                <c:pt idx="286">
                  <c:v>41939</c:v>
                </c:pt>
                <c:pt idx="287">
                  <c:v>41936</c:v>
                </c:pt>
                <c:pt idx="288">
                  <c:v>41935</c:v>
                </c:pt>
                <c:pt idx="289">
                  <c:v>41934</c:v>
                </c:pt>
                <c:pt idx="290">
                  <c:v>41933</c:v>
                </c:pt>
                <c:pt idx="291">
                  <c:v>41932</c:v>
                </c:pt>
                <c:pt idx="292">
                  <c:v>41929</c:v>
                </c:pt>
                <c:pt idx="293">
                  <c:v>41928</c:v>
                </c:pt>
                <c:pt idx="294">
                  <c:v>41927</c:v>
                </c:pt>
                <c:pt idx="295">
                  <c:v>41926</c:v>
                </c:pt>
                <c:pt idx="296">
                  <c:v>41925</c:v>
                </c:pt>
                <c:pt idx="297">
                  <c:v>41922</c:v>
                </c:pt>
                <c:pt idx="298">
                  <c:v>41921</c:v>
                </c:pt>
                <c:pt idx="299">
                  <c:v>41920</c:v>
                </c:pt>
                <c:pt idx="300">
                  <c:v>41919</c:v>
                </c:pt>
                <c:pt idx="301">
                  <c:v>41918</c:v>
                </c:pt>
                <c:pt idx="302">
                  <c:v>41915</c:v>
                </c:pt>
                <c:pt idx="303">
                  <c:v>41914</c:v>
                </c:pt>
                <c:pt idx="304">
                  <c:v>41913</c:v>
                </c:pt>
                <c:pt idx="305">
                  <c:v>41912</c:v>
                </c:pt>
                <c:pt idx="306">
                  <c:v>41911</c:v>
                </c:pt>
                <c:pt idx="307">
                  <c:v>41908</c:v>
                </c:pt>
                <c:pt idx="308">
                  <c:v>41907</c:v>
                </c:pt>
                <c:pt idx="309">
                  <c:v>41906</c:v>
                </c:pt>
                <c:pt idx="310">
                  <c:v>41905</c:v>
                </c:pt>
                <c:pt idx="311">
                  <c:v>41904</c:v>
                </c:pt>
                <c:pt idx="312">
                  <c:v>41901</c:v>
                </c:pt>
                <c:pt idx="313">
                  <c:v>41900</c:v>
                </c:pt>
                <c:pt idx="314">
                  <c:v>41899</c:v>
                </c:pt>
                <c:pt idx="315">
                  <c:v>41898</c:v>
                </c:pt>
                <c:pt idx="316">
                  <c:v>41897</c:v>
                </c:pt>
                <c:pt idx="317">
                  <c:v>41894</c:v>
                </c:pt>
                <c:pt idx="318">
                  <c:v>41893</c:v>
                </c:pt>
                <c:pt idx="319">
                  <c:v>41892</c:v>
                </c:pt>
                <c:pt idx="320">
                  <c:v>41891</c:v>
                </c:pt>
                <c:pt idx="321">
                  <c:v>41890</c:v>
                </c:pt>
                <c:pt idx="322">
                  <c:v>41887</c:v>
                </c:pt>
                <c:pt idx="323">
                  <c:v>41886</c:v>
                </c:pt>
                <c:pt idx="324">
                  <c:v>41885</c:v>
                </c:pt>
                <c:pt idx="325">
                  <c:v>41884</c:v>
                </c:pt>
                <c:pt idx="326">
                  <c:v>41883</c:v>
                </c:pt>
                <c:pt idx="327">
                  <c:v>41880</c:v>
                </c:pt>
                <c:pt idx="328">
                  <c:v>41879</c:v>
                </c:pt>
                <c:pt idx="329">
                  <c:v>41878</c:v>
                </c:pt>
                <c:pt idx="330">
                  <c:v>41877</c:v>
                </c:pt>
                <c:pt idx="331">
                  <c:v>41876</c:v>
                </c:pt>
                <c:pt idx="332">
                  <c:v>41873</c:v>
                </c:pt>
                <c:pt idx="333">
                  <c:v>41872</c:v>
                </c:pt>
                <c:pt idx="334">
                  <c:v>41871</c:v>
                </c:pt>
                <c:pt idx="335">
                  <c:v>41870</c:v>
                </c:pt>
                <c:pt idx="336">
                  <c:v>41869</c:v>
                </c:pt>
                <c:pt idx="337">
                  <c:v>41866</c:v>
                </c:pt>
                <c:pt idx="338">
                  <c:v>41865</c:v>
                </c:pt>
                <c:pt idx="339">
                  <c:v>41864</c:v>
                </c:pt>
                <c:pt idx="340">
                  <c:v>41863</c:v>
                </c:pt>
                <c:pt idx="341">
                  <c:v>41862</c:v>
                </c:pt>
                <c:pt idx="342">
                  <c:v>41859</c:v>
                </c:pt>
                <c:pt idx="343">
                  <c:v>41858</c:v>
                </c:pt>
                <c:pt idx="344">
                  <c:v>41857</c:v>
                </c:pt>
                <c:pt idx="345">
                  <c:v>41856</c:v>
                </c:pt>
                <c:pt idx="346">
                  <c:v>41855</c:v>
                </c:pt>
                <c:pt idx="347">
                  <c:v>41852</c:v>
                </c:pt>
                <c:pt idx="348">
                  <c:v>41851</c:v>
                </c:pt>
                <c:pt idx="349">
                  <c:v>41850</c:v>
                </c:pt>
                <c:pt idx="350">
                  <c:v>41849</c:v>
                </c:pt>
                <c:pt idx="351">
                  <c:v>41848</c:v>
                </c:pt>
                <c:pt idx="352">
                  <c:v>41845</c:v>
                </c:pt>
                <c:pt idx="353">
                  <c:v>41844</c:v>
                </c:pt>
                <c:pt idx="354">
                  <c:v>41843</c:v>
                </c:pt>
                <c:pt idx="355">
                  <c:v>41842</c:v>
                </c:pt>
                <c:pt idx="356">
                  <c:v>41841</c:v>
                </c:pt>
                <c:pt idx="357">
                  <c:v>41838</c:v>
                </c:pt>
                <c:pt idx="358">
                  <c:v>41837</c:v>
                </c:pt>
                <c:pt idx="359">
                  <c:v>41836</c:v>
                </c:pt>
                <c:pt idx="360">
                  <c:v>41835</c:v>
                </c:pt>
                <c:pt idx="361">
                  <c:v>41834</c:v>
                </c:pt>
                <c:pt idx="362">
                  <c:v>41831</c:v>
                </c:pt>
                <c:pt idx="363">
                  <c:v>41830</c:v>
                </c:pt>
                <c:pt idx="364">
                  <c:v>41829</c:v>
                </c:pt>
                <c:pt idx="365">
                  <c:v>41828</c:v>
                </c:pt>
                <c:pt idx="366">
                  <c:v>41827</c:v>
                </c:pt>
                <c:pt idx="367">
                  <c:v>41824</c:v>
                </c:pt>
                <c:pt idx="368">
                  <c:v>41823</c:v>
                </c:pt>
                <c:pt idx="369">
                  <c:v>41822</c:v>
                </c:pt>
                <c:pt idx="370">
                  <c:v>41821</c:v>
                </c:pt>
                <c:pt idx="371">
                  <c:v>41820</c:v>
                </c:pt>
                <c:pt idx="372">
                  <c:v>41817</c:v>
                </c:pt>
                <c:pt idx="373">
                  <c:v>41816</c:v>
                </c:pt>
                <c:pt idx="374">
                  <c:v>41815</c:v>
                </c:pt>
                <c:pt idx="375">
                  <c:v>41814</c:v>
                </c:pt>
                <c:pt idx="376">
                  <c:v>41813</c:v>
                </c:pt>
                <c:pt idx="377">
                  <c:v>41810</c:v>
                </c:pt>
                <c:pt idx="378">
                  <c:v>41809</c:v>
                </c:pt>
                <c:pt idx="379">
                  <c:v>41808</c:v>
                </c:pt>
                <c:pt idx="380">
                  <c:v>41807</c:v>
                </c:pt>
                <c:pt idx="381">
                  <c:v>41806</c:v>
                </c:pt>
                <c:pt idx="382">
                  <c:v>41803</c:v>
                </c:pt>
                <c:pt idx="383">
                  <c:v>41802</c:v>
                </c:pt>
                <c:pt idx="384">
                  <c:v>41801</c:v>
                </c:pt>
                <c:pt idx="385">
                  <c:v>41800</c:v>
                </c:pt>
                <c:pt idx="386">
                  <c:v>41799</c:v>
                </c:pt>
                <c:pt idx="387">
                  <c:v>41796</c:v>
                </c:pt>
                <c:pt idx="388">
                  <c:v>41795</c:v>
                </c:pt>
                <c:pt idx="389">
                  <c:v>41794</c:v>
                </c:pt>
                <c:pt idx="390">
                  <c:v>41793</c:v>
                </c:pt>
                <c:pt idx="391">
                  <c:v>41792</c:v>
                </c:pt>
                <c:pt idx="392">
                  <c:v>41789</c:v>
                </c:pt>
                <c:pt idx="393">
                  <c:v>41788</c:v>
                </c:pt>
                <c:pt idx="394">
                  <c:v>41787</c:v>
                </c:pt>
                <c:pt idx="395">
                  <c:v>41786</c:v>
                </c:pt>
                <c:pt idx="396">
                  <c:v>41785</c:v>
                </c:pt>
                <c:pt idx="397">
                  <c:v>41782</c:v>
                </c:pt>
                <c:pt idx="398">
                  <c:v>41781</c:v>
                </c:pt>
                <c:pt idx="399">
                  <c:v>41780</c:v>
                </c:pt>
                <c:pt idx="400">
                  <c:v>41779</c:v>
                </c:pt>
                <c:pt idx="401">
                  <c:v>41778</c:v>
                </c:pt>
                <c:pt idx="402">
                  <c:v>41775</c:v>
                </c:pt>
                <c:pt idx="403">
                  <c:v>41774</c:v>
                </c:pt>
                <c:pt idx="404">
                  <c:v>41773</c:v>
                </c:pt>
                <c:pt idx="405">
                  <c:v>41772</c:v>
                </c:pt>
                <c:pt idx="406">
                  <c:v>41771</c:v>
                </c:pt>
                <c:pt idx="407">
                  <c:v>41768</c:v>
                </c:pt>
                <c:pt idx="408">
                  <c:v>41767</c:v>
                </c:pt>
                <c:pt idx="409">
                  <c:v>41766</c:v>
                </c:pt>
                <c:pt idx="410">
                  <c:v>41765</c:v>
                </c:pt>
                <c:pt idx="411">
                  <c:v>41764</c:v>
                </c:pt>
                <c:pt idx="412">
                  <c:v>41761</c:v>
                </c:pt>
                <c:pt idx="413">
                  <c:v>41760</c:v>
                </c:pt>
                <c:pt idx="414">
                  <c:v>41759</c:v>
                </c:pt>
                <c:pt idx="415">
                  <c:v>41758</c:v>
                </c:pt>
                <c:pt idx="416">
                  <c:v>41757</c:v>
                </c:pt>
                <c:pt idx="417">
                  <c:v>41754</c:v>
                </c:pt>
                <c:pt idx="418">
                  <c:v>41753</c:v>
                </c:pt>
                <c:pt idx="419">
                  <c:v>41752</c:v>
                </c:pt>
                <c:pt idx="420">
                  <c:v>41751</c:v>
                </c:pt>
                <c:pt idx="421">
                  <c:v>41750</c:v>
                </c:pt>
                <c:pt idx="422">
                  <c:v>41747</c:v>
                </c:pt>
                <c:pt idx="423">
                  <c:v>41746</c:v>
                </c:pt>
                <c:pt idx="424">
                  <c:v>41745</c:v>
                </c:pt>
                <c:pt idx="425">
                  <c:v>41744</c:v>
                </c:pt>
                <c:pt idx="426">
                  <c:v>41743</c:v>
                </c:pt>
                <c:pt idx="427">
                  <c:v>41740</c:v>
                </c:pt>
                <c:pt idx="428">
                  <c:v>41739</c:v>
                </c:pt>
                <c:pt idx="429">
                  <c:v>41738</c:v>
                </c:pt>
                <c:pt idx="430">
                  <c:v>41737</c:v>
                </c:pt>
                <c:pt idx="431">
                  <c:v>41736</c:v>
                </c:pt>
                <c:pt idx="432">
                  <c:v>41733</c:v>
                </c:pt>
                <c:pt idx="433">
                  <c:v>41732</c:v>
                </c:pt>
                <c:pt idx="434">
                  <c:v>41731</c:v>
                </c:pt>
                <c:pt idx="435">
                  <c:v>41730</c:v>
                </c:pt>
                <c:pt idx="436">
                  <c:v>41729</c:v>
                </c:pt>
                <c:pt idx="437">
                  <c:v>41726</c:v>
                </c:pt>
                <c:pt idx="438">
                  <c:v>41725</c:v>
                </c:pt>
                <c:pt idx="439">
                  <c:v>41724</c:v>
                </c:pt>
                <c:pt idx="440">
                  <c:v>41723</c:v>
                </c:pt>
                <c:pt idx="441">
                  <c:v>41722</c:v>
                </c:pt>
                <c:pt idx="442">
                  <c:v>41719</c:v>
                </c:pt>
                <c:pt idx="443">
                  <c:v>41718</c:v>
                </c:pt>
                <c:pt idx="444">
                  <c:v>41717</c:v>
                </c:pt>
                <c:pt idx="445">
                  <c:v>41716</c:v>
                </c:pt>
                <c:pt idx="446">
                  <c:v>41715</c:v>
                </c:pt>
                <c:pt idx="447">
                  <c:v>41712</c:v>
                </c:pt>
                <c:pt idx="448">
                  <c:v>41711</c:v>
                </c:pt>
                <c:pt idx="449">
                  <c:v>41710</c:v>
                </c:pt>
                <c:pt idx="450">
                  <c:v>41709</c:v>
                </c:pt>
                <c:pt idx="451">
                  <c:v>41708</c:v>
                </c:pt>
                <c:pt idx="452">
                  <c:v>41705</c:v>
                </c:pt>
                <c:pt idx="453">
                  <c:v>41704</c:v>
                </c:pt>
                <c:pt idx="454">
                  <c:v>41703</c:v>
                </c:pt>
                <c:pt idx="455">
                  <c:v>41702</c:v>
                </c:pt>
                <c:pt idx="456">
                  <c:v>41701</c:v>
                </c:pt>
                <c:pt idx="457">
                  <c:v>41698</c:v>
                </c:pt>
                <c:pt idx="458">
                  <c:v>41697</c:v>
                </c:pt>
                <c:pt idx="459">
                  <c:v>41696</c:v>
                </c:pt>
                <c:pt idx="460">
                  <c:v>41695</c:v>
                </c:pt>
                <c:pt idx="461">
                  <c:v>41694</c:v>
                </c:pt>
                <c:pt idx="462">
                  <c:v>41691</c:v>
                </c:pt>
                <c:pt idx="463">
                  <c:v>41690</c:v>
                </c:pt>
                <c:pt idx="464">
                  <c:v>41689</c:v>
                </c:pt>
                <c:pt idx="465">
                  <c:v>41688</c:v>
                </c:pt>
                <c:pt idx="466">
                  <c:v>41687</c:v>
                </c:pt>
                <c:pt idx="467">
                  <c:v>41684</c:v>
                </c:pt>
                <c:pt idx="468">
                  <c:v>41683</c:v>
                </c:pt>
                <c:pt idx="469">
                  <c:v>41682</c:v>
                </c:pt>
                <c:pt idx="470">
                  <c:v>41681</c:v>
                </c:pt>
                <c:pt idx="471">
                  <c:v>41680</c:v>
                </c:pt>
                <c:pt idx="472">
                  <c:v>41677</c:v>
                </c:pt>
                <c:pt idx="473">
                  <c:v>41676</c:v>
                </c:pt>
                <c:pt idx="474">
                  <c:v>41675</c:v>
                </c:pt>
                <c:pt idx="475">
                  <c:v>41674</c:v>
                </c:pt>
                <c:pt idx="476">
                  <c:v>41673</c:v>
                </c:pt>
                <c:pt idx="477">
                  <c:v>41670</c:v>
                </c:pt>
                <c:pt idx="478">
                  <c:v>41669</c:v>
                </c:pt>
                <c:pt idx="479">
                  <c:v>41668</c:v>
                </c:pt>
                <c:pt idx="480">
                  <c:v>41667</c:v>
                </c:pt>
                <c:pt idx="481">
                  <c:v>41666</c:v>
                </c:pt>
                <c:pt idx="482">
                  <c:v>41663</c:v>
                </c:pt>
                <c:pt idx="483">
                  <c:v>41662</c:v>
                </c:pt>
                <c:pt idx="484">
                  <c:v>41661</c:v>
                </c:pt>
                <c:pt idx="485">
                  <c:v>41660</c:v>
                </c:pt>
                <c:pt idx="486">
                  <c:v>41659</c:v>
                </c:pt>
                <c:pt idx="487">
                  <c:v>41656</c:v>
                </c:pt>
                <c:pt idx="488">
                  <c:v>41655</c:v>
                </c:pt>
                <c:pt idx="489">
                  <c:v>41654</c:v>
                </c:pt>
                <c:pt idx="490">
                  <c:v>41653</c:v>
                </c:pt>
                <c:pt idx="491">
                  <c:v>41652</c:v>
                </c:pt>
                <c:pt idx="492">
                  <c:v>41649</c:v>
                </c:pt>
                <c:pt idx="493">
                  <c:v>41648</c:v>
                </c:pt>
                <c:pt idx="494">
                  <c:v>41647</c:v>
                </c:pt>
                <c:pt idx="495">
                  <c:v>41646</c:v>
                </c:pt>
                <c:pt idx="496">
                  <c:v>41645</c:v>
                </c:pt>
                <c:pt idx="497">
                  <c:v>41642</c:v>
                </c:pt>
                <c:pt idx="498">
                  <c:v>41641</c:v>
                </c:pt>
                <c:pt idx="499">
                  <c:v>41640</c:v>
                </c:pt>
                <c:pt idx="500">
                  <c:v>41639</c:v>
                </c:pt>
                <c:pt idx="501">
                  <c:v>41638</c:v>
                </c:pt>
                <c:pt idx="502">
                  <c:v>41635</c:v>
                </c:pt>
                <c:pt idx="503">
                  <c:v>41634</c:v>
                </c:pt>
                <c:pt idx="504">
                  <c:v>41633</c:v>
                </c:pt>
                <c:pt idx="505">
                  <c:v>41632</c:v>
                </c:pt>
                <c:pt idx="506">
                  <c:v>41631</c:v>
                </c:pt>
                <c:pt idx="507">
                  <c:v>41628</c:v>
                </c:pt>
                <c:pt idx="508">
                  <c:v>41627</c:v>
                </c:pt>
                <c:pt idx="509">
                  <c:v>41626</c:v>
                </c:pt>
                <c:pt idx="510">
                  <c:v>41625</c:v>
                </c:pt>
                <c:pt idx="511">
                  <c:v>41624</c:v>
                </c:pt>
                <c:pt idx="512">
                  <c:v>41621</c:v>
                </c:pt>
                <c:pt idx="513">
                  <c:v>41620</c:v>
                </c:pt>
                <c:pt idx="514">
                  <c:v>41619</c:v>
                </c:pt>
                <c:pt idx="515">
                  <c:v>41618</c:v>
                </c:pt>
                <c:pt idx="516">
                  <c:v>41617</c:v>
                </c:pt>
                <c:pt idx="517">
                  <c:v>41614</c:v>
                </c:pt>
                <c:pt idx="518">
                  <c:v>41613</c:v>
                </c:pt>
                <c:pt idx="519">
                  <c:v>41612</c:v>
                </c:pt>
                <c:pt idx="520">
                  <c:v>41611</c:v>
                </c:pt>
                <c:pt idx="521">
                  <c:v>41610</c:v>
                </c:pt>
                <c:pt idx="522">
                  <c:v>41607</c:v>
                </c:pt>
                <c:pt idx="523">
                  <c:v>41606</c:v>
                </c:pt>
                <c:pt idx="524">
                  <c:v>41605</c:v>
                </c:pt>
                <c:pt idx="525">
                  <c:v>41604</c:v>
                </c:pt>
                <c:pt idx="526">
                  <c:v>41603</c:v>
                </c:pt>
                <c:pt idx="527">
                  <c:v>41600</c:v>
                </c:pt>
                <c:pt idx="528">
                  <c:v>41599</c:v>
                </c:pt>
                <c:pt idx="529">
                  <c:v>41598</c:v>
                </c:pt>
                <c:pt idx="530">
                  <c:v>41597</c:v>
                </c:pt>
                <c:pt idx="531">
                  <c:v>41596</c:v>
                </c:pt>
                <c:pt idx="532">
                  <c:v>41593</c:v>
                </c:pt>
                <c:pt idx="533">
                  <c:v>41592</c:v>
                </c:pt>
                <c:pt idx="534">
                  <c:v>41591</c:v>
                </c:pt>
                <c:pt idx="535">
                  <c:v>41590</c:v>
                </c:pt>
                <c:pt idx="536">
                  <c:v>41589</c:v>
                </c:pt>
                <c:pt idx="537">
                  <c:v>41586</c:v>
                </c:pt>
                <c:pt idx="538">
                  <c:v>41585</c:v>
                </c:pt>
                <c:pt idx="539">
                  <c:v>41584</c:v>
                </c:pt>
                <c:pt idx="540">
                  <c:v>41583</c:v>
                </c:pt>
                <c:pt idx="541">
                  <c:v>41582</c:v>
                </c:pt>
                <c:pt idx="542">
                  <c:v>41579</c:v>
                </c:pt>
                <c:pt idx="543">
                  <c:v>41578</c:v>
                </c:pt>
                <c:pt idx="544">
                  <c:v>41577</c:v>
                </c:pt>
                <c:pt idx="545">
                  <c:v>41576</c:v>
                </c:pt>
                <c:pt idx="546">
                  <c:v>41575</c:v>
                </c:pt>
                <c:pt idx="547">
                  <c:v>41572</c:v>
                </c:pt>
                <c:pt idx="548">
                  <c:v>41571</c:v>
                </c:pt>
                <c:pt idx="549">
                  <c:v>41570</c:v>
                </c:pt>
                <c:pt idx="550">
                  <c:v>41569</c:v>
                </c:pt>
                <c:pt idx="551">
                  <c:v>41568</c:v>
                </c:pt>
                <c:pt idx="552">
                  <c:v>41565</c:v>
                </c:pt>
                <c:pt idx="553">
                  <c:v>41564</c:v>
                </c:pt>
                <c:pt idx="554">
                  <c:v>41563</c:v>
                </c:pt>
                <c:pt idx="555">
                  <c:v>41562</c:v>
                </c:pt>
                <c:pt idx="556">
                  <c:v>41561</c:v>
                </c:pt>
                <c:pt idx="557">
                  <c:v>41558</c:v>
                </c:pt>
                <c:pt idx="558">
                  <c:v>41557</c:v>
                </c:pt>
                <c:pt idx="559">
                  <c:v>41556</c:v>
                </c:pt>
                <c:pt idx="560">
                  <c:v>41555</c:v>
                </c:pt>
                <c:pt idx="561">
                  <c:v>41554</c:v>
                </c:pt>
                <c:pt idx="562">
                  <c:v>41551</c:v>
                </c:pt>
                <c:pt idx="563">
                  <c:v>41550</c:v>
                </c:pt>
                <c:pt idx="564">
                  <c:v>41549</c:v>
                </c:pt>
                <c:pt idx="565">
                  <c:v>41548</c:v>
                </c:pt>
                <c:pt idx="566">
                  <c:v>41547</c:v>
                </c:pt>
                <c:pt idx="567">
                  <c:v>41544</c:v>
                </c:pt>
                <c:pt idx="568">
                  <c:v>41543</c:v>
                </c:pt>
                <c:pt idx="569">
                  <c:v>41542</c:v>
                </c:pt>
                <c:pt idx="570">
                  <c:v>41541</c:v>
                </c:pt>
                <c:pt idx="571">
                  <c:v>41540</c:v>
                </c:pt>
                <c:pt idx="572">
                  <c:v>41537</c:v>
                </c:pt>
                <c:pt idx="573">
                  <c:v>41536</c:v>
                </c:pt>
                <c:pt idx="574">
                  <c:v>41535</c:v>
                </c:pt>
                <c:pt idx="575">
                  <c:v>41534</c:v>
                </c:pt>
                <c:pt idx="576">
                  <c:v>41533</c:v>
                </c:pt>
                <c:pt idx="577">
                  <c:v>41530</c:v>
                </c:pt>
                <c:pt idx="578">
                  <c:v>41529</c:v>
                </c:pt>
                <c:pt idx="579">
                  <c:v>41528</c:v>
                </c:pt>
                <c:pt idx="580">
                  <c:v>41527</c:v>
                </c:pt>
                <c:pt idx="581">
                  <c:v>41526</c:v>
                </c:pt>
                <c:pt idx="582">
                  <c:v>41523</c:v>
                </c:pt>
                <c:pt idx="583">
                  <c:v>41522</c:v>
                </c:pt>
                <c:pt idx="584">
                  <c:v>41521</c:v>
                </c:pt>
                <c:pt idx="585">
                  <c:v>41520</c:v>
                </c:pt>
                <c:pt idx="586">
                  <c:v>41519</c:v>
                </c:pt>
                <c:pt idx="587">
                  <c:v>41516</c:v>
                </c:pt>
                <c:pt idx="588">
                  <c:v>41515</c:v>
                </c:pt>
                <c:pt idx="589">
                  <c:v>41514</c:v>
                </c:pt>
                <c:pt idx="590">
                  <c:v>41513</c:v>
                </c:pt>
                <c:pt idx="591">
                  <c:v>41512</c:v>
                </c:pt>
                <c:pt idx="592">
                  <c:v>41509</c:v>
                </c:pt>
                <c:pt idx="593">
                  <c:v>41508</c:v>
                </c:pt>
                <c:pt idx="594">
                  <c:v>41507</c:v>
                </c:pt>
                <c:pt idx="595">
                  <c:v>41506</c:v>
                </c:pt>
                <c:pt idx="596">
                  <c:v>41505</c:v>
                </c:pt>
                <c:pt idx="597">
                  <c:v>41502</c:v>
                </c:pt>
                <c:pt idx="598">
                  <c:v>41501</c:v>
                </c:pt>
                <c:pt idx="599">
                  <c:v>41500</c:v>
                </c:pt>
                <c:pt idx="600">
                  <c:v>41499</c:v>
                </c:pt>
                <c:pt idx="601">
                  <c:v>41498</c:v>
                </c:pt>
                <c:pt idx="602">
                  <c:v>41495</c:v>
                </c:pt>
                <c:pt idx="603">
                  <c:v>41494</c:v>
                </c:pt>
                <c:pt idx="604">
                  <c:v>41493</c:v>
                </c:pt>
                <c:pt idx="605">
                  <c:v>41492</c:v>
                </c:pt>
                <c:pt idx="606">
                  <c:v>41491</c:v>
                </c:pt>
                <c:pt idx="607">
                  <c:v>41488</c:v>
                </c:pt>
                <c:pt idx="608">
                  <c:v>41487</c:v>
                </c:pt>
                <c:pt idx="609">
                  <c:v>41486</c:v>
                </c:pt>
                <c:pt idx="610">
                  <c:v>41485</c:v>
                </c:pt>
                <c:pt idx="611">
                  <c:v>41484</c:v>
                </c:pt>
                <c:pt idx="612">
                  <c:v>41481</c:v>
                </c:pt>
                <c:pt idx="613">
                  <c:v>41480</c:v>
                </c:pt>
                <c:pt idx="614">
                  <c:v>41479</c:v>
                </c:pt>
                <c:pt idx="615">
                  <c:v>41478</c:v>
                </c:pt>
                <c:pt idx="616">
                  <c:v>41477</c:v>
                </c:pt>
                <c:pt idx="617">
                  <c:v>41474</c:v>
                </c:pt>
                <c:pt idx="618">
                  <c:v>41473</c:v>
                </c:pt>
                <c:pt idx="619">
                  <c:v>41472</c:v>
                </c:pt>
                <c:pt idx="620">
                  <c:v>41471</c:v>
                </c:pt>
                <c:pt idx="621">
                  <c:v>41470</c:v>
                </c:pt>
                <c:pt idx="622">
                  <c:v>41467</c:v>
                </c:pt>
                <c:pt idx="623">
                  <c:v>41466</c:v>
                </c:pt>
                <c:pt idx="624">
                  <c:v>41465</c:v>
                </c:pt>
                <c:pt idx="625">
                  <c:v>41464</c:v>
                </c:pt>
                <c:pt idx="626">
                  <c:v>41463</c:v>
                </c:pt>
                <c:pt idx="627">
                  <c:v>41460</c:v>
                </c:pt>
                <c:pt idx="628">
                  <c:v>41459</c:v>
                </c:pt>
                <c:pt idx="629">
                  <c:v>41458</c:v>
                </c:pt>
                <c:pt idx="630">
                  <c:v>41457</c:v>
                </c:pt>
                <c:pt idx="631">
                  <c:v>41456</c:v>
                </c:pt>
                <c:pt idx="632">
                  <c:v>41453</c:v>
                </c:pt>
                <c:pt idx="633">
                  <c:v>41452</c:v>
                </c:pt>
                <c:pt idx="634">
                  <c:v>41451</c:v>
                </c:pt>
                <c:pt idx="635">
                  <c:v>41450</c:v>
                </c:pt>
                <c:pt idx="636">
                  <c:v>41449</c:v>
                </c:pt>
                <c:pt idx="637">
                  <c:v>41446</c:v>
                </c:pt>
                <c:pt idx="638">
                  <c:v>41445</c:v>
                </c:pt>
                <c:pt idx="639">
                  <c:v>41444</c:v>
                </c:pt>
                <c:pt idx="640">
                  <c:v>41443</c:v>
                </c:pt>
                <c:pt idx="641">
                  <c:v>41442</c:v>
                </c:pt>
                <c:pt idx="642">
                  <c:v>41439</c:v>
                </c:pt>
                <c:pt idx="643">
                  <c:v>41438</c:v>
                </c:pt>
                <c:pt idx="644">
                  <c:v>41437</c:v>
                </c:pt>
                <c:pt idx="645">
                  <c:v>41436</c:v>
                </c:pt>
                <c:pt idx="646">
                  <c:v>41435</c:v>
                </c:pt>
                <c:pt idx="647">
                  <c:v>41432</c:v>
                </c:pt>
                <c:pt idx="648">
                  <c:v>41431</c:v>
                </c:pt>
                <c:pt idx="649">
                  <c:v>41430</c:v>
                </c:pt>
                <c:pt idx="650">
                  <c:v>41429</c:v>
                </c:pt>
                <c:pt idx="651">
                  <c:v>41428</c:v>
                </c:pt>
                <c:pt idx="652">
                  <c:v>41425</c:v>
                </c:pt>
                <c:pt idx="653">
                  <c:v>41424</c:v>
                </c:pt>
                <c:pt idx="654">
                  <c:v>41423</c:v>
                </c:pt>
                <c:pt idx="655">
                  <c:v>41422</c:v>
                </c:pt>
                <c:pt idx="656">
                  <c:v>41421</c:v>
                </c:pt>
                <c:pt idx="657">
                  <c:v>41418</c:v>
                </c:pt>
                <c:pt idx="658">
                  <c:v>41417</c:v>
                </c:pt>
                <c:pt idx="659">
                  <c:v>41416</c:v>
                </c:pt>
                <c:pt idx="660">
                  <c:v>41415</c:v>
                </c:pt>
                <c:pt idx="661">
                  <c:v>41414</c:v>
                </c:pt>
                <c:pt idx="662">
                  <c:v>41411</c:v>
                </c:pt>
                <c:pt idx="663">
                  <c:v>41410</c:v>
                </c:pt>
                <c:pt idx="664">
                  <c:v>41409</c:v>
                </c:pt>
                <c:pt idx="665">
                  <c:v>41408</c:v>
                </c:pt>
                <c:pt idx="666">
                  <c:v>41407</c:v>
                </c:pt>
                <c:pt idx="667">
                  <c:v>41404</c:v>
                </c:pt>
                <c:pt idx="668">
                  <c:v>41403</c:v>
                </c:pt>
                <c:pt idx="669">
                  <c:v>41402</c:v>
                </c:pt>
                <c:pt idx="670">
                  <c:v>41401</c:v>
                </c:pt>
                <c:pt idx="671">
                  <c:v>41400</c:v>
                </c:pt>
                <c:pt idx="672">
                  <c:v>41397</c:v>
                </c:pt>
                <c:pt idx="673">
                  <c:v>41396</c:v>
                </c:pt>
                <c:pt idx="674">
                  <c:v>41395</c:v>
                </c:pt>
                <c:pt idx="675">
                  <c:v>41394</c:v>
                </c:pt>
                <c:pt idx="676">
                  <c:v>41393</c:v>
                </c:pt>
                <c:pt idx="677">
                  <c:v>41390</c:v>
                </c:pt>
                <c:pt idx="678">
                  <c:v>41389</c:v>
                </c:pt>
                <c:pt idx="679">
                  <c:v>41388</c:v>
                </c:pt>
                <c:pt idx="680">
                  <c:v>41387</c:v>
                </c:pt>
                <c:pt idx="681">
                  <c:v>41386</c:v>
                </c:pt>
                <c:pt idx="682">
                  <c:v>41383</c:v>
                </c:pt>
                <c:pt idx="683">
                  <c:v>41382</c:v>
                </c:pt>
                <c:pt idx="684">
                  <c:v>41381</c:v>
                </c:pt>
                <c:pt idx="685">
                  <c:v>41380</c:v>
                </c:pt>
                <c:pt idx="686">
                  <c:v>41379</c:v>
                </c:pt>
                <c:pt idx="687">
                  <c:v>41376</c:v>
                </c:pt>
                <c:pt idx="688">
                  <c:v>41375</c:v>
                </c:pt>
                <c:pt idx="689">
                  <c:v>41374</c:v>
                </c:pt>
                <c:pt idx="690">
                  <c:v>41373</c:v>
                </c:pt>
                <c:pt idx="691">
                  <c:v>41372</c:v>
                </c:pt>
                <c:pt idx="692">
                  <c:v>41369</c:v>
                </c:pt>
                <c:pt idx="693">
                  <c:v>41368</c:v>
                </c:pt>
                <c:pt idx="694">
                  <c:v>41367</c:v>
                </c:pt>
                <c:pt idx="695">
                  <c:v>41366</c:v>
                </c:pt>
                <c:pt idx="696">
                  <c:v>41365</c:v>
                </c:pt>
                <c:pt idx="697">
                  <c:v>41362</c:v>
                </c:pt>
                <c:pt idx="698">
                  <c:v>41361</c:v>
                </c:pt>
                <c:pt idx="699">
                  <c:v>41360</c:v>
                </c:pt>
                <c:pt idx="700">
                  <c:v>41359</c:v>
                </c:pt>
                <c:pt idx="701">
                  <c:v>41358</c:v>
                </c:pt>
                <c:pt idx="702">
                  <c:v>41355</c:v>
                </c:pt>
                <c:pt idx="703">
                  <c:v>41354</c:v>
                </c:pt>
                <c:pt idx="704">
                  <c:v>41353</c:v>
                </c:pt>
                <c:pt idx="705">
                  <c:v>41352</c:v>
                </c:pt>
                <c:pt idx="706">
                  <c:v>41351</c:v>
                </c:pt>
                <c:pt idx="707">
                  <c:v>41348</c:v>
                </c:pt>
                <c:pt idx="708">
                  <c:v>41347</c:v>
                </c:pt>
                <c:pt idx="709">
                  <c:v>41346</c:v>
                </c:pt>
                <c:pt idx="710">
                  <c:v>41345</c:v>
                </c:pt>
                <c:pt idx="711">
                  <c:v>41344</c:v>
                </c:pt>
                <c:pt idx="712">
                  <c:v>41341</c:v>
                </c:pt>
                <c:pt idx="713">
                  <c:v>41340</c:v>
                </c:pt>
                <c:pt idx="714">
                  <c:v>41339</c:v>
                </c:pt>
                <c:pt idx="715">
                  <c:v>41338</c:v>
                </c:pt>
                <c:pt idx="716">
                  <c:v>41337</c:v>
                </c:pt>
                <c:pt idx="717">
                  <c:v>41334</c:v>
                </c:pt>
                <c:pt idx="718">
                  <c:v>41333</c:v>
                </c:pt>
                <c:pt idx="719">
                  <c:v>41332</c:v>
                </c:pt>
                <c:pt idx="720">
                  <c:v>41331</c:v>
                </c:pt>
                <c:pt idx="721">
                  <c:v>41330</c:v>
                </c:pt>
                <c:pt idx="722">
                  <c:v>41327</c:v>
                </c:pt>
                <c:pt idx="723">
                  <c:v>41326</c:v>
                </c:pt>
                <c:pt idx="724">
                  <c:v>41325</c:v>
                </c:pt>
                <c:pt idx="725">
                  <c:v>41324</c:v>
                </c:pt>
                <c:pt idx="726">
                  <c:v>41323</c:v>
                </c:pt>
                <c:pt idx="727">
                  <c:v>41320</c:v>
                </c:pt>
                <c:pt idx="728">
                  <c:v>41319</c:v>
                </c:pt>
                <c:pt idx="729">
                  <c:v>41318</c:v>
                </c:pt>
                <c:pt idx="730">
                  <c:v>41317</c:v>
                </c:pt>
                <c:pt idx="731">
                  <c:v>41316</c:v>
                </c:pt>
                <c:pt idx="732">
                  <c:v>41313</c:v>
                </c:pt>
                <c:pt idx="733">
                  <c:v>41312</c:v>
                </c:pt>
                <c:pt idx="734">
                  <c:v>41311</c:v>
                </c:pt>
                <c:pt idx="735">
                  <c:v>41310</c:v>
                </c:pt>
                <c:pt idx="736">
                  <c:v>41309</c:v>
                </c:pt>
                <c:pt idx="737">
                  <c:v>41306</c:v>
                </c:pt>
                <c:pt idx="738">
                  <c:v>41305</c:v>
                </c:pt>
                <c:pt idx="739">
                  <c:v>41304</c:v>
                </c:pt>
                <c:pt idx="740">
                  <c:v>41303</c:v>
                </c:pt>
                <c:pt idx="741">
                  <c:v>41302</c:v>
                </c:pt>
                <c:pt idx="742">
                  <c:v>41299</c:v>
                </c:pt>
                <c:pt idx="743">
                  <c:v>41298</c:v>
                </c:pt>
                <c:pt idx="744">
                  <c:v>41297</c:v>
                </c:pt>
                <c:pt idx="745">
                  <c:v>41296</c:v>
                </c:pt>
                <c:pt idx="746">
                  <c:v>41295</c:v>
                </c:pt>
                <c:pt idx="747">
                  <c:v>41292</c:v>
                </c:pt>
                <c:pt idx="748">
                  <c:v>41291</c:v>
                </c:pt>
                <c:pt idx="749">
                  <c:v>41290</c:v>
                </c:pt>
                <c:pt idx="750">
                  <c:v>41289</c:v>
                </c:pt>
                <c:pt idx="751">
                  <c:v>41288</c:v>
                </c:pt>
                <c:pt idx="752">
                  <c:v>41285</c:v>
                </c:pt>
                <c:pt idx="753">
                  <c:v>41284</c:v>
                </c:pt>
                <c:pt idx="754">
                  <c:v>41283</c:v>
                </c:pt>
                <c:pt idx="755">
                  <c:v>41282</c:v>
                </c:pt>
                <c:pt idx="756">
                  <c:v>41281</c:v>
                </c:pt>
                <c:pt idx="757">
                  <c:v>41278</c:v>
                </c:pt>
                <c:pt idx="758">
                  <c:v>41277</c:v>
                </c:pt>
                <c:pt idx="759">
                  <c:v>41276</c:v>
                </c:pt>
                <c:pt idx="760">
                  <c:v>41275</c:v>
                </c:pt>
                <c:pt idx="761">
                  <c:v>41274</c:v>
                </c:pt>
                <c:pt idx="762">
                  <c:v>41271</c:v>
                </c:pt>
                <c:pt idx="763">
                  <c:v>41270</c:v>
                </c:pt>
                <c:pt idx="764">
                  <c:v>41269</c:v>
                </c:pt>
                <c:pt idx="765">
                  <c:v>41268</c:v>
                </c:pt>
                <c:pt idx="766">
                  <c:v>41267</c:v>
                </c:pt>
                <c:pt idx="767">
                  <c:v>41264</c:v>
                </c:pt>
                <c:pt idx="768">
                  <c:v>41263</c:v>
                </c:pt>
                <c:pt idx="769">
                  <c:v>41262</c:v>
                </c:pt>
                <c:pt idx="770">
                  <c:v>41261</c:v>
                </c:pt>
                <c:pt idx="771">
                  <c:v>41260</c:v>
                </c:pt>
                <c:pt idx="772">
                  <c:v>41257</c:v>
                </c:pt>
                <c:pt idx="773">
                  <c:v>41256</c:v>
                </c:pt>
                <c:pt idx="774">
                  <c:v>41255</c:v>
                </c:pt>
                <c:pt idx="775">
                  <c:v>41254</c:v>
                </c:pt>
                <c:pt idx="776">
                  <c:v>41253</c:v>
                </c:pt>
                <c:pt idx="777">
                  <c:v>41250</c:v>
                </c:pt>
                <c:pt idx="778">
                  <c:v>41249</c:v>
                </c:pt>
                <c:pt idx="779">
                  <c:v>41248</c:v>
                </c:pt>
                <c:pt idx="780">
                  <c:v>41247</c:v>
                </c:pt>
                <c:pt idx="781">
                  <c:v>41246</c:v>
                </c:pt>
                <c:pt idx="782">
                  <c:v>41243</c:v>
                </c:pt>
                <c:pt idx="783">
                  <c:v>41242</c:v>
                </c:pt>
                <c:pt idx="784">
                  <c:v>41241</c:v>
                </c:pt>
                <c:pt idx="785">
                  <c:v>41240</c:v>
                </c:pt>
                <c:pt idx="786">
                  <c:v>41239</c:v>
                </c:pt>
                <c:pt idx="787">
                  <c:v>41236</c:v>
                </c:pt>
                <c:pt idx="788">
                  <c:v>41235</c:v>
                </c:pt>
                <c:pt idx="789">
                  <c:v>41234</c:v>
                </c:pt>
                <c:pt idx="790">
                  <c:v>41233</c:v>
                </c:pt>
                <c:pt idx="791">
                  <c:v>41232</c:v>
                </c:pt>
                <c:pt idx="792">
                  <c:v>41229</c:v>
                </c:pt>
                <c:pt idx="793">
                  <c:v>41228</c:v>
                </c:pt>
                <c:pt idx="794">
                  <c:v>41227</c:v>
                </c:pt>
                <c:pt idx="795">
                  <c:v>41226</c:v>
                </c:pt>
                <c:pt idx="796">
                  <c:v>41225</c:v>
                </c:pt>
                <c:pt idx="797">
                  <c:v>41222</c:v>
                </c:pt>
                <c:pt idx="798">
                  <c:v>41221</c:v>
                </c:pt>
                <c:pt idx="799">
                  <c:v>41220</c:v>
                </c:pt>
                <c:pt idx="800">
                  <c:v>41219</c:v>
                </c:pt>
                <c:pt idx="801">
                  <c:v>41218</c:v>
                </c:pt>
                <c:pt idx="802">
                  <c:v>41215</c:v>
                </c:pt>
                <c:pt idx="803">
                  <c:v>41214</c:v>
                </c:pt>
                <c:pt idx="804">
                  <c:v>41213</c:v>
                </c:pt>
                <c:pt idx="805">
                  <c:v>41212</c:v>
                </c:pt>
                <c:pt idx="806">
                  <c:v>41211</c:v>
                </c:pt>
                <c:pt idx="807">
                  <c:v>41208</c:v>
                </c:pt>
                <c:pt idx="808">
                  <c:v>41207</c:v>
                </c:pt>
                <c:pt idx="809">
                  <c:v>41206</c:v>
                </c:pt>
                <c:pt idx="810">
                  <c:v>41205</c:v>
                </c:pt>
                <c:pt idx="811">
                  <c:v>41204</c:v>
                </c:pt>
                <c:pt idx="812">
                  <c:v>41201</c:v>
                </c:pt>
                <c:pt idx="813">
                  <c:v>41200</c:v>
                </c:pt>
                <c:pt idx="814">
                  <c:v>41199</c:v>
                </c:pt>
                <c:pt idx="815">
                  <c:v>41198</c:v>
                </c:pt>
                <c:pt idx="816">
                  <c:v>41197</c:v>
                </c:pt>
                <c:pt idx="817">
                  <c:v>41194</c:v>
                </c:pt>
                <c:pt idx="818">
                  <c:v>41193</c:v>
                </c:pt>
                <c:pt idx="819">
                  <c:v>41192</c:v>
                </c:pt>
                <c:pt idx="820">
                  <c:v>41191</c:v>
                </c:pt>
                <c:pt idx="821">
                  <c:v>41190</c:v>
                </c:pt>
                <c:pt idx="822">
                  <c:v>41187</c:v>
                </c:pt>
                <c:pt idx="823">
                  <c:v>41186</c:v>
                </c:pt>
                <c:pt idx="824">
                  <c:v>41185</c:v>
                </c:pt>
                <c:pt idx="825">
                  <c:v>41184</c:v>
                </c:pt>
                <c:pt idx="826">
                  <c:v>41183</c:v>
                </c:pt>
                <c:pt idx="827">
                  <c:v>41180</c:v>
                </c:pt>
                <c:pt idx="828">
                  <c:v>41179</c:v>
                </c:pt>
                <c:pt idx="829">
                  <c:v>41178</c:v>
                </c:pt>
                <c:pt idx="830">
                  <c:v>41177</c:v>
                </c:pt>
                <c:pt idx="831">
                  <c:v>41176</c:v>
                </c:pt>
                <c:pt idx="832">
                  <c:v>41173</c:v>
                </c:pt>
                <c:pt idx="833">
                  <c:v>41172</c:v>
                </c:pt>
                <c:pt idx="834">
                  <c:v>41171</c:v>
                </c:pt>
                <c:pt idx="835">
                  <c:v>41170</c:v>
                </c:pt>
                <c:pt idx="836">
                  <c:v>41169</c:v>
                </c:pt>
                <c:pt idx="837">
                  <c:v>41166</c:v>
                </c:pt>
                <c:pt idx="838">
                  <c:v>41165</c:v>
                </c:pt>
                <c:pt idx="839">
                  <c:v>41164</c:v>
                </c:pt>
                <c:pt idx="840">
                  <c:v>41163</c:v>
                </c:pt>
                <c:pt idx="841">
                  <c:v>41162</c:v>
                </c:pt>
                <c:pt idx="842">
                  <c:v>41159</c:v>
                </c:pt>
                <c:pt idx="843">
                  <c:v>41158</c:v>
                </c:pt>
                <c:pt idx="844">
                  <c:v>41157</c:v>
                </c:pt>
                <c:pt idx="845">
                  <c:v>41156</c:v>
                </c:pt>
                <c:pt idx="846">
                  <c:v>41155</c:v>
                </c:pt>
                <c:pt idx="847">
                  <c:v>41152</c:v>
                </c:pt>
                <c:pt idx="848">
                  <c:v>41151</c:v>
                </c:pt>
                <c:pt idx="849">
                  <c:v>41150</c:v>
                </c:pt>
                <c:pt idx="850">
                  <c:v>41149</c:v>
                </c:pt>
                <c:pt idx="851">
                  <c:v>41148</c:v>
                </c:pt>
                <c:pt idx="852">
                  <c:v>41145</c:v>
                </c:pt>
                <c:pt idx="853">
                  <c:v>41144</c:v>
                </c:pt>
                <c:pt idx="854">
                  <c:v>41143</c:v>
                </c:pt>
                <c:pt idx="855">
                  <c:v>41142</c:v>
                </c:pt>
                <c:pt idx="856">
                  <c:v>41141</c:v>
                </c:pt>
                <c:pt idx="857">
                  <c:v>41138</c:v>
                </c:pt>
                <c:pt idx="858">
                  <c:v>41137</c:v>
                </c:pt>
                <c:pt idx="859">
                  <c:v>41136</c:v>
                </c:pt>
                <c:pt idx="860">
                  <c:v>41135</c:v>
                </c:pt>
                <c:pt idx="861">
                  <c:v>41134</c:v>
                </c:pt>
                <c:pt idx="862">
                  <c:v>41131</c:v>
                </c:pt>
                <c:pt idx="863">
                  <c:v>41130</c:v>
                </c:pt>
                <c:pt idx="864">
                  <c:v>41129</c:v>
                </c:pt>
                <c:pt idx="865">
                  <c:v>41128</c:v>
                </c:pt>
                <c:pt idx="866">
                  <c:v>41127</c:v>
                </c:pt>
                <c:pt idx="867">
                  <c:v>41124</c:v>
                </c:pt>
                <c:pt idx="868">
                  <c:v>41123</c:v>
                </c:pt>
                <c:pt idx="869">
                  <c:v>41122</c:v>
                </c:pt>
                <c:pt idx="870">
                  <c:v>41121</c:v>
                </c:pt>
                <c:pt idx="871">
                  <c:v>41120</c:v>
                </c:pt>
                <c:pt idx="872">
                  <c:v>41117</c:v>
                </c:pt>
                <c:pt idx="873">
                  <c:v>41116</c:v>
                </c:pt>
                <c:pt idx="874">
                  <c:v>41115</c:v>
                </c:pt>
                <c:pt idx="875">
                  <c:v>41114</c:v>
                </c:pt>
                <c:pt idx="876">
                  <c:v>41113</c:v>
                </c:pt>
                <c:pt idx="877">
                  <c:v>41110</c:v>
                </c:pt>
                <c:pt idx="878">
                  <c:v>41109</c:v>
                </c:pt>
                <c:pt idx="879">
                  <c:v>41108</c:v>
                </c:pt>
                <c:pt idx="880">
                  <c:v>41107</c:v>
                </c:pt>
                <c:pt idx="881">
                  <c:v>41106</c:v>
                </c:pt>
                <c:pt idx="882">
                  <c:v>41103</c:v>
                </c:pt>
                <c:pt idx="883">
                  <c:v>41102</c:v>
                </c:pt>
                <c:pt idx="884">
                  <c:v>41101</c:v>
                </c:pt>
                <c:pt idx="885">
                  <c:v>41100</c:v>
                </c:pt>
                <c:pt idx="886">
                  <c:v>41099</c:v>
                </c:pt>
                <c:pt idx="887">
                  <c:v>41096</c:v>
                </c:pt>
                <c:pt idx="888">
                  <c:v>41095</c:v>
                </c:pt>
                <c:pt idx="889">
                  <c:v>41094</c:v>
                </c:pt>
                <c:pt idx="890">
                  <c:v>41093</c:v>
                </c:pt>
                <c:pt idx="891">
                  <c:v>41092</c:v>
                </c:pt>
                <c:pt idx="892">
                  <c:v>41089</c:v>
                </c:pt>
                <c:pt idx="893">
                  <c:v>41088</c:v>
                </c:pt>
                <c:pt idx="894">
                  <c:v>41087</c:v>
                </c:pt>
                <c:pt idx="895">
                  <c:v>41086</c:v>
                </c:pt>
                <c:pt idx="896">
                  <c:v>41085</c:v>
                </c:pt>
                <c:pt idx="897">
                  <c:v>41082</c:v>
                </c:pt>
                <c:pt idx="898">
                  <c:v>41081</c:v>
                </c:pt>
                <c:pt idx="899">
                  <c:v>41080</c:v>
                </c:pt>
                <c:pt idx="900">
                  <c:v>41079</c:v>
                </c:pt>
                <c:pt idx="901">
                  <c:v>41078</c:v>
                </c:pt>
                <c:pt idx="902">
                  <c:v>41075</c:v>
                </c:pt>
                <c:pt idx="903">
                  <c:v>41074</c:v>
                </c:pt>
                <c:pt idx="904">
                  <c:v>41073</c:v>
                </c:pt>
                <c:pt idx="905">
                  <c:v>41072</c:v>
                </c:pt>
                <c:pt idx="906">
                  <c:v>41071</c:v>
                </c:pt>
                <c:pt idx="907">
                  <c:v>41068</c:v>
                </c:pt>
                <c:pt idx="908">
                  <c:v>41067</c:v>
                </c:pt>
                <c:pt idx="909">
                  <c:v>41066</c:v>
                </c:pt>
                <c:pt idx="910">
                  <c:v>41065</c:v>
                </c:pt>
                <c:pt idx="911">
                  <c:v>41064</c:v>
                </c:pt>
                <c:pt idx="912">
                  <c:v>41061</c:v>
                </c:pt>
                <c:pt idx="913">
                  <c:v>41060</c:v>
                </c:pt>
                <c:pt idx="914">
                  <c:v>41059</c:v>
                </c:pt>
                <c:pt idx="915">
                  <c:v>41058</c:v>
                </c:pt>
                <c:pt idx="916">
                  <c:v>41057</c:v>
                </c:pt>
                <c:pt idx="917">
                  <c:v>41054</c:v>
                </c:pt>
                <c:pt idx="918">
                  <c:v>41053</c:v>
                </c:pt>
                <c:pt idx="919">
                  <c:v>41052</c:v>
                </c:pt>
                <c:pt idx="920">
                  <c:v>41051</c:v>
                </c:pt>
                <c:pt idx="921">
                  <c:v>41050</c:v>
                </c:pt>
                <c:pt idx="922">
                  <c:v>41047</c:v>
                </c:pt>
                <c:pt idx="923">
                  <c:v>41046</c:v>
                </c:pt>
                <c:pt idx="924">
                  <c:v>41045</c:v>
                </c:pt>
                <c:pt idx="925">
                  <c:v>41044</c:v>
                </c:pt>
                <c:pt idx="926">
                  <c:v>41043</c:v>
                </c:pt>
                <c:pt idx="927">
                  <c:v>41040</c:v>
                </c:pt>
                <c:pt idx="928">
                  <c:v>41039</c:v>
                </c:pt>
                <c:pt idx="929">
                  <c:v>41038</c:v>
                </c:pt>
                <c:pt idx="930">
                  <c:v>41037</c:v>
                </c:pt>
                <c:pt idx="931">
                  <c:v>41036</c:v>
                </c:pt>
                <c:pt idx="932">
                  <c:v>41033</c:v>
                </c:pt>
                <c:pt idx="933">
                  <c:v>41032</c:v>
                </c:pt>
                <c:pt idx="934">
                  <c:v>41031</c:v>
                </c:pt>
                <c:pt idx="935">
                  <c:v>41030</c:v>
                </c:pt>
                <c:pt idx="936">
                  <c:v>41029</c:v>
                </c:pt>
                <c:pt idx="937">
                  <c:v>41026</c:v>
                </c:pt>
                <c:pt idx="938">
                  <c:v>41025</c:v>
                </c:pt>
                <c:pt idx="939">
                  <c:v>41024</c:v>
                </c:pt>
                <c:pt idx="940">
                  <c:v>41023</c:v>
                </c:pt>
                <c:pt idx="941">
                  <c:v>41022</c:v>
                </c:pt>
                <c:pt idx="942">
                  <c:v>41019</c:v>
                </c:pt>
                <c:pt idx="943">
                  <c:v>41018</c:v>
                </c:pt>
                <c:pt idx="944">
                  <c:v>41017</c:v>
                </c:pt>
                <c:pt idx="945">
                  <c:v>41016</c:v>
                </c:pt>
                <c:pt idx="946">
                  <c:v>41015</c:v>
                </c:pt>
                <c:pt idx="947">
                  <c:v>41012</c:v>
                </c:pt>
                <c:pt idx="948">
                  <c:v>41011</c:v>
                </c:pt>
                <c:pt idx="949">
                  <c:v>41010</c:v>
                </c:pt>
                <c:pt idx="950">
                  <c:v>41009</c:v>
                </c:pt>
                <c:pt idx="951">
                  <c:v>41008</c:v>
                </c:pt>
                <c:pt idx="952">
                  <c:v>41005</c:v>
                </c:pt>
                <c:pt idx="953">
                  <c:v>41004</c:v>
                </c:pt>
                <c:pt idx="954">
                  <c:v>41003</c:v>
                </c:pt>
                <c:pt idx="955">
                  <c:v>41002</c:v>
                </c:pt>
                <c:pt idx="956">
                  <c:v>41001</c:v>
                </c:pt>
                <c:pt idx="957">
                  <c:v>40998</c:v>
                </c:pt>
                <c:pt idx="958">
                  <c:v>40997</c:v>
                </c:pt>
                <c:pt idx="959">
                  <c:v>40996</c:v>
                </c:pt>
                <c:pt idx="960">
                  <c:v>40995</c:v>
                </c:pt>
                <c:pt idx="961">
                  <c:v>40994</c:v>
                </c:pt>
                <c:pt idx="962">
                  <c:v>40991</c:v>
                </c:pt>
                <c:pt idx="963">
                  <c:v>40990</c:v>
                </c:pt>
                <c:pt idx="964">
                  <c:v>40989</c:v>
                </c:pt>
                <c:pt idx="965">
                  <c:v>40988</c:v>
                </c:pt>
                <c:pt idx="966">
                  <c:v>40987</c:v>
                </c:pt>
                <c:pt idx="967">
                  <c:v>40984</c:v>
                </c:pt>
                <c:pt idx="968">
                  <c:v>40983</c:v>
                </c:pt>
                <c:pt idx="969">
                  <c:v>40982</c:v>
                </c:pt>
                <c:pt idx="970">
                  <c:v>40981</c:v>
                </c:pt>
                <c:pt idx="971">
                  <c:v>40980</c:v>
                </c:pt>
                <c:pt idx="972">
                  <c:v>40977</c:v>
                </c:pt>
                <c:pt idx="973">
                  <c:v>40976</c:v>
                </c:pt>
                <c:pt idx="974">
                  <c:v>40975</c:v>
                </c:pt>
                <c:pt idx="975">
                  <c:v>40974</c:v>
                </c:pt>
                <c:pt idx="976">
                  <c:v>40973</c:v>
                </c:pt>
                <c:pt idx="977">
                  <c:v>40970</c:v>
                </c:pt>
                <c:pt idx="978">
                  <c:v>40969</c:v>
                </c:pt>
                <c:pt idx="979">
                  <c:v>40968</c:v>
                </c:pt>
                <c:pt idx="980">
                  <c:v>40967</c:v>
                </c:pt>
                <c:pt idx="981">
                  <c:v>40966</c:v>
                </c:pt>
                <c:pt idx="982">
                  <c:v>40963</c:v>
                </c:pt>
                <c:pt idx="983">
                  <c:v>40962</c:v>
                </c:pt>
                <c:pt idx="984">
                  <c:v>40961</c:v>
                </c:pt>
                <c:pt idx="985">
                  <c:v>40960</c:v>
                </c:pt>
                <c:pt idx="986">
                  <c:v>40959</c:v>
                </c:pt>
                <c:pt idx="987">
                  <c:v>40956</c:v>
                </c:pt>
                <c:pt idx="988">
                  <c:v>40955</c:v>
                </c:pt>
                <c:pt idx="989">
                  <c:v>40954</c:v>
                </c:pt>
                <c:pt idx="990">
                  <c:v>40953</c:v>
                </c:pt>
                <c:pt idx="991">
                  <c:v>40952</c:v>
                </c:pt>
                <c:pt idx="992">
                  <c:v>40949</c:v>
                </c:pt>
                <c:pt idx="993">
                  <c:v>40948</c:v>
                </c:pt>
                <c:pt idx="994">
                  <c:v>40947</c:v>
                </c:pt>
                <c:pt idx="995">
                  <c:v>40946</c:v>
                </c:pt>
                <c:pt idx="996">
                  <c:v>40945</c:v>
                </c:pt>
                <c:pt idx="997">
                  <c:v>40942</c:v>
                </c:pt>
                <c:pt idx="998">
                  <c:v>40941</c:v>
                </c:pt>
                <c:pt idx="999">
                  <c:v>40940</c:v>
                </c:pt>
                <c:pt idx="1000">
                  <c:v>40939</c:v>
                </c:pt>
                <c:pt idx="1001">
                  <c:v>40938</c:v>
                </c:pt>
                <c:pt idx="1002">
                  <c:v>40935</c:v>
                </c:pt>
                <c:pt idx="1003">
                  <c:v>40934</c:v>
                </c:pt>
                <c:pt idx="1004">
                  <c:v>40933</c:v>
                </c:pt>
                <c:pt idx="1005">
                  <c:v>40932</c:v>
                </c:pt>
                <c:pt idx="1006">
                  <c:v>40931</c:v>
                </c:pt>
                <c:pt idx="1007">
                  <c:v>40928</c:v>
                </c:pt>
                <c:pt idx="1008">
                  <c:v>40927</c:v>
                </c:pt>
                <c:pt idx="1009">
                  <c:v>40926</c:v>
                </c:pt>
                <c:pt idx="1010">
                  <c:v>40925</c:v>
                </c:pt>
                <c:pt idx="1011">
                  <c:v>40924</c:v>
                </c:pt>
                <c:pt idx="1012">
                  <c:v>40921</c:v>
                </c:pt>
                <c:pt idx="1013">
                  <c:v>40920</c:v>
                </c:pt>
                <c:pt idx="1014">
                  <c:v>40919</c:v>
                </c:pt>
                <c:pt idx="1015">
                  <c:v>40918</c:v>
                </c:pt>
                <c:pt idx="1016">
                  <c:v>40917</c:v>
                </c:pt>
                <c:pt idx="1017">
                  <c:v>40914</c:v>
                </c:pt>
                <c:pt idx="1018">
                  <c:v>40913</c:v>
                </c:pt>
                <c:pt idx="1019">
                  <c:v>40912</c:v>
                </c:pt>
                <c:pt idx="1020">
                  <c:v>40911</c:v>
                </c:pt>
                <c:pt idx="1021">
                  <c:v>40910</c:v>
                </c:pt>
                <c:pt idx="1022">
                  <c:v>40907</c:v>
                </c:pt>
                <c:pt idx="1023">
                  <c:v>40906</c:v>
                </c:pt>
                <c:pt idx="1024">
                  <c:v>40905</c:v>
                </c:pt>
                <c:pt idx="1025">
                  <c:v>40904</c:v>
                </c:pt>
                <c:pt idx="1026">
                  <c:v>40903</c:v>
                </c:pt>
                <c:pt idx="1027">
                  <c:v>40900</c:v>
                </c:pt>
                <c:pt idx="1028">
                  <c:v>40899</c:v>
                </c:pt>
                <c:pt idx="1029">
                  <c:v>40898</c:v>
                </c:pt>
                <c:pt idx="1030">
                  <c:v>40897</c:v>
                </c:pt>
                <c:pt idx="1031">
                  <c:v>40896</c:v>
                </c:pt>
                <c:pt idx="1032">
                  <c:v>40893</c:v>
                </c:pt>
                <c:pt idx="1033">
                  <c:v>40892</c:v>
                </c:pt>
                <c:pt idx="1034">
                  <c:v>40891</c:v>
                </c:pt>
                <c:pt idx="1035">
                  <c:v>40890</c:v>
                </c:pt>
                <c:pt idx="1036">
                  <c:v>40889</c:v>
                </c:pt>
                <c:pt idx="1037">
                  <c:v>40886</c:v>
                </c:pt>
                <c:pt idx="1038">
                  <c:v>40885</c:v>
                </c:pt>
                <c:pt idx="1039">
                  <c:v>40884</c:v>
                </c:pt>
                <c:pt idx="1040">
                  <c:v>40883</c:v>
                </c:pt>
                <c:pt idx="1041">
                  <c:v>40882</c:v>
                </c:pt>
                <c:pt idx="1042">
                  <c:v>40879</c:v>
                </c:pt>
                <c:pt idx="1043">
                  <c:v>40878</c:v>
                </c:pt>
                <c:pt idx="1044">
                  <c:v>40877</c:v>
                </c:pt>
                <c:pt idx="1045">
                  <c:v>40876</c:v>
                </c:pt>
                <c:pt idx="1046">
                  <c:v>40875</c:v>
                </c:pt>
                <c:pt idx="1047">
                  <c:v>40872</c:v>
                </c:pt>
                <c:pt idx="1048">
                  <c:v>40871</c:v>
                </c:pt>
                <c:pt idx="1049">
                  <c:v>40870</c:v>
                </c:pt>
                <c:pt idx="1050">
                  <c:v>40869</c:v>
                </c:pt>
                <c:pt idx="1051">
                  <c:v>40868</c:v>
                </c:pt>
                <c:pt idx="1052">
                  <c:v>40865</c:v>
                </c:pt>
                <c:pt idx="1053">
                  <c:v>40864</c:v>
                </c:pt>
                <c:pt idx="1054">
                  <c:v>40863</c:v>
                </c:pt>
                <c:pt idx="1055">
                  <c:v>40862</c:v>
                </c:pt>
                <c:pt idx="1056">
                  <c:v>40861</c:v>
                </c:pt>
                <c:pt idx="1057">
                  <c:v>40858</c:v>
                </c:pt>
                <c:pt idx="1058">
                  <c:v>40857</c:v>
                </c:pt>
                <c:pt idx="1059">
                  <c:v>40856</c:v>
                </c:pt>
                <c:pt idx="1060">
                  <c:v>40855</c:v>
                </c:pt>
                <c:pt idx="1061">
                  <c:v>40854</c:v>
                </c:pt>
                <c:pt idx="1062">
                  <c:v>40851</c:v>
                </c:pt>
                <c:pt idx="1063">
                  <c:v>40850</c:v>
                </c:pt>
                <c:pt idx="1064">
                  <c:v>40849</c:v>
                </c:pt>
                <c:pt idx="1065">
                  <c:v>40848</c:v>
                </c:pt>
                <c:pt idx="1066">
                  <c:v>40847</c:v>
                </c:pt>
                <c:pt idx="1067">
                  <c:v>40844</c:v>
                </c:pt>
                <c:pt idx="1068">
                  <c:v>40843</c:v>
                </c:pt>
                <c:pt idx="1069">
                  <c:v>40842</c:v>
                </c:pt>
                <c:pt idx="1070">
                  <c:v>40841</c:v>
                </c:pt>
                <c:pt idx="1071">
                  <c:v>40840</c:v>
                </c:pt>
                <c:pt idx="1072">
                  <c:v>40837</c:v>
                </c:pt>
                <c:pt idx="1073">
                  <c:v>40836</c:v>
                </c:pt>
                <c:pt idx="1074">
                  <c:v>40835</c:v>
                </c:pt>
                <c:pt idx="1075">
                  <c:v>40834</c:v>
                </c:pt>
                <c:pt idx="1076">
                  <c:v>40833</c:v>
                </c:pt>
                <c:pt idx="1077">
                  <c:v>40830</c:v>
                </c:pt>
                <c:pt idx="1078">
                  <c:v>40829</c:v>
                </c:pt>
                <c:pt idx="1079">
                  <c:v>40828</c:v>
                </c:pt>
                <c:pt idx="1080">
                  <c:v>40827</c:v>
                </c:pt>
                <c:pt idx="1081">
                  <c:v>40826</c:v>
                </c:pt>
                <c:pt idx="1082">
                  <c:v>40823</c:v>
                </c:pt>
                <c:pt idx="1083">
                  <c:v>40822</c:v>
                </c:pt>
                <c:pt idx="1084">
                  <c:v>40821</c:v>
                </c:pt>
                <c:pt idx="1085">
                  <c:v>40820</c:v>
                </c:pt>
                <c:pt idx="1086">
                  <c:v>40819</c:v>
                </c:pt>
                <c:pt idx="1087">
                  <c:v>40816</c:v>
                </c:pt>
                <c:pt idx="1088">
                  <c:v>40815</c:v>
                </c:pt>
                <c:pt idx="1089">
                  <c:v>40814</c:v>
                </c:pt>
                <c:pt idx="1090">
                  <c:v>40813</c:v>
                </c:pt>
                <c:pt idx="1091">
                  <c:v>40812</c:v>
                </c:pt>
                <c:pt idx="1092">
                  <c:v>40809</c:v>
                </c:pt>
                <c:pt idx="1093">
                  <c:v>40808</c:v>
                </c:pt>
                <c:pt idx="1094">
                  <c:v>40807</c:v>
                </c:pt>
                <c:pt idx="1095">
                  <c:v>40806</c:v>
                </c:pt>
                <c:pt idx="1096">
                  <c:v>40805</c:v>
                </c:pt>
                <c:pt idx="1097">
                  <c:v>40802</c:v>
                </c:pt>
                <c:pt idx="1098">
                  <c:v>40801</c:v>
                </c:pt>
                <c:pt idx="1099">
                  <c:v>40800</c:v>
                </c:pt>
                <c:pt idx="1100">
                  <c:v>40799</c:v>
                </c:pt>
                <c:pt idx="1101">
                  <c:v>40798</c:v>
                </c:pt>
                <c:pt idx="1102">
                  <c:v>40795</c:v>
                </c:pt>
                <c:pt idx="1103">
                  <c:v>40794</c:v>
                </c:pt>
                <c:pt idx="1104">
                  <c:v>40793</c:v>
                </c:pt>
                <c:pt idx="1105">
                  <c:v>40792</c:v>
                </c:pt>
                <c:pt idx="1106">
                  <c:v>40791</c:v>
                </c:pt>
                <c:pt idx="1107">
                  <c:v>40788</c:v>
                </c:pt>
                <c:pt idx="1108">
                  <c:v>40787</c:v>
                </c:pt>
                <c:pt idx="1109">
                  <c:v>40786</c:v>
                </c:pt>
                <c:pt idx="1110">
                  <c:v>40785</c:v>
                </c:pt>
                <c:pt idx="1111">
                  <c:v>40784</c:v>
                </c:pt>
                <c:pt idx="1112">
                  <c:v>40781</c:v>
                </c:pt>
                <c:pt idx="1113">
                  <c:v>40780</c:v>
                </c:pt>
                <c:pt idx="1114">
                  <c:v>40779</c:v>
                </c:pt>
                <c:pt idx="1115">
                  <c:v>40778</c:v>
                </c:pt>
                <c:pt idx="1116">
                  <c:v>40777</c:v>
                </c:pt>
                <c:pt idx="1117">
                  <c:v>40774</c:v>
                </c:pt>
                <c:pt idx="1118">
                  <c:v>40773</c:v>
                </c:pt>
                <c:pt idx="1119">
                  <c:v>40772</c:v>
                </c:pt>
                <c:pt idx="1120">
                  <c:v>40771</c:v>
                </c:pt>
                <c:pt idx="1121">
                  <c:v>40770</c:v>
                </c:pt>
                <c:pt idx="1122">
                  <c:v>40767</c:v>
                </c:pt>
                <c:pt idx="1123">
                  <c:v>40766</c:v>
                </c:pt>
                <c:pt idx="1124">
                  <c:v>40765</c:v>
                </c:pt>
                <c:pt idx="1125">
                  <c:v>40764</c:v>
                </c:pt>
                <c:pt idx="1126">
                  <c:v>40763</c:v>
                </c:pt>
                <c:pt idx="1127">
                  <c:v>40760</c:v>
                </c:pt>
                <c:pt idx="1128">
                  <c:v>40759</c:v>
                </c:pt>
                <c:pt idx="1129">
                  <c:v>40758</c:v>
                </c:pt>
                <c:pt idx="1130">
                  <c:v>40757</c:v>
                </c:pt>
                <c:pt idx="1131">
                  <c:v>40756</c:v>
                </c:pt>
                <c:pt idx="1132">
                  <c:v>40753</c:v>
                </c:pt>
                <c:pt idx="1133">
                  <c:v>40752</c:v>
                </c:pt>
                <c:pt idx="1134">
                  <c:v>40751</c:v>
                </c:pt>
                <c:pt idx="1135">
                  <c:v>40750</c:v>
                </c:pt>
                <c:pt idx="1136">
                  <c:v>40749</c:v>
                </c:pt>
                <c:pt idx="1137">
                  <c:v>40746</c:v>
                </c:pt>
                <c:pt idx="1138">
                  <c:v>40745</c:v>
                </c:pt>
                <c:pt idx="1139">
                  <c:v>40744</c:v>
                </c:pt>
                <c:pt idx="1140">
                  <c:v>40743</c:v>
                </c:pt>
                <c:pt idx="1141">
                  <c:v>40742</c:v>
                </c:pt>
                <c:pt idx="1142">
                  <c:v>40739</c:v>
                </c:pt>
                <c:pt idx="1143">
                  <c:v>40738</c:v>
                </c:pt>
                <c:pt idx="1144">
                  <c:v>40737</c:v>
                </c:pt>
                <c:pt idx="1145">
                  <c:v>40736</c:v>
                </c:pt>
                <c:pt idx="1146">
                  <c:v>40735</c:v>
                </c:pt>
                <c:pt idx="1147">
                  <c:v>40732</c:v>
                </c:pt>
                <c:pt idx="1148">
                  <c:v>40731</c:v>
                </c:pt>
                <c:pt idx="1149">
                  <c:v>40730</c:v>
                </c:pt>
                <c:pt idx="1150">
                  <c:v>40729</c:v>
                </c:pt>
                <c:pt idx="1151">
                  <c:v>40728</c:v>
                </c:pt>
                <c:pt idx="1152">
                  <c:v>40725</c:v>
                </c:pt>
                <c:pt idx="1153">
                  <c:v>40724</c:v>
                </c:pt>
                <c:pt idx="1154">
                  <c:v>40723</c:v>
                </c:pt>
                <c:pt idx="1155">
                  <c:v>40722</c:v>
                </c:pt>
                <c:pt idx="1156">
                  <c:v>40721</c:v>
                </c:pt>
                <c:pt idx="1157">
                  <c:v>40718</c:v>
                </c:pt>
                <c:pt idx="1158">
                  <c:v>40717</c:v>
                </c:pt>
                <c:pt idx="1159">
                  <c:v>40716</c:v>
                </c:pt>
                <c:pt idx="1160">
                  <c:v>40715</c:v>
                </c:pt>
                <c:pt idx="1161">
                  <c:v>40714</c:v>
                </c:pt>
                <c:pt idx="1162">
                  <c:v>40711</c:v>
                </c:pt>
                <c:pt idx="1163">
                  <c:v>40710</c:v>
                </c:pt>
                <c:pt idx="1164">
                  <c:v>40709</c:v>
                </c:pt>
                <c:pt idx="1165">
                  <c:v>40708</c:v>
                </c:pt>
                <c:pt idx="1166">
                  <c:v>40707</c:v>
                </c:pt>
                <c:pt idx="1167">
                  <c:v>40704</c:v>
                </c:pt>
                <c:pt idx="1168">
                  <c:v>40703</c:v>
                </c:pt>
                <c:pt idx="1169">
                  <c:v>40702</c:v>
                </c:pt>
                <c:pt idx="1170">
                  <c:v>40701</c:v>
                </c:pt>
                <c:pt idx="1171">
                  <c:v>40700</c:v>
                </c:pt>
                <c:pt idx="1172">
                  <c:v>40697</c:v>
                </c:pt>
                <c:pt idx="1173">
                  <c:v>40696</c:v>
                </c:pt>
                <c:pt idx="1174">
                  <c:v>40695</c:v>
                </c:pt>
                <c:pt idx="1175">
                  <c:v>40694</c:v>
                </c:pt>
                <c:pt idx="1176">
                  <c:v>40693</c:v>
                </c:pt>
                <c:pt idx="1177">
                  <c:v>40690</c:v>
                </c:pt>
                <c:pt idx="1178">
                  <c:v>40689</c:v>
                </c:pt>
                <c:pt idx="1179">
                  <c:v>40688</c:v>
                </c:pt>
                <c:pt idx="1180">
                  <c:v>40687</c:v>
                </c:pt>
                <c:pt idx="1181">
                  <c:v>40686</c:v>
                </c:pt>
                <c:pt idx="1182">
                  <c:v>40683</c:v>
                </c:pt>
                <c:pt idx="1183">
                  <c:v>40682</c:v>
                </c:pt>
                <c:pt idx="1184">
                  <c:v>40681</c:v>
                </c:pt>
                <c:pt idx="1185">
                  <c:v>40680</c:v>
                </c:pt>
                <c:pt idx="1186">
                  <c:v>40679</c:v>
                </c:pt>
                <c:pt idx="1187">
                  <c:v>40676</c:v>
                </c:pt>
                <c:pt idx="1188">
                  <c:v>40675</c:v>
                </c:pt>
                <c:pt idx="1189">
                  <c:v>40674</c:v>
                </c:pt>
                <c:pt idx="1190">
                  <c:v>40673</c:v>
                </c:pt>
                <c:pt idx="1191">
                  <c:v>40672</c:v>
                </c:pt>
                <c:pt idx="1192">
                  <c:v>40669</c:v>
                </c:pt>
                <c:pt idx="1193">
                  <c:v>40668</c:v>
                </c:pt>
                <c:pt idx="1194">
                  <c:v>40667</c:v>
                </c:pt>
                <c:pt idx="1195">
                  <c:v>40666</c:v>
                </c:pt>
                <c:pt idx="1196">
                  <c:v>40665</c:v>
                </c:pt>
                <c:pt idx="1197">
                  <c:v>40662</c:v>
                </c:pt>
                <c:pt idx="1198">
                  <c:v>40661</c:v>
                </c:pt>
                <c:pt idx="1199">
                  <c:v>40660</c:v>
                </c:pt>
                <c:pt idx="1200">
                  <c:v>40659</c:v>
                </c:pt>
                <c:pt idx="1201">
                  <c:v>40658</c:v>
                </c:pt>
                <c:pt idx="1202">
                  <c:v>40655</c:v>
                </c:pt>
                <c:pt idx="1203">
                  <c:v>40654</c:v>
                </c:pt>
                <c:pt idx="1204">
                  <c:v>40653</c:v>
                </c:pt>
                <c:pt idx="1205">
                  <c:v>40652</c:v>
                </c:pt>
                <c:pt idx="1206">
                  <c:v>40651</c:v>
                </c:pt>
                <c:pt idx="1207">
                  <c:v>40648</c:v>
                </c:pt>
                <c:pt idx="1208">
                  <c:v>40647</c:v>
                </c:pt>
                <c:pt idx="1209">
                  <c:v>40646</c:v>
                </c:pt>
                <c:pt idx="1210">
                  <c:v>40645</c:v>
                </c:pt>
                <c:pt idx="1211">
                  <c:v>40644</c:v>
                </c:pt>
                <c:pt idx="1212">
                  <c:v>40641</c:v>
                </c:pt>
                <c:pt idx="1213">
                  <c:v>40640</c:v>
                </c:pt>
                <c:pt idx="1214">
                  <c:v>40639</c:v>
                </c:pt>
                <c:pt idx="1215">
                  <c:v>40638</c:v>
                </c:pt>
                <c:pt idx="1216">
                  <c:v>40637</c:v>
                </c:pt>
                <c:pt idx="1217">
                  <c:v>40634</c:v>
                </c:pt>
                <c:pt idx="1218">
                  <c:v>40633</c:v>
                </c:pt>
                <c:pt idx="1219">
                  <c:v>40632</c:v>
                </c:pt>
                <c:pt idx="1220">
                  <c:v>40631</c:v>
                </c:pt>
                <c:pt idx="1221">
                  <c:v>40630</c:v>
                </c:pt>
                <c:pt idx="1222">
                  <c:v>40627</c:v>
                </c:pt>
                <c:pt idx="1223">
                  <c:v>40626</c:v>
                </c:pt>
                <c:pt idx="1224">
                  <c:v>40625</c:v>
                </c:pt>
                <c:pt idx="1225">
                  <c:v>40624</c:v>
                </c:pt>
                <c:pt idx="1226">
                  <c:v>40623</c:v>
                </c:pt>
                <c:pt idx="1227">
                  <c:v>40620</c:v>
                </c:pt>
                <c:pt idx="1228">
                  <c:v>40619</c:v>
                </c:pt>
                <c:pt idx="1229">
                  <c:v>40618</c:v>
                </c:pt>
                <c:pt idx="1230">
                  <c:v>40617</c:v>
                </c:pt>
                <c:pt idx="1231">
                  <c:v>40616</c:v>
                </c:pt>
                <c:pt idx="1232">
                  <c:v>40613</c:v>
                </c:pt>
                <c:pt idx="1233">
                  <c:v>40612</c:v>
                </c:pt>
                <c:pt idx="1234">
                  <c:v>40611</c:v>
                </c:pt>
                <c:pt idx="1235">
                  <c:v>40610</c:v>
                </c:pt>
                <c:pt idx="1236">
                  <c:v>40609</c:v>
                </c:pt>
                <c:pt idx="1237">
                  <c:v>40606</c:v>
                </c:pt>
                <c:pt idx="1238">
                  <c:v>40605</c:v>
                </c:pt>
                <c:pt idx="1239">
                  <c:v>40604</c:v>
                </c:pt>
                <c:pt idx="1240">
                  <c:v>40603</c:v>
                </c:pt>
                <c:pt idx="1241">
                  <c:v>40602</c:v>
                </c:pt>
                <c:pt idx="1242">
                  <c:v>40599</c:v>
                </c:pt>
                <c:pt idx="1243">
                  <c:v>40598</c:v>
                </c:pt>
                <c:pt idx="1244">
                  <c:v>40597</c:v>
                </c:pt>
                <c:pt idx="1245">
                  <c:v>40596</c:v>
                </c:pt>
                <c:pt idx="1246">
                  <c:v>40595</c:v>
                </c:pt>
                <c:pt idx="1247">
                  <c:v>40592</c:v>
                </c:pt>
                <c:pt idx="1248">
                  <c:v>40591</c:v>
                </c:pt>
                <c:pt idx="1249">
                  <c:v>40590</c:v>
                </c:pt>
                <c:pt idx="1250">
                  <c:v>40589</c:v>
                </c:pt>
                <c:pt idx="1251">
                  <c:v>40588</c:v>
                </c:pt>
                <c:pt idx="1252">
                  <c:v>40585</c:v>
                </c:pt>
                <c:pt idx="1253">
                  <c:v>40584</c:v>
                </c:pt>
                <c:pt idx="1254">
                  <c:v>40583</c:v>
                </c:pt>
                <c:pt idx="1255">
                  <c:v>40582</c:v>
                </c:pt>
                <c:pt idx="1256">
                  <c:v>40581</c:v>
                </c:pt>
                <c:pt idx="1257">
                  <c:v>40578</c:v>
                </c:pt>
                <c:pt idx="1258">
                  <c:v>40577</c:v>
                </c:pt>
                <c:pt idx="1259">
                  <c:v>40576</c:v>
                </c:pt>
                <c:pt idx="1260">
                  <c:v>40575</c:v>
                </c:pt>
                <c:pt idx="1261">
                  <c:v>40574</c:v>
                </c:pt>
                <c:pt idx="1262">
                  <c:v>40571</c:v>
                </c:pt>
                <c:pt idx="1263">
                  <c:v>40570</c:v>
                </c:pt>
                <c:pt idx="1264">
                  <c:v>40569</c:v>
                </c:pt>
                <c:pt idx="1265">
                  <c:v>40568</c:v>
                </c:pt>
                <c:pt idx="1266">
                  <c:v>40567</c:v>
                </c:pt>
                <c:pt idx="1267">
                  <c:v>40564</c:v>
                </c:pt>
                <c:pt idx="1268">
                  <c:v>40563</c:v>
                </c:pt>
                <c:pt idx="1269">
                  <c:v>40562</c:v>
                </c:pt>
                <c:pt idx="1270">
                  <c:v>40561</c:v>
                </c:pt>
                <c:pt idx="1271">
                  <c:v>40560</c:v>
                </c:pt>
                <c:pt idx="1272">
                  <c:v>40557</c:v>
                </c:pt>
                <c:pt idx="1273">
                  <c:v>40556</c:v>
                </c:pt>
                <c:pt idx="1274">
                  <c:v>40555</c:v>
                </c:pt>
                <c:pt idx="1275">
                  <c:v>40554</c:v>
                </c:pt>
                <c:pt idx="1276">
                  <c:v>40553</c:v>
                </c:pt>
                <c:pt idx="1277">
                  <c:v>40550</c:v>
                </c:pt>
                <c:pt idx="1278">
                  <c:v>40549</c:v>
                </c:pt>
                <c:pt idx="1279">
                  <c:v>40548</c:v>
                </c:pt>
                <c:pt idx="1280">
                  <c:v>40547</c:v>
                </c:pt>
                <c:pt idx="1281">
                  <c:v>40546</c:v>
                </c:pt>
                <c:pt idx="1282">
                  <c:v>40543</c:v>
                </c:pt>
                <c:pt idx="1283">
                  <c:v>40542</c:v>
                </c:pt>
                <c:pt idx="1284">
                  <c:v>40541</c:v>
                </c:pt>
                <c:pt idx="1285">
                  <c:v>40540</c:v>
                </c:pt>
                <c:pt idx="1286">
                  <c:v>40539</c:v>
                </c:pt>
                <c:pt idx="1287">
                  <c:v>40536</c:v>
                </c:pt>
                <c:pt idx="1288">
                  <c:v>40535</c:v>
                </c:pt>
                <c:pt idx="1289">
                  <c:v>40534</c:v>
                </c:pt>
                <c:pt idx="1290">
                  <c:v>40533</c:v>
                </c:pt>
                <c:pt idx="1291">
                  <c:v>40532</c:v>
                </c:pt>
                <c:pt idx="1292">
                  <c:v>40529</c:v>
                </c:pt>
                <c:pt idx="1293">
                  <c:v>40528</c:v>
                </c:pt>
                <c:pt idx="1294">
                  <c:v>40527</c:v>
                </c:pt>
                <c:pt idx="1295">
                  <c:v>40526</c:v>
                </c:pt>
                <c:pt idx="1296">
                  <c:v>40525</c:v>
                </c:pt>
                <c:pt idx="1297">
                  <c:v>40522</c:v>
                </c:pt>
                <c:pt idx="1298">
                  <c:v>40521</c:v>
                </c:pt>
                <c:pt idx="1299">
                  <c:v>40520</c:v>
                </c:pt>
                <c:pt idx="1300">
                  <c:v>40519</c:v>
                </c:pt>
                <c:pt idx="1301">
                  <c:v>40518</c:v>
                </c:pt>
                <c:pt idx="1302">
                  <c:v>40515</c:v>
                </c:pt>
                <c:pt idx="1303">
                  <c:v>40514</c:v>
                </c:pt>
                <c:pt idx="1304">
                  <c:v>40513</c:v>
                </c:pt>
                <c:pt idx="1305">
                  <c:v>40512</c:v>
                </c:pt>
                <c:pt idx="1306">
                  <c:v>40511</c:v>
                </c:pt>
                <c:pt idx="1307">
                  <c:v>40508</c:v>
                </c:pt>
                <c:pt idx="1308">
                  <c:v>40507</c:v>
                </c:pt>
                <c:pt idx="1309">
                  <c:v>40506</c:v>
                </c:pt>
                <c:pt idx="1310">
                  <c:v>40505</c:v>
                </c:pt>
                <c:pt idx="1311">
                  <c:v>40504</c:v>
                </c:pt>
                <c:pt idx="1312">
                  <c:v>40501</c:v>
                </c:pt>
                <c:pt idx="1313">
                  <c:v>40500</c:v>
                </c:pt>
                <c:pt idx="1314">
                  <c:v>40499</c:v>
                </c:pt>
                <c:pt idx="1315">
                  <c:v>40498</c:v>
                </c:pt>
                <c:pt idx="1316">
                  <c:v>40497</c:v>
                </c:pt>
                <c:pt idx="1317">
                  <c:v>40494</c:v>
                </c:pt>
                <c:pt idx="1318">
                  <c:v>40493</c:v>
                </c:pt>
                <c:pt idx="1319">
                  <c:v>40492</c:v>
                </c:pt>
                <c:pt idx="1320">
                  <c:v>40491</c:v>
                </c:pt>
                <c:pt idx="1321">
                  <c:v>40490</c:v>
                </c:pt>
                <c:pt idx="1322">
                  <c:v>40487</c:v>
                </c:pt>
                <c:pt idx="1323">
                  <c:v>40486</c:v>
                </c:pt>
                <c:pt idx="1324">
                  <c:v>40485</c:v>
                </c:pt>
                <c:pt idx="1325">
                  <c:v>40484</c:v>
                </c:pt>
                <c:pt idx="1326">
                  <c:v>40483</c:v>
                </c:pt>
                <c:pt idx="1327">
                  <c:v>40480</c:v>
                </c:pt>
                <c:pt idx="1328">
                  <c:v>40479</c:v>
                </c:pt>
                <c:pt idx="1329">
                  <c:v>40478</c:v>
                </c:pt>
                <c:pt idx="1330">
                  <c:v>40477</c:v>
                </c:pt>
                <c:pt idx="1331">
                  <c:v>40476</c:v>
                </c:pt>
                <c:pt idx="1332">
                  <c:v>40473</c:v>
                </c:pt>
                <c:pt idx="1333">
                  <c:v>40472</c:v>
                </c:pt>
                <c:pt idx="1334">
                  <c:v>40471</c:v>
                </c:pt>
                <c:pt idx="1335">
                  <c:v>40470</c:v>
                </c:pt>
                <c:pt idx="1336">
                  <c:v>40469</c:v>
                </c:pt>
                <c:pt idx="1337">
                  <c:v>40466</c:v>
                </c:pt>
                <c:pt idx="1338">
                  <c:v>40465</c:v>
                </c:pt>
                <c:pt idx="1339">
                  <c:v>40464</c:v>
                </c:pt>
                <c:pt idx="1340">
                  <c:v>40463</c:v>
                </c:pt>
                <c:pt idx="1341">
                  <c:v>40462</c:v>
                </c:pt>
                <c:pt idx="1342">
                  <c:v>40459</c:v>
                </c:pt>
                <c:pt idx="1343">
                  <c:v>40458</c:v>
                </c:pt>
                <c:pt idx="1344">
                  <c:v>40457</c:v>
                </c:pt>
                <c:pt idx="1345">
                  <c:v>40456</c:v>
                </c:pt>
                <c:pt idx="1346">
                  <c:v>40455</c:v>
                </c:pt>
                <c:pt idx="1347">
                  <c:v>40452</c:v>
                </c:pt>
                <c:pt idx="1348">
                  <c:v>40451</c:v>
                </c:pt>
                <c:pt idx="1349">
                  <c:v>40450</c:v>
                </c:pt>
                <c:pt idx="1350">
                  <c:v>40449</c:v>
                </c:pt>
                <c:pt idx="1351">
                  <c:v>40448</c:v>
                </c:pt>
                <c:pt idx="1352">
                  <c:v>40445</c:v>
                </c:pt>
                <c:pt idx="1353">
                  <c:v>40444</c:v>
                </c:pt>
                <c:pt idx="1354">
                  <c:v>40443</c:v>
                </c:pt>
                <c:pt idx="1355">
                  <c:v>40442</c:v>
                </c:pt>
                <c:pt idx="1356">
                  <c:v>40441</c:v>
                </c:pt>
                <c:pt idx="1357">
                  <c:v>40438</c:v>
                </c:pt>
                <c:pt idx="1358">
                  <c:v>40437</c:v>
                </c:pt>
                <c:pt idx="1359">
                  <c:v>40436</c:v>
                </c:pt>
                <c:pt idx="1360">
                  <c:v>40435</c:v>
                </c:pt>
                <c:pt idx="1361">
                  <c:v>40434</c:v>
                </c:pt>
                <c:pt idx="1362">
                  <c:v>40431</c:v>
                </c:pt>
                <c:pt idx="1363">
                  <c:v>40430</c:v>
                </c:pt>
                <c:pt idx="1364">
                  <c:v>40429</c:v>
                </c:pt>
                <c:pt idx="1365">
                  <c:v>40428</c:v>
                </c:pt>
                <c:pt idx="1366">
                  <c:v>40427</c:v>
                </c:pt>
                <c:pt idx="1367">
                  <c:v>40424</c:v>
                </c:pt>
                <c:pt idx="1368">
                  <c:v>40423</c:v>
                </c:pt>
                <c:pt idx="1369">
                  <c:v>40422</c:v>
                </c:pt>
                <c:pt idx="1370">
                  <c:v>40421</c:v>
                </c:pt>
                <c:pt idx="1371">
                  <c:v>40420</c:v>
                </c:pt>
                <c:pt idx="1372">
                  <c:v>40417</c:v>
                </c:pt>
                <c:pt idx="1373">
                  <c:v>40416</c:v>
                </c:pt>
                <c:pt idx="1374">
                  <c:v>40415</c:v>
                </c:pt>
                <c:pt idx="1375">
                  <c:v>40414</c:v>
                </c:pt>
                <c:pt idx="1376">
                  <c:v>40413</c:v>
                </c:pt>
                <c:pt idx="1377">
                  <c:v>40410</c:v>
                </c:pt>
                <c:pt idx="1378">
                  <c:v>40409</c:v>
                </c:pt>
                <c:pt idx="1379">
                  <c:v>40408</c:v>
                </c:pt>
                <c:pt idx="1380">
                  <c:v>40407</c:v>
                </c:pt>
                <c:pt idx="1381">
                  <c:v>40406</c:v>
                </c:pt>
                <c:pt idx="1382">
                  <c:v>40403</c:v>
                </c:pt>
                <c:pt idx="1383">
                  <c:v>40402</c:v>
                </c:pt>
                <c:pt idx="1384">
                  <c:v>40401</c:v>
                </c:pt>
                <c:pt idx="1385">
                  <c:v>40400</c:v>
                </c:pt>
                <c:pt idx="1386">
                  <c:v>40399</c:v>
                </c:pt>
                <c:pt idx="1387">
                  <c:v>40396</c:v>
                </c:pt>
                <c:pt idx="1388">
                  <c:v>40395</c:v>
                </c:pt>
                <c:pt idx="1389">
                  <c:v>40394</c:v>
                </c:pt>
                <c:pt idx="1390">
                  <c:v>40393</c:v>
                </c:pt>
                <c:pt idx="1391">
                  <c:v>40392</c:v>
                </c:pt>
                <c:pt idx="1392">
                  <c:v>40389</c:v>
                </c:pt>
                <c:pt idx="1393">
                  <c:v>40388</c:v>
                </c:pt>
                <c:pt idx="1394">
                  <c:v>40387</c:v>
                </c:pt>
                <c:pt idx="1395">
                  <c:v>40386</c:v>
                </c:pt>
                <c:pt idx="1396">
                  <c:v>40385</c:v>
                </c:pt>
                <c:pt idx="1397">
                  <c:v>40382</c:v>
                </c:pt>
                <c:pt idx="1398">
                  <c:v>40381</c:v>
                </c:pt>
                <c:pt idx="1399">
                  <c:v>40380</c:v>
                </c:pt>
                <c:pt idx="1400">
                  <c:v>40379</c:v>
                </c:pt>
                <c:pt idx="1401">
                  <c:v>40378</c:v>
                </c:pt>
                <c:pt idx="1402">
                  <c:v>40375</c:v>
                </c:pt>
                <c:pt idx="1403">
                  <c:v>40374</c:v>
                </c:pt>
                <c:pt idx="1404">
                  <c:v>40373</c:v>
                </c:pt>
                <c:pt idx="1405">
                  <c:v>40372</c:v>
                </c:pt>
                <c:pt idx="1406">
                  <c:v>40371</c:v>
                </c:pt>
                <c:pt idx="1407">
                  <c:v>40368</c:v>
                </c:pt>
                <c:pt idx="1408">
                  <c:v>40367</c:v>
                </c:pt>
                <c:pt idx="1409">
                  <c:v>40366</c:v>
                </c:pt>
                <c:pt idx="1410">
                  <c:v>40365</c:v>
                </c:pt>
                <c:pt idx="1411">
                  <c:v>40364</c:v>
                </c:pt>
                <c:pt idx="1412">
                  <c:v>40361</c:v>
                </c:pt>
                <c:pt idx="1413">
                  <c:v>40360</c:v>
                </c:pt>
                <c:pt idx="1414">
                  <c:v>40359</c:v>
                </c:pt>
                <c:pt idx="1415">
                  <c:v>40358</c:v>
                </c:pt>
                <c:pt idx="1416">
                  <c:v>40357</c:v>
                </c:pt>
                <c:pt idx="1417">
                  <c:v>40354</c:v>
                </c:pt>
                <c:pt idx="1418">
                  <c:v>40353</c:v>
                </c:pt>
                <c:pt idx="1419">
                  <c:v>40352</c:v>
                </c:pt>
                <c:pt idx="1420">
                  <c:v>40351</c:v>
                </c:pt>
                <c:pt idx="1421">
                  <c:v>40350</c:v>
                </c:pt>
                <c:pt idx="1422">
                  <c:v>40347</c:v>
                </c:pt>
                <c:pt idx="1423">
                  <c:v>40346</c:v>
                </c:pt>
                <c:pt idx="1424">
                  <c:v>40345</c:v>
                </c:pt>
                <c:pt idx="1425">
                  <c:v>40344</c:v>
                </c:pt>
                <c:pt idx="1426">
                  <c:v>40343</c:v>
                </c:pt>
                <c:pt idx="1427">
                  <c:v>40340</c:v>
                </c:pt>
                <c:pt idx="1428">
                  <c:v>40339</c:v>
                </c:pt>
                <c:pt idx="1429">
                  <c:v>40338</c:v>
                </c:pt>
                <c:pt idx="1430">
                  <c:v>40337</c:v>
                </c:pt>
                <c:pt idx="1431">
                  <c:v>40336</c:v>
                </c:pt>
                <c:pt idx="1432">
                  <c:v>40333</c:v>
                </c:pt>
                <c:pt idx="1433">
                  <c:v>40332</c:v>
                </c:pt>
                <c:pt idx="1434">
                  <c:v>40331</c:v>
                </c:pt>
                <c:pt idx="1435">
                  <c:v>40330</c:v>
                </c:pt>
                <c:pt idx="1436">
                  <c:v>40329</c:v>
                </c:pt>
                <c:pt idx="1437">
                  <c:v>40326</c:v>
                </c:pt>
                <c:pt idx="1438">
                  <c:v>40325</c:v>
                </c:pt>
                <c:pt idx="1439">
                  <c:v>40324</c:v>
                </c:pt>
                <c:pt idx="1440">
                  <c:v>40323</c:v>
                </c:pt>
                <c:pt idx="1441">
                  <c:v>40322</c:v>
                </c:pt>
                <c:pt idx="1442">
                  <c:v>40319</c:v>
                </c:pt>
                <c:pt idx="1443">
                  <c:v>40318</c:v>
                </c:pt>
                <c:pt idx="1444">
                  <c:v>40317</c:v>
                </c:pt>
                <c:pt idx="1445">
                  <c:v>40316</c:v>
                </c:pt>
                <c:pt idx="1446">
                  <c:v>40315</c:v>
                </c:pt>
                <c:pt idx="1447">
                  <c:v>40312</c:v>
                </c:pt>
                <c:pt idx="1448">
                  <c:v>40311</c:v>
                </c:pt>
                <c:pt idx="1449">
                  <c:v>40310</c:v>
                </c:pt>
                <c:pt idx="1450">
                  <c:v>40309</c:v>
                </c:pt>
                <c:pt idx="1451">
                  <c:v>40308</c:v>
                </c:pt>
                <c:pt idx="1452">
                  <c:v>40305</c:v>
                </c:pt>
                <c:pt idx="1453">
                  <c:v>40304</c:v>
                </c:pt>
                <c:pt idx="1454">
                  <c:v>40303</c:v>
                </c:pt>
                <c:pt idx="1455">
                  <c:v>40302</c:v>
                </c:pt>
                <c:pt idx="1456">
                  <c:v>40301</c:v>
                </c:pt>
                <c:pt idx="1457">
                  <c:v>40298</c:v>
                </c:pt>
                <c:pt idx="1458">
                  <c:v>40297</c:v>
                </c:pt>
                <c:pt idx="1459">
                  <c:v>40296</c:v>
                </c:pt>
                <c:pt idx="1460">
                  <c:v>40295</c:v>
                </c:pt>
                <c:pt idx="1461">
                  <c:v>40294</c:v>
                </c:pt>
                <c:pt idx="1462">
                  <c:v>40291</c:v>
                </c:pt>
                <c:pt idx="1463">
                  <c:v>40290</c:v>
                </c:pt>
                <c:pt idx="1464">
                  <c:v>40289</c:v>
                </c:pt>
                <c:pt idx="1465">
                  <c:v>40288</c:v>
                </c:pt>
                <c:pt idx="1466">
                  <c:v>40287</c:v>
                </c:pt>
                <c:pt idx="1467">
                  <c:v>40284</c:v>
                </c:pt>
                <c:pt idx="1468">
                  <c:v>40283</c:v>
                </c:pt>
                <c:pt idx="1469">
                  <c:v>40282</c:v>
                </c:pt>
                <c:pt idx="1470">
                  <c:v>40281</c:v>
                </c:pt>
                <c:pt idx="1471">
                  <c:v>40280</c:v>
                </c:pt>
                <c:pt idx="1472">
                  <c:v>40277</c:v>
                </c:pt>
                <c:pt idx="1473">
                  <c:v>40276</c:v>
                </c:pt>
                <c:pt idx="1474">
                  <c:v>40275</c:v>
                </c:pt>
                <c:pt idx="1475">
                  <c:v>40274</c:v>
                </c:pt>
                <c:pt idx="1476">
                  <c:v>40273</c:v>
                </c:pt>
                <c:pt idx="1477">
                  <c:v>40270</c:v>
                </c:pt>
                <c:pt idx="1478">
                  <c:v>40269</c:v>
                </c:pt>
                <c:pt idx="1479">
                  <c:v>40268</c:v>
                </c:pt>
                <c:pt idx="1480">
                  <c:v>40267</c:v>
                </c:pt>
                <c:pt idx="1481">
                  <c:v>40266</c:v>
                </c:pt>
                <c:pt idx="1482">
                  <c:v>40263</c:v>
                </c:pt>
                <c:pt idx="1483">
                  <c:v>40262</c:v>
                </c:pt>
                <c:pt idx="1484">
                  <c:v>40261</c:v>
                </c:pt>
                <c:pt idx="1485">
                  <c:v>40260</c:v>
                </c:pt>
                <c:pt idx="1486">
                  <c:v>40259</c:v>
                </c:pt>
                <c:pt idx="1487">
                  <c:v>40256</c:v>
                </c:pt>
                <c:pt idx="1488">
                  <c:v>40255</c:v>
                </c:pt>
                <c:pt idx="1489">
                  <c:v>40254</c:v>
                </c:pt>
                <c:pt idx="1490">
                  <c:v>40253</c:v>
                </c:pt>
                <c:pt idx="1491">
                  <c:v>40252</c:v>
                </c:pt>
                <c:pt idx="1492">
                  <c:v>40249</c:v>
                </c:pt>
                <c:pt idx="1493">
                  <c:v>40248</c:v>
                </c:pt>
                <c:pt idx="1494">
                  <c:v>40247</c:v>
                </c:pt>
                <c:pt idx="1495">
                  <c:v>40246</c:v>
                </c:pt>
                <c:pt idx="1496">
                  <c:v>40245</c:v>
                </c:pt>
                <c:pt idx="1497">
                  <c:v>40242</c:v>
                </c:pt>
                <c:pt idx="1498">
                  <c:v>40241</c:v>
                </c:pt>
                <c:pt idx="1499">
                  <c:v>40240</c:v>
                </c:pt>
                <c:pt idx="1500">
                  <c:v>40239</c:v>
                </c:pt>
                <c:pt idx="1501">
                  <c:v>40238</c:v>
                </c:pt>
                <c:pt idx="1502">
                  <c:v>40235</c:v>
                </c:pt>
                <c:pt idx="1503">
                  <c:v>40234</c:v>
                </c:pt>
                <c:pt idx="1504">
                  <c:v>40233</c:v>
                </c:pt>
                <c:pt idx="1505">
                  <c:v>40232</c:v>
                </c:pt>
                <c:pt idx="1506">
                  <c:v>40231</c:v>
                </c:pt>
                <c:pt idx="1507">
                  <c:v>40228</c:v>
                </c:pt>
                <c:pt idx="1508">
                  <c:v>40227</c:v>
                </c:pt>
                <c:pt idx="1509">
                  <c:v>40226</c:v>
                </c:pt>
                <c:pt idx="1510">
                  <c:v>40225</c:v>
                </c:pt>
                <c:pt idx="1511">
                  <c:v>40224</c:v>
                </c:pt>
                <c:pt idx="1512">
                  <c:v>40221</c:v>
                </c:pt>
                <c:pt idx="1513">
                  <c:v>40220</c:v>
                </c:pt>
                <c:pt idx="1514">
                  <c:v>40219</c:v>
                </c:pt>
                <c:pt idx="1515">
                  <c:v>40218</c:v>
                </c:pt>
                <c:pt idx="1516">
                  <c:v>40217</c:v>
                </c:pt>
                <c:pt idx="1517">
                  <c:v>40214</c:v>
                </c:pt>
                <c:pt idx="1518">
                  <c:v>40213</c:v>
                </c:pt>
                <c:pt idx="1519">
                  <c:v>40212</c:v>
                </c:pt>
                <c:pt idx="1520">
                  <c:v>40211</c:v>
                </c:pt>
                <c:pt idx="1521">
                  <c:v>40210</c:v>
                </c:pt>
                <c:pt idx="1522">
                  <c:v>40207</c:v>
                </c:pt>
                <c:pt idx="1523">
                  <c:v>40206</c:v>
                </c:pt>
                <c:pt idx="1524">
                  <c:v>40205</c:v>
                </c:pt>
                <c:pt idx="1525">
                  <c:v>40204</c:v>
                </c:pt>
                <c:pt idx="1526">
                  <c:v>40203</c:v>
                </c:pt>
                <c:pt idx="1527">
                  <c:v>40200</c:v>
                </c:pt>
                <c:pt idx="1528">
                  <c:v>40199</c:v>
                </c:pt>
                <c:pt idx="1529">
                  <c:v>40198</c:v>
                </c:pt>
                <c:pt idx="1530">
                  <c:v>40197</c:v>
                </c:pt>
                <c:pt idx="1531">
                  <c:v>40196</c:v>
                </c:pt>
                <c:pt idx="1532">
                  <c:v>40193</c:v>
                </c:pt>
                <c:pt idx="1533">
                  <c:v>40192</c:v>
                </c:pt>
                <c:pt idx="1534">
                  <c:v>40191</c:v>
                </c:pt>
                <c:pt idx="1535">
                  <c:v>40190</c:v>
                </c:pt>
                <c:pt idx="1536">
                  <c:v>40189</c:v>
                </c:pt>
                <c:pt idx="1537">
                  <c:v>40186</c:v>
                </c:pt>
                <c:pt idx="1538">
                  <c:v>40185</c:v>
                </c:pt>
                <c:pt idx="1539">
                  <c:v>40184</c:v>
                </c:pt>
                <c:pt idx="1540">
                  <c:v>40183</c:v>
                </c:pt>
                <c:pt idx="1541">
                  <c:v>40182</c:v>
                </c:pt>
                <c:pt idx="1542">
                  <c:v>40179</c:v>
                </c:pt>
                <c:pt idx="1543">
                  <c:v>40178</c:v>
                </c:pt>
                <c:pt idx="1544">
                  <c:v>40177</c:v>
                </c:pt>
                <c:pt idx="1545">
                  <c:v>40176</c:v>
                </c:pt>
                <c:pt idx="1546">
                  <c:v>40175</c:v>
                </c:pt>
                <c:pt idx="1547">
                  <c:v>40172</c:v>
                </c:pt>
                <c:pt idx="1548">
                  <c:v>40171</c:v>
                </c:pt>
                <c:pt idx="1549">
                  <c:v>40170</c:v>
                </c:pt>
                <c:pt idx="1550">
                  <c:v>40169</c:v>
                </c:pt>
                <c:pt idx="1551">
                  <c:v>40168</c:v>
                </c:pt>
                <c:pt idx="1552">
                  <c:v>40165</c:v>
                </c:pt>
                <c:pt idx="1553">
                  <c:v>40164</c:v>
                </c:pt>
                <c:pt idx="1554">
                  <c:v>40163</c:v>
                </c:pt>
                <c:pt idx="1555">
                  <c:v>40162</c:v>
                </c:pt>
                <c:pt idx="1556">
                  <c:v>40161</c:v>
                </c:pt>
                <c:pt idx="1557">
                  <c:v>40158</c:v>
                </c:pt>
                <c:pt idx="1558">
                  <c:v>40157</c:v>
                </c:pt>
                <c:pt idx="1559">
                  <c:v>40156</c:v>
                </c:pt>
                <c:pt idx="1560">
                  <c:v>40155</c:v>
                </c:pt>
                <c:pt idx="1561">
                  <c:v>40154</c:v>
                </c:pt>
                <c:pt idx="1562">
                  <c:v>40151</c:v>
                </c:pt>
                <c:pt idx="1563">
                  <c:v>40150</c:v>
                </c:pt>
                <c:pt idx="1564">
                  <c:v>40149</c:v>
                </c:pt>
                <c:pt idx="1565">
                  <c:v>40148</c:v>
                </c:pt>
                <c:pt idx="1566">
                  <c:v>40147</c:v>
                </c:pt>
                <c:pt idx="1567">
                  <c:v>40144</c:v>
                </c:pt>
                <c:pt idx="1568">
                  <c:v>40143</c:v>
                </c:pt>
                <c:pt idx="1569">
                  <c:v>40142</c:v>
                </c:pt>
                <c:pt idx="1570">
                  <c:v>40141</c:v>
                </c:pt>
                <c:pt idx="1571">
                  <c:v>40140</c:v>
                </c:pt>
                <c:pt idx="1572">
                  <c:v>40137</c:v>
                </c:pt>
                <c:pt idx="1573">
                  <c:v>40136</c:v>
                </c:pt>
                <c:pt idx="1574">
                  <c:v>40135</c:v>
                </c:pt>
                <c:pt idx="1575">
                  <c:v>40134</c:v>
                </c:pt>
                <c:pt idx="1576">
                  <c:v>40133</c:v>
                </c:pt>
                <c:pt idx="1577">
                  <c:v>40130</c:v>
                </c:pt>
                <c:pt idx="1578">
                  <c:v>40129</c:v>
                </c:pt>
                <c:pt idx="1579">
                  <c:v>40128</c:v>
                </c:pt>
                <c:pt idx="1580">
                  <c:v>40127</c:v>
                </c:pt>
                <c:pt idx="1581">
                  <c:v>40126</c:v>
                </c:pt>
                <c:pt idx="1582">
                  <c:v>40123</c:v>
                </c:pt>
                <c:pt idx="1583">
                  <c:v>40122</c:v>
                </c:pt>
                <c:pt idx="1584">
                  <c:v>40121</c:v>
                </c:pt>
                <c:pt idx="1585">
                  <c:v>40120</c:v>
                </c:pt>
                <c:pt idx="1586">
                  <c:v>40119</c:v>
                </c:pt>
                <c:pt idx="1587">
                  <c:v>40116</c:v>
                </c:pt>
                <c:pt idx="1588">
                  <c:v>40115</c:v>
                </c:pt>
                <c:pt idx="1589">
                  <c:v>40114</c:v>
                </c:pt>
                <c:pt idx="1590">
                  <c:v>40113</c:v>
                </c:pt>
                <c:pt idx="1591">
                  <c:v>40112</c:v>
                </c:pt>
                <c:pt idx="1592">
                  <c:v>40109</c:v>
                </c:pt>
                <c:pt idx="1593">
                  <c:v>40108</c:v>
                </c:pt>
                <c:pt idx="1594">
                  <c:v>40107</c:v>
                </c:pt>
                <c:pt idx="1595">
                  <c:v>40106</c:v>
                </c:pt>
                <c:pt idx="1596">
                  <c:v>40105</c:v>
                </c:pt>
                <c:pt idx="1597">
                  <c:v>40102</c:v>
                </c:pt>
                <c:pt idx="1598">
                  <c:v>40101</c:v>
                </c:pt>
                <c:pt idx="1599">
                  <c:v>40100</c:v>
                </c:pt>
                <c:pt idx="1600">
                  <c:v>40099</c:v>
                </c:pt>
                <c:pt idx="1601">
                  <c:v>40098</c:v>
                </c:pt>
                <c:pt idx="1602">
                  <c:v>40095</c:v>
                </c:pt>
                <c:pt idx="1603">
                  <c:v>40094</c:v>
                </c:pt>
                <c:pt idx="1604">
                  <c:v>40093</c:v>
                </c:pt>
                <c:pt idx="1605">
                  <c:v>40092</c:v>
                </c:pt>
                <c:pt idx="1606">
                  <c:v>40091</c:v>
                </c:pt>
                <c:pt idx="1607">
                  <c:v>40088</c:v>
                </c:pt>
                <c:pt idx="1608">
                  <c:v>40087</c:v>
                </c:pt>
                <c:pt idx="1609">
                  <c:v>40086</c:v>
                </c:pt>
                <c:pt idx="1610">
                  <c:v>40085</c:v>
                </c:pt>
                <c:pt idx="1611">
                  <c:v>40084</c:v>
                </c:pt>
                <c:pt idx="1612">
                  <c:v>40081</c:v>
                </c:pt>
                <c:pt idx="1613">
                  <c:v>40080</c:v>
                </c:pt>
                <c:pt idx="1614">
                  <c:v>40079</c:v>
                </c:pt>
                <c:pt idx="1615">
                  <c:v>40078</c:v>
                </c:pt>
                <c:pt idx="1616">
                  <c:v>40077</c:v>
                </c:pt>
                <c:pt idx="1617">
                  <c:v>40074</c:v>
                </c:pt>
                <c:pt idx="1618">
                  <c:v>40073</c:v>
                </c:pt>
                <c:pt idx="1619">
                  <c:v>40072</c:v>
                </c:pt>
                <c:pt idx="1620">
                  <c:v>40071</c:v>
                </c:pt>
                <c:pt idx="1621">
                  <c:v>40070</c:v>
                </c:pt>
                <c:pt idx="1622">
                  <c:v>40067</c:v>
                </c:pt>
                <c:pt idx="1623">
                  <c:v>40066</c:v>
                </c:pt>
                <c:pt idx="1624">
                  <c:v>40065</c:v>
                </c:pt>
                <c:pt idx="1625">
                  <c:v>40064</c:v>
                </c:pt>
                <c:pt idx="1626">
                  <c:v>40063</c:v>
                </c:pt>
                <c:pt idx="1627">
                  <c:v>40060</c:v>
                </c:pt>
                <c:pt idx="1628">
                  <c:v>40059</c:v>
                </c:pt>
                <c:pt idx="1629">
                  <c:v>40058</c:v>
                </c:pt>
                <c:pt idx="1630">
                  <c:v>40057</c:v>
                </c:pt>
                <c:pt idx="1631">
                  <c:v>40056</c:v>
                </c:pt>
                <c:pt idx="1632">
                  <c:v>40053</c:v>
                </c:pt>
                <c:pt idx="1633">
                  <c:v>40052</c:v>
                </c:pt>
                <c:pt idx="1634">
                  <c:v>40051</c:v>
                </c:pt>
                <c:pt idx="1635">
                  <c:v>40050</c:v>
                </c:pt>
                <c:pt idx="1636">
                  <c:v>40049</c:v>
                </c:pt>
                <c:pt idx="1637">
                  <c:v>40046</c:v>
                </c:pt>
                <c:pt idx="1638">
                  <c:v>40045</c:v>
                </c:pt>
                <c:pt idx="1639">
                  <c:v>40044</c:v>
                </c:pt>
                <c:pt idx="1640">
                  <c:v>40043</c:v>
                </c:pt>
                <c:pt idx="1641">
                  <c:v>40042</c:v>
                </c:pt>
                <c:pt idx="1642">
                  <c:v>40039</c:v>
                </c:pt>
                <c:pt idx="1643">
                  <c:v>40038</c:v>
                </c:pt>
                <c:pt idx="1644">
                  <c:v>40037</c:v>
                </c:pt>
                <c:pt idx="1645">
                  <c:v>40036</c:v>
                </c:pt>
                <c:pt idx="1646">
                  <c:v>40035</c:v>
                </c:pt>
                <c:pt idx="1647">
                  <c:v>40032</c:v>
                </c:pt>
                <c:pt idx="1648">
                  <c:v>40031</c:v>
                </c:pt>
                <c:pt idx="1649">
                  <c:v>40030</c:v>
                </c:pt>
                <c:pt idx="1650">
                  <c:v>40029</c:v>
                </c:pt>
                <c:pt idx="1651">
                  <c:v>40028</c:v>
                </c:pt>
                <c:pt idx="1652">
                  <c:v>40025</c:v>
                </c:pt>
                <c:pt idx="1653">
                  <c:v>40024</c:v>
                </c:pt>
                <c:pt idx="1654">
                  <c:v>40023</c:v>
                </c:pt>
                <c:pt idx="1655">
                  <c:v>40022</c:v>
                </c:pt>
                <c:pt idx="1656">
                  <c:v>40021</c:v>
                </c:pt>
                <c:pt idx="1657">
                  <c:v>40018</c:v>
                </c:pt>
                <c:pt idx="1658">
                  <c:v>40017</c:v>
                </c:pt>
                <c:pt idx="1659">
                  <c:v>40016</c:v>
                </c:pt>
                <c:pt idx="1660">
                  <c:v>40015</c:v>
                </c:pt>
                <c:pt idx="1661">
                  <c:v>40014</c:v>
                </c:pt>
                <c:pt idx="1662">
                  <c:v>40011</c:v>
                </c:pt>
                <c:pt idx="1663">
                  <c:v>40010</c:v>
                </c:pt>
                <c:pt idx="1664">
                  <c:v>40009</c:v>
                </c:pt>
                <c:pt idx="1665">
                  <c:v>40008</c:v>
                </c:pt>
                <c:pt idx="1666">
                  <c:v>40007</c:v>
                </c:pt>
                <c:pt idx="1667">
                  <c:v>40004</c:v>
                </c:pt>
                <c:pt idx="1668">
                  <c:v>40003</c:v>
                </c:pt>
                <c:pt idx="1669">
                  <c:v>40002</c:v>
                </c:pt>
                <c:pt idx="1670">
                  <c:v>40001</c:v>
                </c:pt>
                <c:pt idx="1671">
                  <c:v>40000</c:v>
                </c:pt>
                <c:pt idx="1672">
                  <c:v>39997</c:v>
                </c:pt>
                <c:pt idx="1673">
                  <c:v>39996</c:v>
                </c:pt>
                <c:pt idx="1674">
                  <c:v>39995</c:v>
                </c:pt>
                <c:pt idx="1675">
                  <c:v>39994</c:v>
                </c:pt>
                <c:pt idx="1676">
                  <c:v>39993</c:v>
                </c:pt>
                <c:pt idx="1677">
                  <c:v>39990</c:v>
                </c:pt>
                <c:pt idx="1678">
                  <c:v>39989</c:v>
                </c:pt>
                <c:pt idx="1679">
                  <c:v>39988</c:v>
                </c:pt>
                <c:pt idx="1680">
                  <c:v>39987</c:v>
                </c:pt>
                <c:pt idx="1681">
                  <c:v>39986</c:v>
                </c:pt>
                <c:pt idx="1682">
                  <c:v>39983</c:v>
                </c:pt>
                <c:pt idx="1683">
                  <c:v>39982</c:v>
                </c:pt>
                <c:pt idx="1684">
                  <c:v>39981</c:v>
                </c:pt>
                <c:pt idx="1685">
                  <c:v>39980</c:v>
                </c:pt>
                <c:pt idx="1686">
                  <c:v>39979</c:v>
                </c:pt>
                <c:pt idx="1687">
                  <c:v>39976</c:v>
                </c:pt>
                <c:pt idx="1688">
                  <c:v>39975</c:v>
                </c:pt>
                <c:pt idx="1689">
                  <c:v>39974</c:v>
                </c:pt>
                <c:pt idx="1690">
                  <c:v>39973</c:v>
                </c:pt>
                <c:pt idx="1691">
                  <c:v>39972</c:v>
                </c:pt>
                <c:pt idx="1692">
                  <c:v>39969</c:v>
                </c:pt>
                <c:pt idx="1693">
                  <c:v>39968</c:v>
                </c:pt>
                <c:pt idx="1694">
                  <c:v>39967</c:v>
                </c:pt>
                <c:pt idx="1695">
                  <c:v>39966</c:v>
                </c:pt>
                <c:pt idx="1696">
                  <c:v>39965</c:v>
                </c:pt>
                <c:pt idx="1697">
                  <c:v>39962</c:v>
                </c:pt>
                <c:pt idx="1698">
                  <c:v>39961</c:v>
                </c:pt>
                <c:pt idx="1699">
                  <c:v>39960</c:v>
                </c:pt>
                <c:pt idx="1700">
                  <c:v>39959</c:v>
                </c:pt>
                <c:pt idx="1701">
                  <c:v>39958</c:v>
                </c:pt>
                <c:pt idx="1702">
                  <c:v>39955</c:v>
                </c:pt>
                <c:pt idx="1703">
                  <c:v>39954</c:v>
                </c:pt>
                <c:pt idx="1704">
                  <c:v>39953</c:v>
                </c:pt>
                <c:pt idx="1705">
                  <c:v>39952</c:v>
                </c:pt>
                <c:pt idx="1706">
                  <c:v>39951</c:v>
                </c:pt>
                <c:pt idx="1707">
                  <c:v>39948</c:v>
                </c:pt>
                <c:pt idx="1708">
                  <c:v>39947</c:v>
                </c:pt>
                <c:pt idx="1709">
                  <c:v>39946</c:v>
                </c:pt>
                <c:pt idx="1710">
                  <c:v>39945</c:v>
                </c:pt>
                <c:pt idx="1711">
                  <c:v>39944</c:v>
                </c:pt>
                <c:pt idx="1712">
                  <c:v>39941</c:v>
                </c:pt>
                <c:pt idx="1713">
                  <c:v>39940</c:v>
                </c:pt>
                <c:pt idx="1714">
                  <c:v>39939</c:v>
                </c:pt>
                <c:pt idx="1715">
                  <c:v>39938</c:v>
                </c:pt>
                <c:pt idx="1716">
                  <c:v>39937</c:v>
                </c:pt>
                <c:pt idx="1717">
                  <c:v>39934</c:v>
                </c:pt>
                <c:pt idx="1718">
                  <c:v>39933</c:v>
                </c:pt>
                <c:pt idx="1719">
                  <c:v>39932</c:v>
                </c:pt>
                <c:pt idx="1720">
                  <c:v>39931</c:v>
                </c:pt>
                <c:pt idx="1721">
                  <c:v>39930</c:v>
                </c:pt>
                <c:pt idx="1722">
                  <c:v>39927</c:v>
                </c:pt>
                <c:pt idx="1723">
                  <c:v>39926</c:v>
                </c:pt>
                <c:pt idx="1724">
                  <c:v>39925</c:v>
                </c:pt>
                <c:pt idx="1725">
                  <c:v>39924</c:v>
                </c:pt>
                <c:pt idx="1726">
                  <c:v>39923</c:v>
                </c:pt>
                <c:pt idx="1727">
                  <c:v>39920</c:v>
                </c:pt>
                <c:pt idx="1728">
                  <c:v>39919</c:v>
                </c:pt>
                <c:pt idx="1729">
                  <c:v>39918</c:v>
                </c:pt>
                <c:pt idx="1730">
                  <c:v>39917</c:v>
                </c:pt>
                <c:pt idx="1731">
                  <c:v>39916</c:v>
                </c:pt>
                <c:pt idx="1732">
                  <c:v>39913</c:v>
                </c:pt>
                <c:pt idx="1733">
                  <c:v>39912</c:v>
                </c:pt>
                <c:pt idx="1734">
                  <c:v>39911</c:v>
                </c:pt>
                <c:pt idx="1735">
                  <c:v>39910</c:v>
                </c:pt>
                <c:pt idx="1736">
                  <c:v>39909</c:v>
                </c:pt>
                <c:pt idx="1737">
                  <c:v>39906</c:v>
                </c:pt>
                <c:pt idx="1738">
                  <c:v>39905</c:v>
                </c:pt>
                <c:pt idx="1739">
                  <c:v>39904</c:v>
                </c:pt>
                <c:pt idx="1740">
                  <c:v>39903</c:v>
                </c:pt>
                <c:pt idx="1741">
                  <c:v>39902</c:v>
                </c:pt>
                <c:pt idx="1742">
                  <c:v>39899</c:v>
                </c:pt>
                <c:pt idx="1743">
                  <c:v>39898</c:v>
                </c:pt>
                <c:pt idx="1744">
                  <c:v>39897</c:v>
                </c:pt>
                <c:pt idx="1745">
                  <c:v>39896</c:v>
                </c:pt>
                <c:pt idx="1746">
                  <c:v>39895</c:v>
                </c:pt>
                <c:pt idx="1747">
                  <c:v>39892</c:v>
                </c:pt>
                <c:pt idx="1748">
                  <c:v>39891</c:v>
                </c:pt>
                <c:pt idx="1749">
                  <c:v>39890</c:v>
                </c:pt>
                <c:pt idx="1750">
                  <c:v>39889</c:v>
                </c:pt>
                <c:pt idx="1751">
                  <c:v>39888</c:v>
                </c:pt>
                <c:pt idx="1752">
                  <c:v>39885</c:v>
                </c:pt>
                <c:pt idx="1753">
                  <c:v>39884</c:v>
                </c:pt>
                <c:pt idx="1754">
                  <c:v>39883</c:v>
                </c:pt>
                <c:pt idx="1755">
                  <c:v>39882</c:v>
                </c:pt>
                <c:pt idx="1756">
                  <c:v>39881</c:v>
                </c:pt>
                <c:pt idx="1757">
                  <c:v>39878</c:v>
                </c:pt>
                <c:pt idx="1758">
                  <c:v>39877</c:v>
                </c:pt>
                <c:pt idx="1759">
                  <c:v>39876</c:v>
                </c:pt>
                <c:pt idx="1760">
                  <c:v>39875</c:v>
                </c:pt>
                <c:pt idx="1761">
                  <c:v>39874</c:v>
                </c:pt>
                <c:pt idx="1762">
                  <c:v>39871</c:v>
                </c:pt>
                <c:pt idx="1763">
                  <c:v>39870</c:v>
                </c:pt>
                <c:pt idx="1764">
                  <c:v>39869</c:v>
                </c:pt>
                <c:pt idx="1765">
                  <c:v>39868</c:v>
                </c:pt>
                <c:pt idx="1766">
                  <c:v>39867</c:v>
                </c:pt>
                <c:pt idx="1767">
                  <c:v>39864</c:v>
                </c:pt>
                <c:pt idx="1768">
                  <c:v>39863</c:v>
                </c:pt>
                <c:pt idx="1769">
                  <c:v>39862</c:v>
                </c:pt>
                <c:pt idx="1770">
                  <c:v>39861</c:v>
                </c:pt>
                <c:pt idx="1771">
                  <c:v>39860</c:v>
                </c:pt>
                <c:pt idx="1772">
                  <c:v>39857</c:v>
                </c:pt>
                <c:pt idx="1773">
                  <c:v>39856</c:v>
                </c:pt>
                <c:pt idx="1774">
                  <c:v>39855</c:v>
                </c:pt>
                <c:pt idx="1775">
                  <c:v>39854</c:v>
                </c:pt>
                <c:pt idx="1776">
                  <c:v>39853</c:v>
                </c:pt>
                <c:pt idx="1777">
                  <c:v>39850</c:v>
                </c:pt>
                <c:pt idx="1778">
                  <c:v>39849</c:v>
                </c:pt>
                <c:pt idx="1779">
                  <c:v>39848</c:v>
                </c:pt>
                <c:pt idx="1780">
                  <c:v>39847</c:v>
                </c:pt>
                <c:pt idx="1781">
                  <c:v>39846</c:v>
                </c:pt>
                <c:pt idx="1782">
                  <c:v>39843</c:v>
                </c:pt>
                <c:pt idx="1783">
                  <c:v>39842</c:v>
                </c:pt>
                <c:pt idx="1784">
                  <c:v>39841</c:v>
                </c:pt>
                <c:pt idx="1785">
                  <c:v>39840</c:v>
                </c:pt>
                <c:pt idx="1786">
                  <c:v>39839</c:v>
                </c:pt>
                <c:pt idx="1787">
                  <c:v>39836</c:v>
                </c:pt>
                <c:pt idx="1788">
                  <c:v>39835</c:v>
                </c:pt>
                <c:pt idx="1789">
                  <c:v>39834</c:v>
                </c:pt>
                <c:pt idx="1790">
                  <c:v>39833</c:v>
                </c:pt>
                <c:pt idx="1791">
                  <c:v>39832</c:v>
                </c:pt>
                <c:pt idx="1792">
                  <c:v>39829</c:v>
                </c:pt>
                <c:pt idx="1793">
                  <c:v>39828</c:v>
                </c:pt>
                <c:pt idx="1794">
                  <c:v>39827</c:v>
                </c:pt>
                <c:pt idx="1795">
                  <c:v>39826</c:v>
                </c:pt>
                <c:pt idx="1796">
                  <c:v>39825</c:v>
                </c:pt>
                <c:pt idx="1797">
                  <c:v>39822</c:v>
                </c:pt>
                <c:pt idx="1798">
                  <c:v>39821</c:v>
                </c:pt>
                <c:pt idx="1799">
                  <c:v>39820</c:v>
                </c:pt>
                <c:pt idx="1800">
                  <c:v>39819</c:v>
                </c:pt>
                <c:pt idx="1801">
                  <c:v>39818</c:v>
                </c:pt>
                <c:pt idx="1802">
                  <c:v>39815</c:v>
                </c:pt>
                <c:pt idx="1803">
                  <c:v>39814</c:v>
                </c:pt>
                <c:pt idx="1804">
                  <c:v>39813</c:v>
                </c:pt>
                <c:pt idx="1805">
                  <c:v>39812</c:v>
                </c:pt>
                <c:pt idx="1806">
                  <c:v>39811</c:v>
                </c:pt>
                <c:pt idx="1807">
                  <c:v>39808</c:v>
                </c:pt>
                <c:pt idx="1808">
                  <c:v>39807</c:v>
                </c:pt>
                <c:pt idx="1809">
                  <c:v>39806</c:v>
                </c:pt>
                <c:pt idx="1810">
                  <c:v>39805</c:v>
                </c:pt>
                <c:pt idx="1811">
                  <c:v>39804</c:v>
                </c:pt>
                <c:pt idx="1812">
                  <c:v>39801</c:v>
                </c:pt>
                <c:pt idx="1813">
                  <c:v>39800</c:v>
                </c:pt>
                <c:pt idx="1814">
                  <c:v>39799</c:v>
                </c:pt>
                <c:pt idx="1815">
                  <c:v>39798</c:v>
                </c:pt>
                <c:pt idx="1816">
                  <c:v>39797</c:v>
                </c:pt>
                <c:pt idx="1817">
                  <c:v>39794</c:v>
                </c:pt>
                <c:pt idx="1818">
                  <c:v>39793</c:v>
                </c:pt>
                <c:pt idx="1819">
                  <c:v>39792</c:v>
                </c:pt>
                <c:pt idx="1820">
                  <c:v>39791</c:v>
                </c:pt>
                <c:pt idx="1821">
                  <c:v>39790</c:v>
                </c:pt>
                <c:pt idx="1822">
                  <c:v>39787</c:v>
                </c:pt>
                <c:pt idx="1823">
                  <c:v>39786</c:v>
                </c:pt>
                <c:pt idx="1824">
                  <c:v>39785</c:v>
                </c:pt>
                <c:pt idx="1825">
                  <c:v>39784</c:v>
                </c:pt>
                <c:pt idx="1826">
                  <c:v>39783</c:v>
                </c:pt>
                <c:pt idx="1827">
                  <c:v>39780</c:v>
                </c:pt>
                <c:pt idx="1828">
                  <c:v>39779</c:v>
                </c:pt>
                <c:pt idx="1829">
                  <c:v>39778</c:v>
                </c:pt>
                <c:pt idx="1830">
                  <c:v>39777</c:v>
                </c:pt>
                <c:pt idx="1831">
                  <c:v>39776</c:v>
                </c:pt>
                <c:pt idx="1832">
                  <c:v>39773</c:v>
                </c:pt>
                <c:pt idx="1833">
                  <c:v>39772</c:v>
                </c:pt>
                <c:pt idx="1834">
                  <c:v>39771</c:v>
                </c:pt>
                <c:pt idx="1835">
                  <c:v>39770</c:v>
                </c:pt>
                <c:pt idx="1836">
                  <c:v>39769</c:v>
                </c:pt>
                <c:pt idx="1837">
                  <c:v>39766</c:v>
                </c:pt>
                <c:pt idx="1838">
                  <c:v>39765</c:v>
                </c:pt>
                <c:pt idx="1839">
                  <c:v>39764</c:v>
                </c:pt>
                <c:pt idx="1840">
                  <c:v>39763</c:v>
                </c:pt>
                <c:pt idx="1841">
                  <c:v>39762</c:v>
                </c:pt>
                <c:pt idx="1842">
                  <c:v>39759</c:v>
                </c:pt>
                <c:pt idx="1843">
                  <c:v>39758</c:v>
                </c:pt>
                <c:pt idx="1844">
                  <c:v>39757</c:v>
                </c:pt>
                <c:pt idx="1845">
                  <c:v>39756</c:v>
                </c:pt>
                <c:pt idx="1846">
                  <c:v>39755</c:v>
                </c:pt>
                <c:pt idx="1847">
                  <c:v>39752</c:v>
                </c:pt>
                <c:pt idx="1848">
                  <c:v>39751</c:v>
                </c:pt>
                <c:pt idx="1849">
                  <c:v>39750</c:v>
                </c:pt>
                <c:pt idx="1850">
                  <c:v>39749</c:v>
                </c:pt>
                <c:pt idx="1851">
                  <c:v>39748</c:v>
                </c:pt>
                <c:pt idx="1852">
                  <c:v>39745</c:v>
                </c:pt>
                <c:pt idx="1853">
                  <c:v>39744</c:v>
                </c:pt>
                <c:pt idx="1854">
                  <c:v>39743</c:v>
                </c:pt>
                <c:pt idx="1855">
                  <c:v>39742</c:v>
                </c:pt>
                <c:pt idx="1856">
                  <c:v>39741</c:v>
                </c:pt>
                <c:pt idx="1857">
                  <c:v>39738</c:v>
                </c:pt>
                <c:pt idx="1858">
                  <c:v>39737</c:v>
                </c:pt>
                <c:pt idx="1859">
                  <c:v>39736</c:v>
                </c:pt>
                <c:pt idx="1860">
                  <c:v>39735</c:v>
                </c:pt>
                <c:pt idx="1861">
                  <c:v>39734</c:v>
                </c:pt>
                <c:pt idx="1862">
                  <c:v>39731</c:v>
                </c:pt>
                <c:pt idx="1863">
                  <c:v>39730</c:v>
                </c:pt>
                <c:pt idx="1864">
                  <c:v>39729</c:v>
                </c:pt>
                <c:pt idx="1865">
                  <c:v>39728</c:v>
                </c:pt>
                <c:pt idx="1866">
                  <c:v>39727</c:v>
                </c:pt>
                <c:pt idx="1867">
                  <c:v>39724</c:v>
                </c:pt>
                <c:pt idx="1868">
                  <c:v>39723</c:v>
                </c:pt>
                <c:pt idx="1869">
                  <c:v>39722</c:v>
                </c:pt>
                <c:pt idx="1870">
                  <c:v>39721</c:v>
                </c:pt>
                <c:pt idx="1871">
                  <c:v>39720</c:v>
                </c:pt>
                <c:pt idx="1872">
                  <c:v>39717</c:v>
                </c:pt>
                <c:pt idx="1873">
                  <c:v>39716</c:v>
                </c:pt>
                <c:pt idx="1874">
                  <c:v>39715</c:v>
                </c:pt>
                <c:pt idx="1875">
                  <c:v>39714</c:v>
                </c:pt>
                <c:pt idx="1876">
                  <c:v>39713</c:v>
                </c:pt>
                <c:pt idx="1877">
                  <c:v>39710</c:v>
                </c:pt>
                <c:pt idx="1878">
                  <c:v>39709</c:v>
                </c:pt>
                <c:pt idx="1879">
                  <c:v>39708</c:v>
                </c:pt>
                <c:pt idx="1880">
                  <c:v>39707</c:v>
                </c:pt>
                <c:pt idx="1881">
                  <c:v>39706</c:v>
                </c:pt>
                <c:pt idx="1882">
                  <c:v>39703</c:v>
                </c:pt>
                <c:pt idx="1883">
                  <c:v>39702</c:v>
                </c:pt>
                <c:pt idx="1884">
                  <c:v>39701</c:v>
                </c:pt>
                <c:pt idx="1885">
                  <c:v>39700</c:v>
                </c:pt>
                <c:pt idx="1886">
                  <c:v>39699</c:v>
                </c:pt>
                <c:pt idx="1887">
                  <c:v>39696</c:v>
                </c:pt>
                <c:pt idx="1888">
                  <c:v>39695</c:v>
                </c:pt>
                <c:pt idx="1889">
                  <c:v>39694</c:v>
                </c:pt>
                <c:pt idx="1890">
                  <c:v>39693</c:v>
                </c:pt>
                <c:pt idx="1891">
                  <c:v>39692</c:v>
                </c:pt>
                <c:pt idx="1892">
                  <c:v>39689</c:v>
                </c:pt>
                <c:pt idx="1893">
                  <c:v>39688</c:v>
                </c:pt>
                <c:pt idx="1894">
                  <c:v>39687</c:v>
                </c:pt>
                <c:pt idx="1895">
                  <c:v>39686</c:v>
                </c:pt>
                <c:pt idx="1896">
                  <c:v>39685</c:v>
                </c:pt>
                <c:pt idx="1897">
                  <c:v>39682</c:v>
                </c:pt>
                <c:pt idx="1898">
                  <c:v>39681</c:v>
                </c:pt>
                <c:pt idx="1899">
                  <c:v>39680</c:v>
                </c:pt>
                <c:pt idx="1900">
                  <c:v>39679</c:v>
                </c:pt>
                <c:pt idx="1901">
                  <c:v>39678</c:v>
                </c:pt>
                <c:pt idx="1902">
                  <c:v>39675</c:v>
                </c:pt>
                <c:pt idx="1903">
                  <c:v>39674</c:v>
                </c:pt>
                <c:pt idx="1904">
                  <c:v>39673</c:v>
                </c:pt>
                <c:pt idx="1905">
                  <c:v>39672</c:v>
                </c:pt>
                <c:pt idx="1906">
                  <c:v>39671</c:v>
                </c:pt>
                <c:pt idx="1907">
                  <c:v>39668</c:v>
                </c:pt>
                <c:pt idx="1908">
                  <c:v>39667</c:v>
                </c:pt>
                <c:pt idx="1909">
                  <c:v>39666</c:v>
                </c:pt>
                <c:pt idx="1910">
                  <c:v>39665</c:v>
                </c:pt>
                <c:pt idx="1911">
                  <c:v>39664</c:v>
                </c:pt>
                <c:pt idx="1912">
                  <c:v>39661</c:v>
                </c:pt>
                <c:pt idx="1913">
                  <c:v>39660</c:v>
                </c:pt>
                <c:pt idx="1914">
                  <c:v>39659</c:v>
                </c:pt>
                <c:pt idx="1915">
                  <c:v>39658</c:v>
                </c:pt>
                <c:pt idx="1916">
                  <c:v>39657</c:v>
                </c:pt>
                <c:pt idx="1917">
                  <c:v>39654</c:v>
                </c:pt>
                <c:pt idx="1918">
                  <c:v>39653</c:v>
                </c:pt>
                <c:pt idx="1919">
                  <c:v>39652</c:v>
                </c:pt>
                <c:pt idx="1920">
                  <c:v>39651</c:v>
                </c:pt>
                <c:pt idx="1921">
                  <c:v>39650</c:v>
                </c:pt>
                <c:pt idx="1922">
                  <c:v>39647</c:v>
                </c:pt>
                <c:pt idx="1923">
                  <c:v>39646</c:v>
                </c:pt>
                <c:pt idx="1924">
                  <c:v>39645</c:v>
                </c:pt>
                <c:pt idx="1925">
                  <c:v>39644</c:v>
                </c:pt>
                <c:pt idx="1926">
                  <c:v>39643</c:v>
                </c:pt>
                <c:pt idx="1927">
                  <c:v>39640</c:v>
                </c:pt>
                <c:pt idx="1928">
                  <c:v>39639</c:v>
                </c:pt>
                <c:pt idx="1929">
                  <c:v>39638</c:v>
                </c:pt>
                <c:pt idx="1930">
                  <c:v>39637</c:v>
                </c:pt>
                <c:pt idx="1931">
                  <c:v>39636</c:v>
                </c:pt>
                <c:pt idx="1932">
                  <c:v>39633</c:v>
                </c:pt>
                <c:pt idx="1933">
                  <c:v>39632</c:v>
                </c:pt>
                <c:pt idx="1934">
                  <c:v>39631</c:v>
                </c:pt>
                <c:pt idx="1935">
                  <c:v>39630</c:v>
                </c:pt>
                <c:pt idx="1936">
                  <c:v>39629</c:v>
                </c:pt>
                <c:pt idx="1937">
                  <c:v>39626</c:v>
                </c:pt>
                <c:pt idx="1938">
                  <c:v>39625</c:v>
                </c:pt>
                <c:pt idx="1939">
                  <c:v>39624</c:v>
                </c:pt>
                <c:pt idx="1940">
                  <c:v>39623</c:v>
                </c:pt>
                <c:pt idx="1941">
                  <c:v>39622</c:v>
                </c:pt>
                <c:pt idx="1942">
                  <c:v>39619</c:v>
                </c:pt>
                <c:pt idx="1943">
                  <c:v>39618</c:v>
                </c:pt>
                <c:pt idx="1944">
                  <c:v>39617</c:v>
                </c:pt>
                <c:pt idx="1945">
                  <c:v>39616</c:v>
                </c:pt>
                <c:pt idx="1946">
                  <c:v>39615</c:v>
                </c:pt>
                <c:pt idx="1947">
                  <c:v>39612</c:v>
                </c:pt>
                <c:pt idx="1948">
                  <c:v>39611</c:v>
                </c:pt>
                <c:pt idx="1949">
                  <c:v>39610</c:v>
                </c:pt>
                <c:pt idx="1950">
                  <c:v>39609</c:v>
                </c:pt>
                <c:pt idx="1951">
                  <c:v>39608</c:v>
                </c:pt>
                <c:pt idx="1952">
                  <c:v>39605</c:v>
                </c:pt>
                <c:pt idx="1953">
                  <c:v>39604</c:v>
                </c:pt>
                <c:pt idx="1954">
                  <c:v>39603</c:v>
                </c:pt>
                <c:pt idx="1955">
                  <c:v>39602</c:v>
                </c:pt>
                <c:pt idx="1956">
                  <c:v>39601</c:v>
                </c:pt>
                <c:pt idx="1957">
                  <c:v>39598</c:v>
                </c:pt>
                <c:pt idx="1958">
                  <c:v>39597</c:v>
                </c:pt>
                <c:pt idx="1959">
                  <c:v>39596</c:v>
                </c:pt>
                <c:pt idx="1960">
                  <c:v>39595</c:v>
                </c:pt>
                <c:pt idx="1961">
                  <c:v>39594</c:v>
                </c:pt>
                <c:pt idx="1962">
                  <c:v>39591</c:v>
                </c:pt>
                <c:pt idx="1963">
                  <c:v>39590</c:v>
                </c:pt>
                <c:pt idx="1964">
                  <c:v>39589</c:v>
                </c:pt>
                <c:pt idx="1965">
                  <c:v>39588</c:v>
                </c:pt>
                <c:pt idx="1966">
                  <c:v>39587</c:v>
                </c:pt>
                <c:pt idx="1967">
                  <c:v>39584</c:v>
                </c:pt>
                <c:pt idx="1968">
                  <c:v>39583</c:v>
                </c:pt>
                <c:pt idx="1969">
                  <c:v>39582</c:v>
                </c:pt>
                <c:pt idx="1970">
                  <c:v>39581</c:v>
                </c:pt>
                <c:pt idx="1971">
                  <c:v>39580</c:v>
                </c:pt>
                <c:pt idx="1972">
                  <c:v>39577</c:v>
                </c:pt>
                <c:pt idx="1973">
                  <c:v>39576</c:v>
                </c:pt>
                <c:pt idx="1974">
                  <c:v>39575</c:v>
                </c:pt>
                <c:pt idx="1975">
                  <c:v>39574</c:v>
                </c:pt>
                <c:pt idx="1976">
                  <c:v>39573</c:v>
                </c:pt>
                <c:pt idx="1977">
                  <c:v>39570</c:v>
                </c:pt>
                <c:pt idx="1978">
                  <c:v>39569</c:v>
                </c:pt>
                <c:pt idx="1979">
                  <c:v>39568</c:v>
                </c:pt>
                <c:pt idx="1980">
                  <c:v>39567</c:v>
                </c:pt>
                <c:pt idx="1981">
                  <c:v>39566</c:v>
                </c:pt>
                <c:pt idx="1982">
                  <c:v>39563</c:v>
                </c:pt>
                <c:pt idx="1983">
                  <c:v>39562</c:v>
                </c:pt>
                <c:pt idx="1984">
                  <c:v>39561</c:v>
                </c:pt>
                <c:pt idx="1985">
                  <c:v>39560</c:v>
                </c:pt>
                <c:pt idx="1986">
                  <c:v>39559</c:v>
                </c:pt>
                <c:pt idx="1987">
                  <c:v>39556</c:v>
                </c:pt>
                <c:pt idx="1988">
                  <c:v>39555</c:v>
                </c:pt>
                <c:pt idx="1989">
                  <c:v>39554</c:v>
                </c:pt>
                <c:pt idx="1990">
                  <c:v>39553</c:v>
                </c:pt>
                <c:pt idx="1991">
                  <c:v>39552</c:v>
                </c:pt>
                <c:pt idx="1992">
                  <c:v>39549</c:v>
                </c:pt>
                <c:pt idx="1993">
                  <c:v>39548</c:v>
                </c:pt>
                <c:pt idx="1994">
                  <c:v>39547</c:v>
                </c:pt>
                <c:pt idx="1995">
                  <c:v>39546</c:v>
                </c:pt>
                <c:pt idx="1996">
                  <c:v>39545</c:v>
                </c:pt>
                <c:pt idx="1997">
                  <c:v>39542</c:v>
                </c:pt>
                <c:pt idx="1998">
                  <c:v>39541</c:v>
                </c:pt>
                <c:pt idx="1999">
                  <c:v>39540</c:v>
                </c:pt>
                <c:pt idx="2000">
                  <c:v>39539</c:v>
                </c:pt>
                <c:pt idx="2001">
                  <c:v>39538</c:v>
                </c:pt>
                <c:pt idx="2002">
                  <c:v>39535</c:v>
                </c:pt>
                <c:pt idx="2003">
                  <c:v>39534</c:v>
                </c:pt>
                <c:pt idx="2004">
                  <c:v>39533</c:v>
                </c:pt>
                <c:pt idx="2005">
                  <c:v>39532</c:v>
                </c:pt>
                <c:pt idx="2006">
                  <c:v>39531</c:v>
                </c:pt>
                <c:pt idx="2007">
                  <c:v>39528</c:v>
                </c:pt>
                <c:pt idx="2008">
                  <c:v>39527</c:v>
                </c:pt>
                <c:pt idx="2009">
                  <c:v>39526</c:v>
                </c:pt>
                <c:pt idx="2010">
                  <c:v>39525</c:v>
                </c:pt>
                <c:pt idx="2011">
                  <c:v>39524</c:v>
                </c:pt>
                <c:pt idx="2012">
                  <c:v>39521</c:v>
                </c:pt>
                <c:pt idx="2013">
                  <c:v>39520</c:v>
                </c:pt>
                <c:pt idx="2014">
                  <c:v>39519</c:v>
                </c:pt>
                <c:pt idx="2015">
                  <c:v>39518</c:v>
                </c:pt>
                <c:pt idx="2016">
                  <c:v>39517</c:v>
                </c:pt>
                <c:pt idx="2017">
                  <c:v>39514</c:v>
                </c:pt>
                <c:pt idx="2018">
                  <c:v>39513</c:v>
                </c:pt>
                <c:pt idx="2019">
                  <c:v>39512</c:v>
                </c:pt>
                <c:pt idx="2020">
                  <c:v>39511</c:v>
                </c:pt>
                <c:pt idx="2021">
                  <c:v>39510</c:v>
                </c:pt>
                <c:pt idx="2022">
                  <c:v>39507</c:v>
                </c:pt>
                <c:pt idx="2023">
                  <c:v>39506</c:v>
                </c:pt>
                <c:pt idx="2024">
                  <c:v>39505</c:v>
                </c:pt>
                <c:pt idx="2025">
                  <c:v>39504</c:v>
                </c:pt>
                <c:pt idx="2026">
                  <c:v>39503</c:v>
                </c:pt>
                <c:pt idx="2027">
                  <c:v>39500</c:v>
                </c:pt>
                <c:pt idx="2028">
                  <c:v>39499</c:v>
                </c:pt>
                <c:pt idx="2029">
                  <c:v>39498</c:v>
                </c:pt>
                <c:pt idx="2030">
                  <c:v>39497</c:v>
                </c:pt>
                <c:pt idx="2031">
                  <c:v>39496</c:v>
                </c:pt>
                <c:pt idx="2032">
                  <c:v>39493</c:v>
                </c:pt>
                <c:pt idx="2033">
                  <c:v>39492</c:v>
                </c:pt>
                <c:pt idx="2034">
                  <c:v>39491</c:v>
                </c:pt>
                <c:pt idx="2035">
                  <c:v>39490</c:v>
                </c:pt>
                <c:pt idx="2036">
                  <c:v>39489</c:v>
                </c:pt>
                <c:pt idx="2037">
                  <c:v>39486</c:v>
                </c:pt>
                <c:pt idx="2038">
                  <c:v>39485</c:v>
                </c:pt>
                <c:pt idx="2039">
                  <c:v>39484</c:v>
                </c:pt>
                <c:pt idx="2040">
                  <c:v>39483</c:v>
                </c:pt>
                <c:pt idx="2041">
                  <c:v>39482</c:v>
                </c:pt>
                <c:pt idx="2042">
                  <c:v>39479</c:v>
                </c:pt>
                <c:pt idx="2043">
                  <c:v>39478</c:v>
                </c:pt>
                <c:pt idx="2044">
                  <c:v>39477</c:v>
                </c:pt>
                <c:pt idx="2045">
                  <c:v>39476</c:v>
                </c:pt>
                <c:pt idx="2046">
                  <c:v>39475</c:v>
                </c:pt>
                <c:pt idx="2047">
                  <c:v>39472</c:v>
                </c:pt>
                <c:pt idx="2048">
                  <c:v>39471</c:v>
                </c:pt>
                <c:pt idx="2049">
                  <c:v>39470</c:v>
                </c:pt>
                <c:pt idx="2050">
                  <c:v>39469</c:v>
                </c:pt>
                <c:pt idx="2051">
                  <c:v>39468</c:v>
                </c:pt>
                <c:pt idx="2052">
                  <c:v>39465</c:v>
                </c:pt>
                <c:pt idx="2053">
                  <c:v>39464</c:v>
                </c:pt>
                <c:pt idx="2054">
                  <c:v>39463</c:v>
                </c:pt>
                <c:pt idx="2055">
                  <c:v>39462</c:v>
                </c:pt>
                <c:pt idx="2056">
                  <c:v>39461</c:v>
                </c:pt>
                <c:pt idx="2057">
                  <c:v>39458</c:v>
                </c:pt>
                <c:pt idx="2058">
                  <c:v>39457</c:v>
                </c:pt>
                <c:pt idx="2059">
                  <c:v>39456</c:v>
                </c:pt>
                <c:pt idx="2060">
                  <c:v>39455</c:v>
                </c:pt>
                <c:pt idx="2061">
                  <c:v>39454</c:v>
                </c:pt>
                <c:pt idx="2062">
                  <c:v>39451</c:v>
                </c:pt>
                <c:pt idx="2063">
                  <c:v>39450</c:v>
                </c:pt>
                <c:pt idx="2064">
                  <c:v>39449</c:v>
                </c:pt>
                <c:pt idx="2065">
                  <c:v>39448</c:v>
                </c:pt>
                <c:pt idx="2066">
                  <c:v>39447</c:v>
                </c:pt>
                <c:pt idx="2067">
                  <c:v>39444</c:v>
                </c:pt>
                <c:pt idx="2068">
                  <c:v>39443</c:v>
                </c:pt>
                <c:pt idx="2069">
                  <c:v>39442</c:v>
                </c:pt>
                <c:pt idx="2070">
                  <c:v>39441</c:v>
                </c:pt>
                <c:pt idx="2071">
                  <c:v>39440</c:v>
                </c:pt>
                <c:pt idx="2072">
                  <c:v>39437</c:v>
                </c:pt>
                <c:pt idx="2073">
                  <c:v>39436</c:v>
                </c:pt>
                <c:pt idx="2074">
                  <c:v>39435</c:v>
                </c:pt>
                <c:pt idx="2075">
                  <c:v>39434</c:v>
                </c:pt>
                <c:pt idx="2076">
                  <c:v>39433</c:v>
                </c:pt>
                <c:pt idx="2077">
                  <c:v>39430</c:v>
                </c:pt>
                <c:pt idx="2078">
                  <c:v>39429</c:v>
                </c:pt>
                <c:pt idx="2079">
                  <c:v>39428</c:v>
                </c:pt>
                <c:pt idx="2080">
                  <c:v>39427</c:v>
                </c:pt>
                <c:pt idx="2081">
                  <c:v>39426</c:v>
                </c:pt>
                <c:pt idx="2082">
                  <c:v>39423</c:v>
                </c:pt>
                <c:pt idx="2083">
                  <c:v>39422</c:v>
                </c:pt>
                <c:pt idx="2084">
                  <c:v>39421</c:v>
                </c:pt>
                <c:pt idx="2085">
                  <c:v>39420</c:v>
                </c:pt>
                <c:pt idx="2086">
                  <c:v>39419</c:v>
                </c:pt>
                <c:pt idx="2087">
                  <c:v>39416</c:v>
                </c:pt>
                <c:pt idx="2088">
                  <c:v>39415</c:v>
                </c:pt>
                <c:pt idx="2089">
                  <c:v>39414</c:v>
                </c:pt>
                <c:pt idx="2090">
                  <c:v>39413</c:v>
                </c:pt>
                <c:pt idx="2091">
                  <c:v>39412</c:v>
                </c:pt>
                <c:pt idx="2092">
                  <c:v>39409</c:v>
                </c:pt>
                <c:pt idx="2093">
                  <c:v>39408</c:v>
                </c:pt>
                <c:pt idx="2094">
                  <c:v>39407</c:v>
                </c:pt>
                <c:pt idx="2095">
                  <c:v>39406</c:v>
                </c:pt>
                <c:pt idx="2096">
                  <c:v>39405</c:v>
                </c:pt>
                <c:pt idx="2097">
                  <c:v>39402</c:v>
                </c:pt>
                <c:pt idx="2098">
                  <c:v>39401</c:v>
                </c:pt>
                <c:pt idx="2099">
                  <c:v>39400</c:v>
                </c:pt>
                <c:pt idx="2100">
                  <c:v>39399</c:v>
                </c:pt>
                <c:pt idx="2101">
                  <c:v>39398</c:v>
                </c:pt>
                <c:pt idx="2102">
                  <c:v>39395</c:v>
                </c:pt>
                <c:pt idx="2103">
                  <c:v>39394</c:v>
                </c:pt>
                <c:pt idx="2104">
                  <c:v>39393</c:v>
                </c:pt>
                <c:pt idx="2105">
                  <c:v>39392</c:v>
                </c:pt>
                <c:pt idx="2106">
                  <c:v>39391</c:v>
                </c:pt>
                <c:pt idx="2107">
                  <c:v>39388</c:v>
                </c:pt>
                <c:pt idx="2108">
                  <c:v>39387</c:v>
                </c:pt>
                <c:pt idx="2109">
                  <c:v>39386</c:v>
                </c:pt>
                <c:pt idx="2110">
                  <c:v>39385</c:v>
                </c:pt>
                <c:pt idx="2111">
                  <c:v>39384</c:v>
                </c:pt>
                <c:pt idx="2112">
                  <c:v>39381</c:v>
                </c:pt>
                <c:pt idx="2113">
                  <c:v>39380</c:v>
                </c:pt>
                <c:pt idx="2114">
                  <c:v>39379</c:v>
                </c:pt>
                <c:pt idx="2115">
                  <c:v>39378</c:v>
                </c:pt>
                <c:pt idx="2116">
                  <c:v>39377</c:v>
                </c:pt>
                <c:pt idx="2117">
                  <c:v>39374</c:v>
                </c:pt>
                <c:pt idx="2118">
                  <c:v>39373</c:v>
                </c:pt>
                <c:pt idx="2119">
                  <c:v>39372</c:v>
                </c:pt>
                <c:pt idx="2120">
                  <c:v>39371</c:v>
                </c:pt>
                <c:pt idx="2121">
                  <c:v>39370</c:v>
                </c:pt>
                <c:pt idx="2122">
                  <c:v>39367</c:v>
                </c:pt>
                <c:pt idx="2123">
                  <c:v>39366</c:v>
                </c:pt>
                <c:pt idx="2124">
                  <c:v>39365</c:v>
                </c:pt>
                <c:pt idx="2125">
                  <c:v>39364</c:v>
                </c:pt>
                <c:pt idx="2126">
                  <c:v>39363</c:v>
                </c:pt>
                <c:pt idx="2127">
                  <c:v>39360</c:v>
                </c:pt>
                <c:pt idx="2128">
                  <c:v>39359</c:v>
                </c:pt>
                <c:pt idx="2129">
                  <c:v>39358</c:v>
                </c:pt>
                <c:pt idx="2130">
                  <c:v>39357</c:v>
                </c:pt>
                <c:pt idx="2131">
                  <c:v>39356</c:v>
                </c:pt>
                <c:pt idx="2132">
                  <c:v>39353</c:v>
                </c:pt>
                <c:pt idx="2133">
                  <c:v>39352</c:v>
                </c:pt>
                <c:pt idx="2134">
                  <c:v>39351</c:v>
                </c:pt>
                <c:pt idx="2135">
                  <c:v>39350</c:v>
                </c:pt>
                <c:pt idx="2136">
                  <c:v>39349</c:v>
                </c:pt>
                <c:pt idx="2137">
                  <c:v>39346</c:v>
                </c:pt>
                <c:pt idx="2138">
                  <c:v>39345</c:v>
                </c:pt>
                <c:pt idx="2139">
                  <c:v>39344</c:v>
                </c:pt>
                <c:pt idx="2140">
                  <c:v>39343</c:v>
                </c:pt>
                <c:pt idx="2141">
                  <c:v>39342</c:v>
                </c:pt>
                <c:pt idx="2142">
                  <c:v>39339</c:v>
                </c:pt>
                <c:pt idx="2143">
                  <c:v>39338</c:v>
                </c:pt>
                <c:pt idx="2144">
                  <c:v>39337</c:v>
                </c:pt>
                <c:pt idx="2145">
                  <c:v>39336</c:v>
                </c:pt>
                <c:pt idx="2146">
                  <c:v>39335</c:v>
                </c:pt>
                <c:pt idx="2147">
                  <c:v>39332</c:v>
                </c:pt>
                <c:pt idx="2148">
                  <c:v>39331</c:v>
                </c:pt>
                <c:pt idx="2149">
                  <c:v>39330</c:v>
                </c:pt>
                <c:pt idx="2150">
                  <c:v>39329</c:v>
                </c:pt>
                <c:pt idx="2151">
                  <c:v>39328</c:v>
                </c:pt>
                <c:pt idx="2152">
                  <c:v>39325</c:v>
                </c:pt>
                <c:pt idx="2153">
                  <c:v>39324</c:v>
                </c:pt>
                <c:pt idx="2154">
                  <c:v>39323</c:v>
                </c:pt>
                <c:pt idx="2155">
                  <c:v>39322</c:v>
                </c:pt>
                <c:pt idx="2156">
                  <c:v>39321</c:v>
                </c:pt>
                <c:pt idx="2157">
                  <c:v>39318</c:v>
                </c:pt>
                <c:pt idx="2158">
                  <c:v>39317</c:v>
                </c:pt>
                <c:pt idx="2159">
                  <c:v>39316</c:v>
                </c:pt>
                <c:pt idx="2160">
                  <c:v>39315</c:v>
                </c:pt>
                <c:pt idx="2161">
                  <c:v>39314</c:v>
                </c:pt>
                <c:pt idx="2162">
                  <c:v>39311</c:v>
                </c:pt>
                <c:pt idx="2163">
                  <c:v>39310</c:v>
                </c:pt>
                <c:pt idx="2164">
                  <c:v>39309</c:v>
                </c:pt>
                <c:pt idx="2165">
                  <c:v>39308</c:v>
                </c:pt>
                <c:pt idx="2166">
                  <c:v>39307</c:v>
                </c:pt>
                <c:pt idx="2167">
                  <c:v>39304</c:v>
                </c:pt>
                <c:pt idx="2168">
                  <c:v>39303</c:v>
                </c:pt>
                <c:pt idx="2169">
                  <c:v>39302</c:v>
                </c:pt>
                <c:pt idx="2170">
                  <c:v>39301</c:v>
                </c:pt>
                <c:pt idx="2171">
                  <c:v>39300</c:v>
                </c:pt>
                <c:pt idx="2172">
                  <c:v>39297</c:v>
                </c:pt>
                <c:pt idx="2173">
                  <c:v>39296</c:v>
                </c:pt>
                <c:pt idx="2174">
                  <c:v>39295</c:v>
                </c:pt>
                <c:pt idx="2175">
                  <c:v>39294</c:v>
                </c:pt>
                <c:pt idx="2176">
                  <c:v>39293</c:v>
                </c:pt>
                <c:pt idx="2177">
                  <c:v>39290</c:v>
                </c:pt>
                <c:pt idx="2178">
                  <c:v>39289</c:v>
                </c:pt>
                <c:pt idx="2179">
                  <c:v>39288</c:v>
                </c:pt>
                <c:pt idx="2180">
                  <c:v>39287</c:v>
                </c:pt>
                <c:pt idx="2181">
                  <c:v>39286</c:v>
                </c:pt>
                <c:pt idx="2182">
                  <c:v>39283</c:v>
                </c:pt>
                <c:pt idx="2183">
                  <c:v>39282</c:v>
                </c:pt>
                <c:pt idx="2184">
                  <c:v>39281</c:v>
                </c:pt>
                <c:pt idx="2185">
                  <c:v>39280</c:v>
                </c:pt>
                <c:pt idx="2186">
                  <c:v>39279</c:v>
                </c:pt>
                <c:pt idx="2187">
                  <c:v>39276</c:v>
                </c:pt>
                <c:pt idx="2188">
                  <c:v>39275</c:v>
                </c:pt>
                <c:pt idx="2189">
                  <c:v>39274</c:v>
                </c:pt>
                <c:pt idx="2190">
                  <c:v>39273</c:v>
                </c:pt>
                <c:pt idx="2191">
                  <c:v>39272</c:v>
                </c:pt>
                <c:pt idx="2192">
                  <c:v>39269</c:v>
                </c:pt>
                <c:pt idx="2193">
                  <c:v>39268</c:v>
                </c:pt>
                <c:pt idx="2194">
                  <c:v>39267</c:v>
                </c:pt>
                <c:pt idx="2195">
                  <c:v>39266</c:v>
                </c:pt>
                <c:pt idx="2196">
                  <c:v>39265</c:v>
                </c:pt>
                <c:pt idx="2197">
                  <c:v>39262</c:v>
                </c:pt>
                <c:pt idx="2198">
                  <c:v>39261</c:v>
                </c:pt>
                <c:pt idx="2199">
                  <c:v>39260</c:v>
                </c:pt>
                <c:pt idx="2200">
                  <c:v>39259</c:v>
                </c:pt>
                <c:pt idx="2201">
                  <c:v>39258</c:v>
                </c:pt>
                <c:pt idx="2202">
                  <c:v>39255</c:v>
                </c:pt>
                <c:pt idx="2203">
                  <c:v>39254</c:v>
                </c:pt>
                <c:pt idx="2204">
                  <c:v>39253</c:v>
                </c:pt>
                <c:pt idx="2205">
                  <c:v>39252</c:v>
                </c:pt>
                <c:pt idx="2206">
                  <c:v>39251</c:v>
                </c:pt>
                <c:pt idx="2207">
                  <c:v>39248</c:v>
                </c:pt>
                <c:pt idx="2208">
                  <c:v>39247</c:v>
                </c:pt>
                <c:pt idx="2209">
                  <c:v>39246</c:v>
                </c:pt>
                <c:pt idx="2210">
                  <c:v>39245</c:v>
                </c:pt>
                <c:pt idx="2211">
                  <c:v>39244</c:v>
                </c:pt>
                <c:pt idx="2212">
                  <c:v>39241</c:v>
                </c:pt>
                <c:pt idx="2213">
                  <c:v>39240</c:v>
                </c:pt>
                <c:pt idx="2214">
                  <c:v>39239</c:v>
                </c:pt>
                <c:pt idx="2215">
                  <c:v>39238</c:v>
                </c:pt>
                <c:pt idx="2216">
                  <c:v>39237</c:v>
                </c:pt>
                <c:pt idx="2217">
                  <c:v>39234</c:v>
                </c:pt>
                <c:pt idx="2218">
                  <c:v>39233</c:v>
                </c:pt>
                <c:pt idx="2219">
                  <c:v>39232</c:v>
                </c:pt>
                <c:pt idx="2220">
                  <c:v>39231</c:v>
                </c:pt>
                <c:pt idx="2221">
                  <c:v>39230</c:v>
                </c:pt>
                <c:pt idx="2222">
                  <c:v>39227</c:v>
                </c:pt>
                <c:pt idx="2223">
                  <c:v>39226</c:v>
                </c:pt>
                <c:pt idx="2224">
                  <c:v>39225</c:v>
                </c:pt>
                <c:pt idx="2225">
                  <c:v>39224</c:v>
                </c:pt>
                <c:pt idx="2226">
                  <c:v>39223</c:v>
                </c:pt>
                <c:pt idx="2227">
                  <c:v>39220</c:v>
                </c:pt>
                <c:pt idx="2228">
                  <c:v>39219</c:v>
                </c:pt>
                <c:pt idx="2229">
                  <c:v>39218</c:v>
                </c:pt>
                <c:pt idx="2230">
                  <c:v>39217</c:v>
                </c:pt>
                <c:pt idx="2231">
                  <c:v>39216</c:v>
                </c:pt>
                <c:pt idx="2232">
                  <c:v>39213</c:v>
                </c:pt>
                <c:pt idx="2233">
                  <c:v>39212</c:v>
                </c:pt>
                <c:pt idx="2234">
                  <c:v>39211</c:v>
                </c:pt>
                <c:pt idx="2235">
                  <c:v>39210</c:v>
                </c:pt>
                <c:pt idx="2236">
                  <c:v>39209</c:v>
                </c:pt>
                <c:pt idx="2237">
                  <c:v>39206</c:v>
                </c:pt>
                <c:pt idx="2238">
                  <c:v>39205</c:v>
                </c:pt>
                <c:pt idx="2239">
                  <c:v>39204</c:v>
                </c:pt>
                <c:pt idx="2240">
                  <c:v>39203</c:v>
                </c:pt>
                <c:pt idx="2241">
                  <c:v>39202</c:v>
                </c:pt>
                <c:pt idx="2242">
                  <c:v>39199</c:v>
                </c:pt>
                <c:pt idx="2243">
                  <c:v>39198</c:v>
                </c:pt>
                <c:pt idx="2244">
                  <c:v>39197</c:v>
                </c:pt>
                <c:pt idx="2245">
                  <c:v>39196</c:v>
                </c:pt>
                <c:pt idx="2246">
                  <c:v>39195</c:v>
                </c:pt>
                <c:pt idx="2247">
                  <c:v>39192</c:v>
                </c:pt>
                <c:pt idx="2248">
                  <c:v>39191</c:v>
                </c:pt>
                <c:pt idx="2249">
                  <c:v>39190</c:v>
                </c:pt>
                <c:pt idx="2250">
                  <c:v>39189</c:v>
                </c:pt>
                <c:pt idx="2251">
                  <c:v>39188</c:v>
                </c:pt>
                <c:pt idx="2252">
                  <c:v>39185</c:v>
                </c:pt>
                <c:pt idx="2253">
                  <c:v>39184</c:v>
                </c:pt>
                <c:pt idx="2254">
                  <c:v>39183</c:v>
                </c:pt>
                <c:pt idx="2255">
                  <c:v>39182</c:v>
                </c:pt>
                <c:pt idx="2256">
                  <c:v>39181</c:v>
                </c:pt>
                <c:pt idx="2257">
                  <c:v>39178</c:v>
                </c:pt>
                <c:pt idx="2258">
                  <c:v>39177</c:v>
                </c:pt>
                <c:pt idx="2259">
                  <c:v>39176</c:v>
                </c:pt>
                <c:pt idx="2260">
                  <c:v>39175</c:v>
                </c:pt>
                <c:pt idx="2261">
                  <c:v>39174</c:v>
                </c:pt>
                <c:pt idx="2262">
                  <c:v>39171</c:v>
                </c:pt>
                <c:pt idx="2263">
                  <c:v>39170</c:v>
                </c:pt>
                <c:pt idx="2264">
                  <c:v>39169</c:v>
                </c:pt>
                <c:pt idx="2265">
                  <c:v>39168</c:v>
                </c:pt>
                <c:pt idx="2266">
                  <c:v>39167</c:v>
                </c:pt>
                <c:pt idx="2267">
                  <c:v>39164</c:v>
                </c:pt>
                <c:pt idx="2268">
                  <c:v>39163</c:v>
                </c:pt>
                <c:pt idx="2269">
                  <c:v>39162</c:v>
                </c:pt>
                <c:pt idx="2270">
                  <c:v>39161</c:v>
                </c:pt>
                <c:pt idx="2271">
                  <c:v>39160</c:v>
                </c:pt>
                <c:pt idx="2272">
                  <c:v>39157</c:v>
                </c:pt>
                <c:pt idx="2273">
                  <c:v>39156</c:v>
                </c:pt>
                <c:pt idx="2274">
                  <c:v>39155</c:v>
                </c:pt>
                <c:pt idx="2275">
                  <c:v>39154</c:v>
                </c:pt>
                <c:pt idx="2276">
                  <c:v>39153</c:v>
                </c:pt>
                <c:pt idx="2277">
                  <c:v>39150</c:v>
                </c:pt>
                <c:pt idx="2278">
                  <c:v>39149</c:v>
                </c:pt>
                <c:pt idx="2279">
                  <c:v>39148</c:v>
                </c:pt>
                <c:pt idx="2280">
                  <c:v>39147</c:v>
                </c:pt>
                <c:pt idx="2281">
                  <c:v>39146</c:v>
                </c:pt>
                <c:pt idx="2282">
                  <c:v>39143</c:v>
                </c:pt>
                <c:pt idx="2283">
                  <c:v>39142</c:v>
                </c:pt>
                <c:pt idx="2284">
                  <c:v>39141</c:v>
                </c:pt>
                <c:pt idx="2285">
                  <c:v>39140</c:v>
                </c:pt>
                <c:pt idx="2286">
                  <c:v>39139</c:v>
                </c:pt>
                <c:pt idx="2287">
                  <c:v>39136</c:v>
                </c:pt>
                <c:pt idx="2288">
                  <c:v>39135</c:v>
                </c:pt>
                <c:pt idx="2289">
                  <c:v>39134</c:v>
                </c:pt>
                <c:pt idx="2290">
                  <c:v>39133</c:v>
                </c:pt>
                <c:pt idx="2291">
                  <c:v>39132</c:v>
                </c:pt>
                <c:pt idx="2292">
                  <c:v>39129</c:v>
                </c:pt>
                <c:pt idx="2293">
                  <c:v>39128</c:v>
                </c:pt>
                <c:pt idx="2294">
                  <c:v>39127</c:v>
                </c:pt>
                <c:pt idx="2295">
                  <c:v>39126</c:v>
                </c:pt>
                <c:pt idx="2296">
                  <c:v>39125</c:v>
                </c:pt>
                <c:pt idx="2297">
                  <c:v>39122</c:v>
                </c:pt>
                <c:pt idx="2298">
                  <c:v>39121</c:v>
                </c:pt>
                <c:pt idx="2299">
                  <c:v>39120</c:v>
                </c:pt>
                <c:pt idx="2300">
                  <c:v>39119</c:v>
                </c:pt>
                <c:pt idx="2301">
                  <c:v>39118</c:v>
                </c:pt>
                <c:pt idx="2302">
                  <c:v>39115</c:v>
                </c:pt>
                <c:pt idx="2303">
                  <c:v>39114</c:v>
                </c:pt>
                <c:pt idx="2304">
                  <c:v>39113</c:v>
                </c:pt>
                <c:pt idx="2305">
                  <c:v>39112</c:v>
                </c:pt>
                <c:pt idx="2306">
                  <c:v>39111</c:v>
                </c:pt>
                <c:pt idx="2307">
                  <c:v>39108</c:v>
                </c:pt>
                <c:pt idx="2308">
                  <c:v>39107</c:v>
                </c:pt>
                <c:pt idx="2309">
                  <c:v>39106</c:v>
                </c:pt>
                <c:pt idx="2310">
                  <c:v>39105</c:v>
                </c:pt>
                <c:pt idx="2311">
                  <c:v>39104</c:v>
                </c:pt>
                <c:pt idx="2312">
                  <c:v>39101</c:v>
                </c:pt>
                <c:pt idx="2313">
                  <c:v>39100</c:v>
                </c:pt>
                <c:pt idx="2314">
                  <c:v>39099</c:v>
                </c:pt>
                <c:pt idx="2315">
                  <c:v>39098</c:v>
                </c:pt>
                <c:pt idx="2316">
                  <c:v>39097</c:v>
                </c:pt>
                <c:pt idx="2317">
                  <c:v>39094</c:v>
                </c:pt>
                <c:pt idx="2318">
                  <c:v>39093</c:v>
                </c:pt>
                <c:pt idx="2319">
                  <c:v>39092</c:v>
                </c:pt>
                <c:pt idx="2320">
                  <c:v>39091</c:v>
                </c:pt>
                <c:pt idx="2321">
                  <c:v>39090</c:v>
                </c:pt>
                <c:pt idx="2322">
                  <c:v>39087</c:v>
                </c:pt>
                <c:pt idx="2323">
                  <c:v>39086</c:v>
                </c:pt>
                <c:pt idx="2324">
                  <c:v>39085</c:v>
                </c:pt>
                <c:pt idx="2325">
                  <c:v>39084</c:v>
                </c:pt>
                <c:pt idx="2326">
                  <c:v>39083</c:v>
                </c:pt>
                <c:pt idx="2327">
                  <c:v>39080</c:v>
                </c:pt>
                <c:pt idx="2328">
                  <c:v>39079</c:v>
                </c:pt>
                <c:pt idx="2329">
                  <c:v>39078</c:v>
                </c:pt>
                <c:pt idx="2330">
                  <c:v>39077</c:v>
                </c:pt>
                <c:pt idx="2331">
                  <c:v>39076</c:v>
                </c:pt>
                <c:pt idx="2332">
                  <c:v>39073</c:v>
                </c:pt>
                <c:pt idx="2333">
                  <c:v>39072</c:v>
                </c:pt>
                <c:pt idx="2334">
                  <c:v>39071</c:v>
                </c:pt>
                <c:pt idx="2335">
                  <c:v>39070</c:v>
                </c:pt>
                <c:pt idx="2336">
                  <c:v>39069</c:v>
                </c:pt>
                <c:pt idx="2337">
                  <c:v>39066</c:v>
                </c:pt>
                <c:pt idx="2338">
                  <c:v>39065</c:v>
                </c:pt>
                <c:pt idx="2339">
                  <c:v>39064</c:v>
                </c:pt>
                <c:pt idx="2340">
                  <c:v>39063</c:v>
                </c:pt>
                <c:pt idx="2341">
                  <c:v>39062</c:v>
                </c:pt>
                <c:pt idx="2342">
                  <c:v>39059</c:v>
                </c:pt>
                <c:pt idx="2343">
                  <c:v>39058</c:v>
                </c:pt>
                <c:pt idx="2344">
                  <c:v>39057</c:v>
                </c:pt>
                <c:pt idx="2345">
                  <c:v>39056</c:v>
                </c:pt>
                <c:pt idx="2346">
                  <c:v>39055</c:v>
                </c:pt>
                <c:pt idx="2347">
                  <c:v>39052</c:v>
                </c:pt>
                <c:pt idx="2348">
                  <c:v>39051</c:v>
                </c:pt>
                <c:pt idx="2349">
                  <c:v>39050</c:v>
                </c:pt>
                <c:pt idx="2350">
                  <c:v>39049</c:v>
                </c:pt>
                <c:pt idx="2351">
                  <c:v>39048</c:v>
                </c:pt>
                <c:pt idx="2352">
                  <c:v>39045</c:v>
                </c:pt>
                <c:pt idx="2353">
                  <c:v>39044</c:v>
                </c:pt>
                <c:pt idx="2354">
                  <c:v>39043</c:v>
                </c:pt>
                <c:pt idx="2355">
                  <c:v>39042</c:v>
                </c:pt>
                <c:pt idx="2356">
                  <c:v>39041</c:v>
                </c:pt>
                <c:pt idx="2357">
                  <c:v>39038</c:v>
                </c:pt>
                <c:pt idx="2358">
                  <c:v>39037</c:v>
                </c:pt>
                <c:pt idx="2359">
                  <c:v>39036</c:v>
                </c:pt>
                <c:pt idx="2360">
                  <c:v>39035</c:v>
                </c:pt>
                <c:pt idx="2361">
                  <c:v>39034</c:v>
                </c:pt>
                <c:pt idx="2362">
                  <c:v>39031</c:v>
                </c:pt>
                <c:pt idx="2363">
                  <c:v>39030</c:v>
                </c:pt>
                <c:pt idx="2364">
                  <c:v>39029</c:v>
                </c:pt>
                <c:pt idx="2365">
                  <c:v>39028</c:v>
                </c:pt>
                <c:pt idx="2366">
                  <c:v>39027</c:v>
                </c:pt>
                <c:pt idx="2367">
                  <c:v>39024</c:v>
                </c:pt>
                <c:pt idx="2368">
                  <c:v>39023</c:v>
                </c:pt>
                <c:pt idx="2369">
                  <c:v>39022</c:v>
                </c:pt>
                <c:pt idx="2370">
                  <c:v>39021</c:v>
                </c:pt>
                <c:pt idx="2371">
                  <c:v>39020</c:v>
                </c:pt>
                <c:pt idx="2372">
                  <c:v>39017</c:v>
                </c:pt>
                <c:pt idx="2373">
                  <c:v>39016</c:v>
                </c:pt>
                <c:pt idx="2374">
                  <c:v>39015</c:v>
                </c:pt>
                <c:pt idx="2375">
                  <c:v>39014</c:v>
                </c:pt>
                <c:pt idx="2376">
                  <c:v>39013</c:v>
                </c:pt>
                <c:pt idx="2377">
                  <c:v>39010</c:v>
                </c:pt>
                <c:pt idx="2378">
                  <c:v>39009</c:v>
                </c:pt>
                <c:pt idx="2379">
                  <c:v>39008</c:v>
                </c:pt>
                <c:pt idx="2380">
                  <c:v>39007</c:v>
                </c:pt>
                <c:pt idx="2381">
                  <c:v>39006</c:v>
                </c:pt>
                <c:pt idx="2382">
                  <c:v>39003</c:v>
                </c:pt>
                <c:pt idx="2383">
                  <c:v>39002</c:v>
                </c:pt>
                <c:pt idx="2384">
                  <c:v>39001</c:v>
                </c:pt>
                <c:pt idx="2385">
                  <c:v>39000</c:v>
                </c:pt>
                <c:pt idx="2386">
                  <c:v>38999</c:v>
                </c:pt>
                <c:pt idx="2387">
                  <c:v>38996</c:v>
                </c:pt>
                <c:pt idx="2388">
                  <c:v>38995</c:v>
                </c:pt>
                <c:pt idx="2389">
                  <c:v>38994</c:v>
                </c:pt>
                <c:pt idx="2390">
                  <c:v>38993</c:v>
                </c:pt>
                <c:pt idx="2391">
                  <c:v>38992</c:v>
                </c:pt>
                <c:pt idx="2392">
                  <c:v>38989</c:v>
                </c:pt>
                <c:pt idx="2393">
                  <c:v>38988</c:v>
                </c:pt>
                <c:pt idx="2394">
                  <c:v>38987</c:v>
                </c:pt>
                <c:pt idx="2395">
                  <c:v>38986</c:v>
                </c:pt>
                <c:pt idx="2396">
                  <c:v>38985</c:v>
                </c:pt>
                <c:pt idx="2397">
                  <c:v>38982</c:v>
                </c:pt>
                <c:pt idx="2398">
                  <c:v>38981</c:v>
                </c:pt>
                <c:pt idx="2399">
                  <c:v>38980</c:v>
                </c:pt>
                <c:pt idx="2400">
                  <c:v>38979</c:v>
                </c:pt>
                <c:pt idx="2401">
                  <c:v>38978</c:v>
                </c:pt>
                <c:pt idx="2402">
                  <c:v>38975</c:v>
                </c:pt>
                <c:pt idx="2403">
                  <c:v>38974</c:v>
                </c:pt>
                <c:pt idx="2404">
                  <c:v>38973</c:v>
                </c:pt>
                <c:pt idx="2405">
                  <c:v>38972</c:v>
                </c:pt>
                <c:pt idx="2406">
                  <c:v>38971</c:v>
                </c:pt>
                <c:pt idx="2407">
                  <c:v>38968</c:v>
                </c:pt>
                <c:pt idx="2408">
                  <c:v>38967</c:v>
                </c:pt>
                <c:pt idx="2409">
                  <c:v>38966</c:v>
                </c:pt>
                <c:pt idx="2410">
                  <c:v>38965</c:v>
                </c:pt>
                <c:pt idx="2411">
                  <c:v>38964</c:v>
                </c:pt>
                <c:pt idx="2412">
                  <c:v>38961</c:v>
                </c:pt>
                <c:pt idx="2413">
                  <c:v>38960</c:v>
                </c:pt>
                <c:pt idx="2414">
                  <c:v>38959</c:v>
                </c:pt>
                <c:pt idx="2415">
                  <c:v>38958</c:v>
                </c:pt>
                <c:pt idx="2416">
                  <c:v>38957</c:v>
                </c:pt>
                <c:pt idx="2417">
                  <c:v>38954</c:v>
                </c:pt>
                <c:pt idx="2418">
                  <c:v>38953</c:v>
                </c:pt>
                <c:pt idx="2419">
                  <c:v>38952</c:v>
                </c:pt>
                <c:pt idx="2420">
                  <c:v>38951</c:v>
                </c:pt>
                <c:pt idx="2421">
                  <c:v>38950</c:v>
                </c:pt>
                <c:pt idx="2422">
                  <c:v>38947</c:v>
                </c:pt>
                <c:pt idx="2423">
                  <c:v>38946</c:v>
                </c:pt>
                <c:pt idx="2424">
                  <c:v>38945</c:v>
                </c:pt>
                <c:pt idx="2425">
                  <c:v>38944</c:v>
                </c:pt>
                <c:pt idx="2426">
                  <c:v>38943</c:v>
                </c:pt>
                <c:pt idx="2427">
                  <c:v>38940</c:v>
                </c:pt>
                <c:pt idx="2428">
                  <c:v>38939</c:v>
                </c:pt>
                <c:pt idx="2429">
                  <c:v>38938</c:v>
                </c:pt>
                <c:pt idx="2430">
                  <c:v>38937</c:v>
                </c:pt>
                <c:pt idx="2431">
                  <c:v>38936</c:v>
                </c:pt>
                <c:pt idx="2432">
                  <c:v>38933</c:v>
                </c:pt>
                <c:pt idx="2433">
                  <c:v>38932</c:v>
                </c:pt>
                <c:pt idx="2434">
                  <c:v>38931</c:v>
                </c:pt>
                <c:pt idx="2435">
                  <c:v>38930</c:v>
                </c:pt>
                <c:pt idx="2436">
                  <c:v>38929</c:v>
                </c:pt>
                <c:pt idx="2437">
                  <c:v>38926</c:v>
                </c:pt>
                <c:pt idx="2438">
                  <c:v>38925</c:v>
                </c:pt>
                <c:pt idx="2439">
                  <c:v>38924</c:v>
                </c:pt>
                <c:pt idx="2440">
                  <c:v>38923</c:v>
                </c:pt>
                <c:pt idx="2441">
                  <c:v>38922</c:v>
                </c:pt>
                <c:pt idx="2442">
                  <c:v>38919</c:v>
                </c:pt>
                <c:pt idx="2443">
                  <c:v>38918</c:v>
                </c:pt>
                <c:pt idx="2444">
                  <c:v>38917</c:v>
                </c:pt>
                <c:pt idx="2445">
                  <c:v>38916</c:v>
                </c:pt>
                <c:pt idx="2446">
                  <c:v>38915</c:v>
                </c:pt>
                <c:pt idx="2447">
                  <c:v>38912</c:v>
                </c:pt>
                <c:pt idx="2448">
                  <c:v>38911</c:v>
                </c:pt>
                <c:pt idx="2449">
                  <c:v>38910</c:v>
                </c:pt>
                <c:pt idx="2450">
                  <c:v>38909</c:v>
                </c:pt>
                <c:pt idx="2451">
                  <c:v>38908</c:v>
                </c:pt>
                <c:pt idx="2452">
                  <c:v>38905</c:v>
                </c:pt>
                <c:pt idx="2453">
                  <c:v>38904</c:v>
                </c:pt>
                <c:pt idx="2454">
                  <c:v>38903</c:v>
                </c:pt>
                <c:pt idx="2455">
                  <c:v>38902</c:v>
                </c:pt>
                <c:pt idx="2456">
                  <c:v>38901</c:v>
                </c:pt>
                <c:pt idx="2457">
                  <c:v>38898</c:v>
                </c:pt>
                <c:pt idx="2458">
                  <c:v>38897</c:v>
                </c:pt>
                <c:pt idx="2459">
                  <c:v>38896</c:v>
                </c:pt>
                <c:pt idx="2460">
                  <c:v>38895</c:v>
                </c:pt>
                <c:pt idx="2461">
                  <c:v>38894</c:v>
                </c:pt>
                <c:pt idx="2462">
                  <c:v>38891</c:v>
                </c:pt>
                <c:pt idx="2463">
                  <c:v>38890</c:v>
                </c:pt>
                <c:pt idx="2464">
                  <c:v>38889</c:v>
                </c:pt>
                <c:pt idx="2465">
                  <c:v>38888</c:v>
                </c:pt>
                <c:pt idx="2466">
                  <c:v>38887</c:v>
                </c:pt>
                <c:pt idx="2467">
                  <c:v>38884</c:v>
                </c:pt>
                <c:pt idx="2468">
                  <c:v>38883</c:v>
                </c:pt>
                <c:pt idx="2469">
                  <c:v>38882</c:v>
                </c:pt>
                <c:pt idx="2470">
                  <c:v>38881</c:v>
                </c:pt>
                <c:pt idx="2471">
                  <c:v>38880</c:v>
                </c:pt>
                <c:pt idx="2472">
                  <c:v>38877</c:v>
                </c:pt>
                <c:pt idx="2473">
                  <c:v>38876</c:v>
                </c:pt>
                <c:pt idx="2474">
                  <c:v>38875</c:v>
                </c:pt>
                <c:pt idx="2475">
                  <c:v>38874</c:v>
                </c:pt>
                <c:pt idx="2476">
                  <c:v>38873</c:v>
                </c:pt>
                <c:pt idx="2477">
                  <c:v>38870</c:v>
                </c:pt>
                <c:pt idx="2478">
                  <c:v>38869</c:v>
                </c:pt>
                <c:pt idx="2479">
                  <c:v>38868</c:v>
                </c:pt>
                <c:pt idx="2480">
                  <c:v>38867</c:v>
                </c:pt>
                <c:pt idx="2481">
                  <c:v>38866</c:v>
                </c:pt>
                <c:pt idx="2482">
                  <c:v>38863</c:v>
                </c:pt>
                <c:pt idx="2483">
                  <c:v>38862</c:v>
                </c:pt>
                <c:pt idx="2484">
                  <c:v>38861</c:v>
                </c:pt>
                <c:pt idx="2485">
                  <c:v>38860</c:v>
                </c:pt>
                <c:pt idx="2486">
                  <c:v>38859</c:v>
                </c:pt>
                <c:pt idx="2487">
                  <c:v>38856</c:v>
                </c:pt>
                <c:pt idx="2488">
                  <c:v>38855</c:v>
                </c:pt>
                <c:pt idx="2489">
                  <c:v>38854</c:v>
                </c:pt>
                <c:pt idx="2490">
                  <c:v>38853</c:v>
                </c:pt>
                <c:pt idx="2491">
                  <c:v>38852</c:v>
                </c:pt>
                <c:pt idx="2492">
                  <c:v>38849</c:v>
                </c:pt>
                <c:pt idx="2493">
                  <c:v>38848</c:v>
                </c:pt>
                <c:pt idx="2494">
                  <c:v>38847</c:v>
                </c:pt>
                <c:pt idx="2495">
                  <c:v>38846</c:v>
                </c:pt>
                <c:pt idx="2496">
                  <c:v>38845</c:v>
                </c:pt>
                <c:pt idx="2497">
                  <c:v>38842</c:v>
                </c:pt>
                <c:pt idx="2498">
                  <c:v>38841</c:v>
                </c:pt>
                <c:pt idx="2499">
                  <c:v>38840</c:v>
                </c:pt>
                <c:pt idx="2500">
                  <c:v>38839</c:v>
                </c:pt>
                <c:pt idx="2501">
                  <c:v>38838</c:v>
                </c:pt>
                <c:pt idx="2502">
                  <c:v>38835</c:v>
                </c:pt>
                <c:pt idx="2503">
                  <c:v>38834</c:v>
                </c:pt>
                <c:pt idx="2504">
                  <c:v>38833</c:v>
                </c:pt>
                <c:pt idx="2505">
                  <c:v>38832</c:v>
                </c:pt>
                <c:pt idx="2506">
                  <c:v>38831</c:v>
                </c:pt>
                <c:pt idx="2507">
                  <c:v>38828</c:v>
                </c:pt>
                <c:pt idx="2508">
                  <c:v>38827</c:v>
                </c:pt>
                <c:pt idx="2509">
                  <c:v>38826</c:v>
                </c:pt>
                <c:pt idx="2510">
                  <c:v>38825</c:v>
                </c:pt>
                <c:pt idx="2511">
                  <c:v>38824</c:v>
                </c:pt>
                <c:pt idx="2512">
                  <c:v>38821</c:v>
                </c:pt>
                <c:pt idx="2513">
                  <c:v>38820</c:v>
                </c:pt>
                <c:pt idx="2514">
                  <c:v>38819</c:v>
                </c:pt>
                <c:pt idx="2515">
                  <c:v>38818</c:v>
                </c:pt>
                <c:pt idx="2516">
                  <c:v>38817</c:v>
                </c:pt>
                <c:pt idx="2517">
                  <c:v>38814</c:v>
                </c:pt>
                <c:pt idx="2518">
                  <c:v>38813</c:v>
                </c:pt>
                <c:pt idx="2519">
                  <c:v>38812</c:v>
                </c:pt>
                <c:pt idx="2520">
                  <c:v>38811</c:v>
                </c:pt>
                <c:pt idx="2521">
                  <c:v>38810</c:v>
                </c:pt>
                <c:pt idx="2522">
                  <c:v>38807</c:v>
                </c:pt>
                <c:pt idx="2523">
                  <c:v>38806</c:v>
                </c:pt>
                <c:pt idx="2524">
                  <c:v>38805</c:v>
                </c:pt>
                <c:pt idx="2525">
                  <c:v>38804</c:v>
                </c:pt>
                <c:pt idx="2526">
                  <c:v>38803</c:v>
                </c:pt>
                <c:pt idx="2527">
                  <c:v>38800</c:v>
                </c:pt>
                <c:pt idx="2528">
                  <c:v>38799</c:v>
                </c:pt>
                <c:pt idx="2529">
                  <c:v>38798</c:v>
                </c:pt>
                <c:pt idx="2530">
                  <c:v>38797</c:v>
                </c:pt>
                <c:pt idx="2531">
                  <c:v>38796</c:v>
                </c:pt>
                <c:pt idx="2532">
                  <c:v>38793</c:v>
                </c:pt>
                <c:pt idx="2533">
                  <c:v>38792</c:v>
                </c:pt>
                <c:pt idx="2534">
                  <c:v>38791</c:v>
                </c:pt>
                <c:pt idx="2535">
                  <c:v>38790</c:v>
                </c:pt>
                <c:pt idx="2536">
                  <c:v>38789</c:v>
                </c:pt>
                <c:pt idx="2537">
                  <c:v>38786</c:v>
                </c:pt>
                <c:pt idx="2538">
                  <c:v>38785</c:v>
                </c:pt>
                <c:pt idx="2539">
                  <c:v>38784</c:v>
                </c:pt>
                <c:pt idx="2540">
                  <c:v>38783</c:v>
                </c:pt>
                <c:pt idx="2541">
                  <c:v>38782</c:v>
                </c:pt>
                <c:pt idx="2542">
                  <c:v>38779</c:v>
                </c:pt>
                <c:pt idx="2543">
                  <c:v>38778</c:v>
                </c:pt>
                <c:pt idx="2544">
                  <c:v>38777</c:v>
                </c:pt>
                <c:pt idx="2545">
                  <c:v>38776</c:v>
                </c:pt>
                <c:pt idx="2546">
                  <c:v>38775</c:v>
                </c:pt>
                <c:pt idx="2547">
                  <c:v>38772</c:v>
                </c:pt>
                <c:pt idx="2548">
                  <c:v>38771</c:v>
                </c:pt>
                <c:pt idx="2549">
                  <c:v>38770</c:v>
                </c:pt>
                <c:pt idx="2550">
                  <c:v>38769</c:v>
                </c:pt>
                <c:pt idx="2551">
                  <c:v>38768</c:v>
                </c:pt>
                <c:pt idx="2552">
                  <c:v>38765</c:v>
                </c:pt>
                <c:pt idx="2553">
                  <c:v>38764</c:v>
                </c:pt>
                <c:pt idx="2554">
                  <c:v>38763</c:v>
                </c:pt>
                <c:pt idx="2555">
                  <c:v>38762</c:v>
                </c:pt>
                <c:pt idx="2556">
                  <c:v>38761</c:v>
                </c:pt>
                <c:pt idx="2557">
                  <c:v>38758</c:v>
                </c:pt>
                <c:pt idx="2558">
                  <c:v>38757</c:v>
                </c:pt>
                <c:pt idx="2559">
                  <c:v>38756</c:v>
                </c:pt>
                <c:pt idx="2560">
                  <c:v>38755</c:v>
                </c:pt>
                <c:pt idx="2561">
                  <c:v>38754</c:v>
                </c:pt>
                <c:pt idx="2562">
                  <c:v>38751</c:v>
                </c:pt>
                <c:pt idx="2563">
                  <c:v>38750</c:v>
                </c:pt>
                <c:pt idx="2564">
                  <c:v>38749</c:v>
                </c:pt>
                <c:pt idx="2565">
                  <c:v>38748</c:v>
                </c:pt>
                <c:pt idx="2566">
                  <c:v>38747</c:v>
                </c:pt>
                <c:pt idx="2567">
                  <c:v>38744</c:v>
                </c:pt>
                <c:pt idx="2568">
                  <c:v>38743</c:v>
                </c:pt>
                <c:pt idx="2569">
                  <c:v>38742</c:v>
                </c:pt>
                <c:pt idx="2570">
                  <c:v>38741</c:v>
                </c:pt>
                <c:pt idx="2571">
                  <c:v>38740</c:v>
                </c:pt>
                <c:pt idx="2572">
                  <c:v>38737</c:v>
                </c:pt>
                <c:pt idx="2573">
                  <c:v>38736</c:v>
                </c:pt>
                <c:pt idx="2574">
                  <c:v>38735</c:v>
                </c:pt>
                <c:pt idx="2575">
                  <c:v>38734</c:v>
                </c:pt>
                <c:pt idx="2576">
                  <c:v>38733</c:v>
                </c:pt>
                <c:pt idx="2577">
                  <c:v>38730</c:v>
                </c:pt>
                <c:pt idx="2578">
                  <c:v>38729</c:v>
                </c:pt>
                <c:pt idx="2579">
                  <c:v>38728</c:v>
                </c:pt>
                <c:pt idx="2580">
                  <c:v>38727</c:v>
                </c:pt>
                <c:pt idx="2581">
                  <c:v>38726</c:v>
                </c:pt>
                <c:pt idx="2582">
                  <c:v>38723</c:v>
                </c:pt>
                <c:pt idx="2583">
                  <c:v>38722</c:v>
                </c:pt>
                <c:pt idx="2584">
                  <c:v>38721</c:v>
                </c:pt>
                <c:pt idx="2585">
                  <c:v>38720</c:v>
                </c:pt>
                <c:pt idx="2586">
                  <c:v>38719</c:v>
                </c:pt>
                <c:pt idx="2587">
                  <c:v>38716</c:v>
                </c:pt>
                <c:pt idx="2588">
                  <c:v>38715</c:v>
                </c:pt>
                <c:pt idx="2589">
                  <c:v>38714</c:v>
                </c:pt>
                <c:pt idx="2590">
                  <c:v>38713</c:v>
                </c:pt>
                <c:pt idx="2591">
                  <c:v>38712</c:v>
                </c:pt>
                <c:pt idx="2592">
                  <c:v>38709</c:v>
                </c:pt>
                <c:pt idx="2593">
                  <c:v>38708</c:v>
                </c:pt>
                <c:pt idx="2594">
                  <c:v>38707</c:v>
                </c:pt>
                <c:pt idx="2595">
                  <c:v>38706</c:v>
                </c:pt>
                <c:pt idx="2596">
                  <c:v>38705</c:v>
                </c:pt>
                <c:pt idx="2597">
                  <c:v>38702</c:v>
                </c:pt>
                <c:pt idx="2598">
                  <c:v>38701</c:v>
                </c:pt>
                <c:pt idx="2599">
                  <c:v>38700</c:v>
                </c:pt>
                <c:pt idx="2600">
                  <c:v>38699</c:v>
                </c:pt>
                <c:pt idx="2601">
                  <c:v>38698</c:v>
                </c:pt>
                <c:pt idx="2602">
                  <c:v>38695</c:v>
                </c:pt>
                <c:pt idx="2603">
                  <c:v>38694</c:v>
                </c:pt>
                <c:pt idx="2604">
                  <c:v>38693</c:v>
                </c:pt>
                <c:pt idx="2605">
                  <c:v>38692</c:v>
                </c:pt>
                <c:pt idx="2606">
                  <c:v>38691</c:v>
                </c:pt>
                <c:pt idx="2607">
                  <c:v>38688</c:v>
                </c:pt>
                <c:pt idx="2608">
                  <c:v>38687</c:v>
                </c:pt>
                <c:pt idx="2609">
                  <c:v>38686</c:v>
                </c:pt>
                <c:pt idx="2610">
                  <c:v>38685</c:v>
                </c:pt>
                <c:pt idx="2611">
                  <c:v>38684</c:v>
                </c:pt>
                <c:pt idx="2612">
                  <c:v>38681</c:v>
                </c:pt>
                <c:pt idx="2613">
                  <c:v>38680</c:v>
                </c:pt>
                <c:pt idx="2614">
                  <c:v>38679</c:v>
                </c:pt>
                <c:pt idx="2615">
                  <c:v>38678</c:v>
                </c:pt>
                <c:pt idx="2616">
                  <c:v>38677</c:v>
                </c:pt>
                <c:pt idx="2617">
                  <c:v>38674</c:v>
                </c:pt>
                <c:pt idx="2618">
                  <c:v>38673</c:v>
                </c:pt>
                <c:pt idx="2619">
                  <c:v>38672</c:v>
                </c:pt>
                <c:pt idx="2620">
                  <c:v>38671</c:v>
                </c:pt>
                <c:pt idx="2621">
                  <c:v>38670</c:v>
                </c:pt>
                <c:pt idx="2622">
                  <c:v>38667</c:v>
                </c:pt>
                <c:pt idx="2623">
                  <c:v>38666</c:v>
                </c:pt>
                <c:pt idx="2624">
                  <c:v>38665</c:v>
                </c:pt>
                <c:pt idx="2625">
                  <c:v>38664</c:v>
                </c:pt>
                <c:pt idx="2626">
                  <c:v>38663</c:v>
                </c:pt>
                <c:pt idx="2627">
                  <c:v>38660</c:v>
                </c:pt>
                <c:pt idx="2628">
                  <c:v>38659</c:v>
                </c:pt>
                <c:pt idx="2629">
                  <c:v>38658</c:v>
                </c:pt>
                <c:pt idx="2630">
                  <c:v>38657</c:v>
                </c:pt>
                <c:pt idx="2631">
                  <c:v>38656</c:v>
                </c:pt>
                <c:pt idx="2632">
                  <c:v>38653</c:v>
                </c:pt>
                <c:pt idx="2633">
                  <c:v>38652</c:v>
                </c:pt>
                <c:pt idx="2634">
                  <c:v>38651</c:v>
                </c:pt>
                <c:pt idx="2635">
                  <c:v>38650</c:v>
                </c:pt>
                <c:pt idx="2636">
                  <c:v>38649</c:v>
                </c:pt>
                <c:pt idx="2637">
                  <c:v>38646</c:v>
                </c:pt>
                <c:pt idx="2638">
                  <c:v>38645</c:v>
                </c:pt>
                <c:pt idx="2639">
                  <c:v>38644</c:v>
                </c:pt>
                <c:pt idx="2640">
                  <c:v>38643</c:v>
                </c:pt>
                <c:pt idx="2641">
                  <c:v>38642</c:v>
                </c:pt>
                <c:pt idx="2642">
                  <c:v>38639</c:v>
                </c:pt>
                <c:pt idx="2643">
                  <c:v>38638</c:v>
                </c:pt>
                <c:pt idx="2644">
                  <c:v>38637</c:v>
                </c:pt>
                <c:pt idx="2645">
                  <c:v>38636</c:v>
                </c:pt>
                <c:pt idx="2646">
                  <c:v>38635</c:v>
                </c:pt>
                <c:pt idx="2647">
                  <c:v>38632</c:v>
                </c:pt>
                <c:pt idx="2648">
                  <c:v>38631</c:v>
                </c:pt>
                <c:pt idx="2649">
                  <c:v>38630</c:v>
                </c:pt>
                <c:pt idx="2650">
                  <c:v>38629</c:v>
                </c:pt>
                <c:pt idx="2651">
                  <c:v>38628</c:v>
                </c:pt>
                <c:pt idx="2652">
                  <c:v>38625</c:v>
                </c:pt>
                <c:pt idx="2653">
                  <c:v>38624</c:v>
                </c:pt>
                <c:pt idx="2654">
                  <c:v>38623</c:v>
                </c:pt>
                <c:pt idx="2655">
                  <c:v>38622</c:v>
                </c:pt>
                <c:pt idx="2656">
                  <c:v>38621</c:v>
                </c:pt>
                <c:pt idx="2657">
                  <c:v>38618</c:v>
                </c:pt>
                <c:pt idx="2658">
                  <c:v>38617</c:v>
                </c:pt>
                <c:pt idx="2659">
                  <c:v>38616</c:v>
                </c:pt>
                <c:pt idx="2660">
                  <c:v>38615</c:v>
                </c:pt>
                <c:pt idx="2661">
                  <c:v>38614</c:v>
                </c:pt>
                <c:pt idx="2662">
                  <c:v>38611</c:v>
                </c:pt>
                <c:pt idx="2663">
                  <c:v>38610</c:v>
                </c:pt>
                <c:pt idx="2664">
                  <c:v>38609</c:v>
                </c:pt>
                <c:pt idx="2665">
                  <c:v>38608</c:v>
                </c:pt>
                <c:pt idx="2666">
                  <c:v>38607</c:v>
                </c:pt>
                <c:pt idx="2667">
                  <c:v>38604</c:v>
                </c:pt>
                <c:pt idx="2668">
                  <c:v>38603</c:v>
                </c:pt>
                <c:pt idx="2669">
                  <c:v>38602</c:v>
                </c:pt>
                <c:pt idx="2670">
                  <c:v>38601</c:v>
                </c:pt>
                <c:pt idx="2671">
                  <c:v>38600</c:v>
                </c:pt>
                <c:pt idx="2672">
                  <c:v>38597</c:v>
                </c:pt>
                <c:pt idx="2673">
                  <c:v>38596</c:v>
                </c:pt>
                <c:pt idx="2674">
                  <c:v>38595</c:v>
                </c:pt>
                <c:pt idx="2675">
                  <c:v>38594</c:v>
                </c:pt>
                <c:pt idx="2676">
                  <c:v>38593</c:v>
                </c:pt>
                <c:pt idx="2677">
                  <c:v>38590</c:v>
                </c:pt>
                <c:pt idx="2678">
                  <c:v>38589</c:v>
                </c:pt>
                <c:pt idx="2679">
                  <c:v>38588</c:v>
                </c:pt>
                <c:pt idx="2680">
                  <c:v>38587</c:v>
                </c:pt>
                <c:pt idx="2681">
                  <c:v>38586</c:v>
                </c:pt>
                <c:pt idx="2682">
                  <c:v>38583</c:v>
                </c:pt>
                <c:pt idx="2683">
                  <c:v>38582</c:v>
                </c:pt>
                <c:pt idx="2684">
                  <c:v>38581</c:v>
                </c:pt>
                <c:pt idx="2685">
                  <c:v>38580</c:v>
                </c:pt>
                <c:pt idx="2686">
                  <c:v>38579</c:v>
                </c:pt>
                <c:pt idx="2687">
                  <c:v>38576</c:v>
                </c:pt>
                <c:pt idx="2688">
                  <c:v>38575</c:v>
                </c:pt>
                <c:pt idx="2689">
                  <c:v>38574</c:v>
                </c:pt>
                <c:pt idx="2690">
                  <c:v>38573</c:v>
                </c:pt>
                <c:pt idx="2691">
                  <c:v>38572</c:v>
                </c:pt>
                <c:pt idx="2692">
                  <c:v>38569</c:v>
                </c:pt>
                <c:pt idx="2693">
                  <c:v>38568</c:v>
                </c:pt>
                <c:pt idx="2694">
                  <c:v>38567</c:v>
                </c:pt>
                <c:pt idx="2695">
                  <c:v>38566</c:v>
                </c:pt>
                <c:pt idx="2696">
                  <c:v>38565</c:v>
                </c:pt>
                <c:pt idx="2697">
                  <c:v>38562</c:v>
                </c:pt>
                <c:pt idx="2698">
                  <c:v>38561</c:v>
                </c:pt>
                <c:pt idx="2699">
                  <c:v>38560</c:v>
                </c:pt>
                <c:pt idx="2700">
                  <c:v>38559</c:v>
                </c:pt>
                <c:pt idx="2701">
                  <c:v>38558</c:v>
                </c:pt>
                <c:pt idx="2702">
                  <c:v>38555</c:v>
                </c:pt>
                <c:pt idx="2703">
                  <c:v>38554</c:v>
                </c:pt>
                <c:pt idx="2704">
                  <c:v>38553</c:v>
                </c:pt>
                <c:pt idx="2705">
                  <c:v>38552</c:v>
                </c:pt>
                <c:pt idx="2706">
                  <c:v>38551</c:v>
                </c:pt>
                <c:pt idx="2707">
                  <c:v>38548</c:v>
                </c:pt>
                <c:pt idx="2708">
                  <c:v>38547</c:v>
                </c:pt>
                <c:pt idx="2709">
                  <c:v>38546</c:v>
                </c:pt>
                <c:pt idx="2710">
                  <c:v>38545</c:v>
                </c:pt>
                <c:pt idx="2711">
                  <c:v>38544</c:v>
                </c:pt>
                <c:pt idx="2712">
                  <c:v>38541</c:v>
                </c:pt>
                <c:pt idx="2713">
                  <c:v>38540</c:v>
                </c:pt>
                <c:pt idx="2714">
                  <c:v>38539</c:v>
                </c:pt>
                <c:pt idx="2715">
                  <c:v>38538</c:v>
                </c:pt>
                <c:pt idx="2716">
                  <c:v>38537</c:v>
                </c:pt>
                <c:pt idx="2717">
                  <c:v>38534</c:v>
                </c:pt>
                <c:pt idx="2718">
                  <c:v>38533</c:v>
                </c:pt>
                <c:pt idx="2719">
                  <c:v>38532</c:v>
                </c:pt>
                <c:pt idx="2720">
                  <c:v>38531</c:v>
                </c:pt>
                <c:pt idx="2721">
                  <c:v>38530</c:v>
                </c:pt>
                <c:pt idx="2722">
                  <c:v>38527</c:v>
                </c:pt>
                <c:pt idx="2723">
                  <c:v>38526</c:v>
                </c:pt>
                <c:pt idx="2724">
                  <c:v>38525</c:v>
                </c:pt>
                <c:pt idx="2725">
                  <c:v>38524</c:v>
                </c:pt>
                <c:pt idx="2726">
                  <c:v>38523</c:v>
                </c:pt>
                <c:pt idx="2727">
                  <c:v>38520</c:v>
                </c:pt>
                <c:pt idx="2728">
                  <c:v>38519</c:v>
                </c:pt>
                <c:pt idx="2729">
                  <c:v>38518</c:v>
                </c:pt>
                <c:pt idx="2730">
                  <c:v>38517</c:v>
                </c:pt>
                <c:pt idx="2731">
                  <c:v>38516</c:v>
                </c:pt>
                <c:pt idx="2732">
                  <c:v>38513</c:v>
                </c:pt>
                <c:pt idx="2733">
                  <c:v>38512</c:v>
                </c:pt>
                <c:pt idx="2734">
                  <c:v>38511</c:v>
                </c:pt>
                <c:pt idx="2735">
                  <c:v>38510</c:v>
                </c:pt>
                <c:pt idx="2736">
                  <c:v>38509</c:v>
                </c:pt>
                <c:pt idx="2737">
                  <c:v>38506</c:v>
                </c:pt>
                <c:pt idx="2738">
                  <c:v>38505</c:v>
                </c:pt>
                <c:pt idx="2739">
                  <c:v>38504</c:v>
                </c:pt>
                <c:pt idx="2740">
                  <c:v>38503</c:v>
                </c:pt>
                <c:pt idx="2741">
                  <c:v>38502</c:v>
                </c:pt>
                <c:pt idx="2742">
                  <c:v>38499</c:v>
                </c:pt>
                <c:pt idx="2743">
                  <c:v>38498</c:v>
                </c:pt>
                <c:pt idx="2744">
                  <c:v>38497</c:v>
                </c:pt>
                <c:pt idx="2745">
                  <c:v>38496</c:v>
                </c:pt>
                <c:pt idx="2746">
                  <c:v>38495</c:v>
                </c:pt>
                <c:pt idx="2747">
                  <c:v>38492</c:v>
                </c:pt>
                <c:pt idx="2748">
                  <c:v>38491</c:v>
                </c:pt>
                <c:pt idx="2749">
                  <c:v>38490</c:v>
                </c:pt>
                <c:pt idx="2750">
                  <c:v>38489</c:v>
                </c:pt>
                <c:pt idx="2751">
                  <c:v>38488</c:v>
                </c:pt>
                <c:pt idx="2752">
                  <c:v>38485</c:v>
                </c:pt>
                <c:pt idx="2753">
                  <c:v>38484</c:v>
                </c:pt>
                <c:pt idx="2754">
                  <c:v>38483</c:v>
                </c:pt>
                <c:pt idx="2755">
                  <c:v>38482</c:v>
                </c:pt>
                <c:pt idx="2756">
                  <c:v>38481</c:v>
                </c:pt>
                <c:pt idx="2757">
                  <c:v>38478</c:v>
                </c:pt>
                <c:pt idx="2758">
                  <c:v>38477</c:v>
                </c:pt>
                <c:pt idx="2759">
                  <c:v>38476</c:v>
                </c:pt>
                <c:pt idx="2760">
                  <c:v>38475</c:v>
                </c:pt>
                <c:pt idx="2761">
                  <c:v>38474</c:v>
                </c:pt>
                <c:pt idx="2762">
                  <c:v>38471</c:v>
                </c:pt>
                <c:pt idx="2763">
                  <c:v>38470</c:v>
                </c:pt>
                <c:pt idx="2764">
                  <c:v>38469</c:v>
                </c:pt>
                <c:pt idx="2765">
                  <c:v>38468</c:v>
                </c:pt>
                <c:pt idx="2766">
                  <c:v>38467</c:v>
                </c:pt>
                <c:pt idx="2767">
                  <c:v>38464</c:v>
                </c:pt>
                <c:pt idx="2768">
                  <c:v>38463</c:v>
                </c:pt>
                <c:pt idx="2769">
                  <c:v>38462</c:v>
                </c:pt>
                <c:pt idx="2770">
                  <c:v>38461</c:v>
                </c:pt>
                <c:pt idx="2771">
                  <c:v>38460</c:v>
                </c:pt>
                <c:pt idx="2772">
                  <c:v>38457</c:v>
                </c:pt>
                <c:pt idx="2773">
                  <c:v>38456</c:v>
                </c:pt>
                <c:pt idx="2774">
                  <c:v>38455</c:v>
                </c:pt>
                <c:pt idx="2775">
                  <c:v>38454</c:v>
                </c:pt>
                <c:pt idx="2776">
                  <c:v>38453</c:v>
                </c:pt>
                <c:pt idx="2777">
                  <c:v>38450</c:v>
                </c:pt>
                <c:pt idx="2778">
                  <c:v>38449</c:v>
                </c:pt>
                <c:pt idx="2779">
                  <c:v>38448</c:v>
                </c:pt>
                <c:pt idx="2780">
                  <c:v>38447</c:v>
                </c:pt>
                <c:pt idx="2781">
                  <c:v>38446</c:v>
                </c:pt>
                <c:pt idx="2782">
                  <c:v>38443</c:v>
                </c:pt>
                <c:pt idx="2783">
                  <c:v>38442</c:v>
                </c:pt>
                <c:pt idx="2784">
                  <c:v>38441</c:v>
                </c:pt>
                <c:pt idx="2785">
                  <c:v>38440</c:v>
                </c:pt>
                <c:pt idx="2786">
                  <c:v>38439</c:v>
                </c:pt>
                <c:pt idx="2787">
                  <c:v>38436</c:v>
                </c:pt>
                <c:pt idx="2788">
                  <c:v>38435</c:v>
                </c:pt>
                <c:pt idx="2789">
                  <c:v>38434</c:v>
                </c:pt>
                <c:pt idx="2790">
                  <c:v>38433</c:v>
                </c:pt>
                <c:pt idx="2791">
                  <c:v>38432</c:v>
                </c:pt>
                <c:pt idx="2792">
                  <c:v>38429</c:v>
                </c:pt>
                <c:pt idx="2793">
                  <c:v>38428</c:v>
                </c:pt>
                <c:pt idx="2794">
                  <c:v>38427</c:v>
                </c:pt>
                <c:pt idx="2795">
                  <c:v>38426</c:v>
                </c:pt>
                <c:pt idx="2796">
                  <c:v>38425</c:v>
                </c:pt>
                <c:pt idx="2797">
                  <c:v>38422</c:v>
                </c:pt>
                <c:pt idx="2798">
                  <c:v>38421</c:v>
                </c:pt>
                <c:pt idx="2799">
                  <c:v>38420</c:v>
                </c:pt>
                <c:pt idx="2800">
                  <c:v>38419</c:v>
                </c:pt>
                <c:pt idx="2801">
                  <c:v>38418</c:v>
                </c:pt>
                <c:pt idx="2802">
                  <c:v>38415</c:v>
                </c:pt>
                <c:pt idx="2803">
                  <c:v>38414</c:v>
                </c:pt>
                <c:pt idx="2804">
                  <c:v>38413</c:v>
                </c:pt>
                <c:pt idx="2805">
                  <c:v>38412</c:v>
                </c:pt>
                <c:pt idx="2806">
                  <c:v>38411</c:v>
                </c:pt>
                <c:pt idx="2807">
                  <c:v>38408</c:v>
                </c:pt>
                <c:pt idx="2808">
                  <c:v>38407</c:v>
                </c:pt>
                <c:pt idx="2809">
                  <c:v>38406</c:v>
                </c:pt>
                <c:pt idx="2810">
                  <c:v>38405</c:v>
                </c:pt>
                <c:pt idx="2811">
                  <c:v>38404</c:v>
                </c:pt>
                <c:pt idx="2812">
                  <c:v>38401</c:v>
                </c:pt>
                <c:pt idx="2813">
                  <c:v>38400</c:v>
                </c:pt>
                <c:pt idx="2814">
                  <c:v>38399</c:v>
                </c:pt>
                <c:pt idx="2815">
                  <c:v>38398</c:v>
                </c:pt>
                <c:pt idx="2816">
                  <c:v>38397</c:v>
                </c:pt>
                <c:pt idx="2817">
                  <c:v>38394</c:v>
                </c:pt>
                <c:pt idx="2818">
                  <c:v>38393</c:v>
                </c:pt>
                <c:pt idx="2819">
                  <c:v>38392</c:v>
                </c:pt>
                <c:pt idx="2820">
                  <c:v>38391</c:v>
                </c:pt>
                <c:pt idx="2821">
                  <c:v>38390</c:v>
                </c:pt>
                <c:pt idx="2822">
                  <c:v>38387</c:v>
                </c:pt>
                <c:pt idx="2823">
                  <c:v>38386</c:v>
                </c:pt>
                <c:pt idx="2824">
                  <c:v>38385</c:v>
                </c:pt>
                <c:pt idx="2825">
                  <c:v>38384</c:v>
                </c:pt>
                <c:pt idx="2826">
                  <c:v>38383</c:v>
                </c:pt>
                <c:pt idx="2827">
                  <c:v>38380</c:v>
                </c:pt>
                <c:pt idx="2828">
                  <c:v>38379</c:v>
                </c:pt>
                <c:pt idx="2829">
                  <c:v>38378</c:v>
                </c:pt>
                <c:pt idx="2830">
                  <c:v>38377</c:v>
                </c:pt>
                <c:pt idx="2831">
                  <c:v>38376</c:v>
                </c:pt>
                <c:pt idx="2832">
                  <c:v>38373</c:v>
                </c:pt>
                <c:pt idx="2833">
                  <c:v>38372</c:v>
                </c:pt>
                <c:pt idx="2834">
                  <c:v>38371</c:v>
                </c:pt>
                <c:pt idx="2835">
                  <c:v>38370</c:v>
                </c:pt>
                <c:pt idx="2836">
                  <c:v>38369</c:v>
                </c:pt>
                <c:pt idx="2837">
                  <c:v>38366</c:v>
                </c:pt>
                <c:pt idx="2838">
                  <c:v>38365</c:v>
                </c:pt>
                <c:pt idx="2839">
                  <c:v>38364</c:v>
                </c:pt>
                <c:pt idx="2840">
                  <c:v>38363</c:v>
                </c:pt>
                <c:pt idx="2841">
                  <c:v>38362</c:v>
                </c:pt>
                <c:pt idx="2842">
                  <c:v>38359</c:v>
                </c:pt>
                <c:pt idx="2843">
                  <c:v>38358</c:v>
                </c:pt>
                <c:pt idx="2844">
                  <c:v>38357</c:v>
                </c:pt>
                <c:pt idx="2845">
                  <c:v>38356</c:v>
                </c:pt>
                <c:pt idx="2846">
                  <c:v>38355</c:v>
                </c:pt>
                <c:pt idx="2847">
                  <c:v>38352</c:v>
                </c:pt>
                <c:pt idx="2848">
                  <c:v>38351</c:v>
                </c:pt>
                <c:pt idx="2849">
                  <c:v>38350</c:v>
                </c:pt>
                <c:pt idx="2850">
                  <c:v>38349</c:v>
                </c:pt>
                <c:pt idx="2851">
                  <c:v>38348</c:v>
                </c:pt>
                <c:pt idx="2852">
                  <c:v>38345</c:v>
                </c:pt>
                <c:pt idx="2853">
                  <c:v>38344</c:v>
                </c:pt>
                <c:pt idx="2854">
                  <c:v>38343</c:v>
                </c:pt>
                <c:pt idx="2855">
                  <c:v>38342</c:v>
                </c:pt>
                <c:pt idx="2856">
                  <c:v>38341</c:v>
                </c:pt>
                <c:pt idx="2857">
                  <c:v>38338</c:v>
                </c:pt>
                <c:pt idx="2858">
                  <c:v>38337</c:v>
                </c:pt>
                <c:pt idx="2859">
                  <c:v>38336</c:v>
                </c:pt>
                <c:pt idx="2860">
                  <c:v>38335</c:v>
                </c:pt>
                <c:pt idx="2861">
                  <c:v>38334</c:v>
                </c:pt>
                <c:pt idx="2862">
                  <c:v>38331</c:v>
                </c:pt>
                <c:pt idx="2863">
                  <c:v>38330</c:v>
                </c:pt>
                <c:pt idx="2864">
                  <c:v>38329</c:v>
                </c:pt>
                <c:pt idx="2865">
                  <c:v>38328</c:v>
                </c:pt>
                <c:pt idx="2866">
                  <c:v>38327</c:v>
                </c:pt>
                <c:pt idx="2867">
                  <c:v>38324</c:v>
                </c:pt>
                <c:pt idx="2868">
                  <c:v>38323</c:v>
                </c:pt>
                <c:pt idx="2869">
                  <c:v>38322</c:v>
                </c:pt>
                <c:pt idx="2870">
                  <c:v>38321</c:v>
                </c:pt>
                <c:pt idx="2871">
                  <c:v>38320</c:v>
                </c:pt>
                <c:pt idx="2872">
                  <c:v>38317</c:v>
                </c:pt>
                <c:pt idx="2873">
                  <c:v>38316</c:v>
                </c:pt>
                <c:pt idx="2874">
                  <c:v>38315</c:v>
                </c:pt>
                <c:pt idx="2875">
                  <c:v>38314</c:v>
                </c:pt>
                <c:pt idx="2876">
                  <c:v>38313</c:v>
                </c:pt>
                <c:pt idx="2877">
                  <c:v>38310</c:v>
                </c:pt>
                <c:pt idx="2878">
                  <c:v>38309</c:v>
                </c:pt>
                <c:pt idx="2879">
                  <c:v>38308</c:v>
                </c:pt>
                <c:pt idx="2880">
                  <c:v>38307</c:v>
                </c:pt>
                <c:pt idx="2881">
                  <c:v>38306</c:v>
                </c:pt>
                <c:pt idx="2882">
                  <c:v>38303</c:v>
                </c:pt>
                <c:pt idx="2883">
                  <c:v>38302</c:v>
                </c:pt>
                <c:pt idx="2884">
                  <c:v>38301</c:v>
                </c:pt>
                <c:pt idx="2885">
                  <c:v>38300</c:v>
                </c:pt>
                <c:pt idx="2886">
                  <c:v>38299</c:v>
                </c:pt>
                <c:pt idx="2887">
                  <c:v>38296</c:v>
                </c:pt>
                <c:pt idx="2888">
                  <c:v>38295</c:v>
                </c:pt>
                <c:pt idx="2889">
                  <c:v>38294</c:v>
                </c:pt>
                <c:pt idx="2890">
                  <c:v>38293</c:v>
                </c:pt>
                <c:pt idx="2891">
                  <c:v>38292</c:v>
                </c:pt>
                <c:pt idx="2892">
                  <c:v>38289</c:v>
                </c:pt>
                <c:pt idx="2893">
                  <c:v>38288</c:v>
                </c:pt>
                <c:pt idx="2894">
                  <c:v>38287</c:v>
                </c:pt>
                <c:pt idx="2895">
                  <c:v>38286</c:v>
                </c:pt>
                <c:pt idx="2896">
                  <c:v>38285</c:v>
                </c:pt>
                <c:pt idx="2897">
                  <c:v>38282</c:v>
                </c:pt>
                <c:pt idx="2898">
                  <c:v>38281</c:v>
                </c:pt>
                <c:pt idx="2899">
                  <c:v>38280</c:v>
                </c:pt>
                <c:pt idx="2900">
                  <c:v>38279</c:v>
                </c:pt>
                <c:pt idx="2901">
                  <c:v>38278</c:v>
                </c:pt>
                <c:pt idx="2902">
                  <c:v>38275</c:v>
                </c:pt>
                <c:pt idx="2903">
                  <c:v>38274</c:v>
                </c:pt>
                <c:pt idx="2904">
                  <c:v>38273</c:v>
                </c:pt>
                <c:pt idx="2905">
                  <c:v>38272</c:v>
                </c:pt>
                <c:pt idx="2906">
                  <c:v>38271</c:v>
                </c:pt>
                <c:pt idx="2907">
                  <c:v>38268</c:v>
                </c:pt>
                <c:pt idx="2908">
                  <c:v>38267</c:v>
                </c:pt>
                <c:pt idx="2909">
                  <c:v>38266</c:v>
                </c:pt>
                <c:pt idx="2910">
                  <c:v>38265</c:v>
                </c:pt>
                <c:pt idx="2911">
                  <c:v>38264</c:v>
                </c:pt>
                <c:pt idx="2912">
                  <c:v>38261</c:v>
                </c:pt>
                <c:pt idx="2913">
                  <c:v>38260</c:v>
                </c:pt>
                <c:pt idx="2914">
                  <c:v>38259</c:v>
                </c:pt>
                <c:pt idx="2915">
                  <c:v>38258</c:v>
                </c:pt>
                <c:pt idx="2916">
                  <c:v>38257</c:v>
                </c:pt>
                <c:pt idx="2917">
                  <c:v>38254</c:v>
                </c:pt>
                <c:pt idx="2918">
                  <c:v>38253</c:v>
                </c:pt>
                <c:pt idx="2919">
                  <c:v>38252</c:v>
                </c:pt>
                <c:pt idx="2920">
                  <c:v>38251</c:v>
                </c:pt>
                <c:pt idx="2921">
                  <c:v>38250</c:v>
                </c:pt>
                <c:pt idx="2922">
                  <c:v>38247</c:v>
                </c:pt>
                <c:pt idx="2923">
                  <c:v>38246</c:v>
                </c:pt>
                <c:pt idx="2924">
                  <c:v>38245</c:v>
                </c:pt>
                <c:pt idx="2925">
                  <c:v>38244</c:v>
                </c:pt>
                <c:pt idx="2926">
                  <c:v>38243</c:v>
                </c:pt>
                <c:pt idx="2927">
                  <c:v>38240</c:v>
                </c:pt>
                <c:pt idx="2928">
                  <c:v>38239</c:v>
                </c:pt>
                <c:pt idx="2929">
                  <c:v>38238</c:v>
                </c:pt>
                <c:pt idx="2930">
                  <c:v>38237</c:v>
                </c:pt>
                <c:pt idx="2931">
                  <c:v>38236</c:v>
                </c:pt>
                <c:pt idx="2932">
                  <c:v>38233</c:v>
                </c:pt>
                <c:pt idx="2933">
                  <c:v>38232</c:v>
                </c:pt>
                <c:pt idx="2934">
                  <c:v>38231</c:v>
                </c:pt>
                <c:pt idx="2935">
                  <c:v>38230</c:v>
                </c:pt>
                <c:pt idx="2936">
                  <c:v>38229</c:v>
                </c:pt>
                <c:pt idx="2937">
                  <c:v>38226</c:v>
                </c:pt>
                <c:pt idx="2938">
                  <c:v>38225</c:v>
                </c:pt>
                <c:pt idx="2939">
                  <c:v>38224</c:v>
                </c:pt>
                <c:pt idx="2940">
                  <c:v>38223</c:v>
                </c:pt>
                <c:pt idx="2941">
                  <c:v>38222</c:v>
                </c:pt>
                <c:pt idx="2942">
                  <c:v>38219</c:v>
                </c:pt>
                <c:pt idx="2943">
                  <c:v>38218</c:v>
                </c:pt>
                <c:pt idx="2944">
                  <c:v>38217</c:v>
                </c:pt>
                <c:pt idx="2945">
                  <c:v>38216</c:v>
                </c:pt>
                <c:pt idx="2946">
                  <c:v>38215</c:v>
                </c:pt>
                <c:pt idx="2947">
                  <c:v>38212</c:v>
                </c:pt>
                <c:pt idx="2948">
                  <c:v>38211</c:v>
                </c:pt>
                <c:pt idx="2949">
                  <c:v>38210</c:v>
                </c:pt>
                <c:pt idx="2950">
                  <c:v>38209</c:v>
                </c:pt>
                <c:pt idx="2951">
                  <c:v>38208</c:v>
                </c:pt>
                <c:pt idx="2952">
                  <c:v>38205</c:v>
                </c:pt>
                <c:pt idx="2953">
                  <c:v>38204</c:v>
                </c:pt>
                <c:pt idx="2954">
                  <c:v>38203</c:v>
                </c:pt>
                <c:pt idx="2955">
                  <c:v>38202</c:v>
                </c:pt>
                <c:pt idx="2956">
                  <c:v>38201</c:v>
                </c:pt>
                <c:pt idx="2957">
                  <c:v>38198</c:v>
                </c:pt>
                <c:pt idx="2958">
                  <c:v>38197</c:v>
                </c:pt>
                <c:pt idx="2959">
                  <c:v>38196</c:v>
                </c:pt>
                <c:pt idx="2960">
                  <c:v>38195</c:v>
                </c:pt>
                <c:pt idx="2961">
                  <c:v>38194</c:v>
                </c:pt>
                <c:pt idx="2962">
                  <c:v>38191</c:v>
                </c:pt>
                <c:pt idx="2963">
                  <c:v>38190</c:v>
                </c:pt>
                <c:pt idx="2964">
                  <c:v>38189</c:v>
                </c:pt>
                <c:pt idx="2965">
                  <c:v>38188</c:v>
                </c:pt>
                <c:pt idx="2966">
                  <c:v>38187</c:v>
                </c:pt>
                <c:pt idx="2967">
                  <c:v>38184</c:v>
                </c:pt>
                <c:pt idx="2968">
                  <c:v>38183</c:v>
                </c:pt>
                <c:pt idx="2969">
                  <c:v>38182</c:v>
                </c:pt>
                <c:pt idx="2970">
                  <c:v>38181</c:v>
                </c:pt>
                <c:pt idx="2971">
                  <c:v>38180</c:v>
                </c:pt>
                <c:pt idx="2972">
                  <c:v>38177</c:v>
                </c:pt>
                <c:pt idx="2973">
                  <c:v>38176</c:v>
                </c:pt>
                <c:pt idx="2974">
                  <c:v>38175</c:v>
                </c:pt>
                <c:pt idx="2975">
                  <c:v>38174</c:v>
                </c:pt>
                <c:pt idx="2976">
                  <c:v>38173</c:v>
                </c:pt>
                <c:pt idx="2977">
                  <c:v>38170</c:v>
                </c:pt>
                <c:pt idx="2978">
                  <c:v>38169</c:v>
                </c:pt>
                <c:pt idx="2979">
                  <c:v>38168</c:v>
                </c:pt>
                <c:pt idx="2980">
                  <c:v>38167</c:v>
                </c:pt>
                <c:pt idx="2981">
                  <c:v>38166</c:v>
                </c:pt>
                <c:pt idx="2982">
                  <c:v>38163</c:v>
                </c:pt>
                <c:pt idx="2983">
                  <c:v>38162</c:v>
                </c:pt>
                <c:pt idx="2984">
                  <c:v>38161</c:v>
                </c:pt>
                <c:pt idx="2985">
                  <c:v>38160</c:v>
                </c:pt>
                <c:pt idx="2986">
                  <c:v>38159</c:v>
                </c:pt>
                <c:pt idx="2987">
                  <c:v>38156</c:v>
                </c:pt>
                <c:pt idx="2988">
                  <c:v>38155</c:v>
                </c:pt>
                <c:pt idx="2989">
                  <c:v>38154</c:v>
                </c:pt>
                <c:pt idx="2990">
                  <c:v>38153</c:v>
                </c:pt>
                <c:pt idx="2991">
                  <c:v>38152</c:v>
                </c:pt>
                <c:pt idx="2992">
                  <c:v>38149</c:v>
                </c:pt>
                <c:pt idx="2993">
                  <c:v>38148</c:v>
                </c:pt>
                <c:pt idx="2994">
                  <c:v>38147</c:v>
                </c:pt>
                <c:pt idx="2995">
                  <c:v>38146</c:v>
                </c:pt>
                <c:pt idx="2996">
                  <c:v>38145</c:v>
                </c:pt>
                <c:pt idx="2997">
                  <c:v>38142</c:v>
                </c:pt>
                <c:pt idx="2998">
                  <c:v>38141</c:v>
                </c:pt>
                <c:pt idx="2999">
                  <c:v>38140</c:v>
                </c:pt>
                <c:pt idx="3000">
                  <c:v>38139</c:v>
                </c:pt>
                <c:pt idx="3001">
                  <c:v>38138</c:v>
                </c:pt>
                <c:pt idx="3002">
                  <c:v>38135</c:v>
                </c:pt>
                <c:pt idx="3003">
                  <c:v>38134</c:v>
                </c:pt>
                <c:pt idx="3004">
                  <c:v>38133</c:v>
                </c:pt>
                <c:pt idx="3005">
                  <c:v>38132</c:v>
                </c:pt>
                <c:pt idx="3006">
                  <c:v>38131</c:v>
                </c:pt>
                <c:pt idx="3007">
                  <c:v>38128</c:v>
                </c:pt>
                <c:pt idx="3008">
                  <c:v>38127</c:v>
                </c:pt>
                <c:pt idx="3009">
                  <c:v>38126</c:v>
                </c:pt>
                <c:pt idx="3010">
                  <c:v>38125</c:v>
                </c:pt>
                <c:pt idx="3011">
                  <c:v>38124</c:v>
                </c:pt>
                <c:pt idx="3012">
                  <c:v>38121</c:v>
                </c:pt>
                <c:pt idx="3013">
                  <c:v>38120</c:v>
                </c:pt>
                <c:pt idx="3014">
                  <c:v>38119</c:v>
                </c:pt>
                <c:pt idx="3015">
                  <c:v>38118</c:v>
                </c:pt>
                <c:pt idx="3016">
                  <c:v>38117</c:v>
                </c:pt>
                <c:pt idx="3017">
                  <c:v>38114</c:v>
                </c:pt>
                <c:pt idx="3018">
                  <c:v>38113</c:v>
                </c:pt>
                <c:pt idx="3019">
                  <c:v>38112</c:v>
                </c:pt>
                <c:pt idx="3020">
                  <c:v>38111</c:v>
                </c:pt>
                <c:pt idx="3021">
                  <c:v>38110</c:v>
                </c:pt>
                <c:pt idx="3022">
                  <c:v>38107</c:v>
                </c:pt>
                <c:pt idx="3023">
                  <c:v>38106</c:v>
                </c:pt>
                <c:pt idx="3024">
                  <c:v>38105</c:v>
                </c:pt>
                <c:pt idx="3025">
                  <c:v>38104</c:v>
                </c:pt>
                <c:pt idx="3026">
                  <c:v>38103</c:v>
                </c:pt>
                <c:pt idx="3027">
                  <c:v>38100</c:v>
                </c:pt>
                <c:pt idx="3028">
                  <c:v>38099</c:v>
                </c:pt>
                <c:pt idx="3029">
                  <c:v>38098</c:v>
                </c:pt>
                <c:pt idx="3030">
                  <c:v>38097</c:v>
                </c:pt>
                <c:pt idx="3031">
                  <c:v>38096</c:v>
                </c:pt>
                <c:pt idx="3032">
                  <c:v>38093</c:v>
                </c:pt>
                <c:pt idx="3033">
                  <c:v>38092</c:v>
                </c:pt>
                <c:pt idx="3034">
                  <c:v>38091</c:v>
                </c:pt>
                <c:pt idx="3035">
                  <c:v>38090</c:v>
                </c:pt>
                <c:pt idx="3036">
                  <c:v>38089</c:v>
                </c:pt>
                <c:pt idx="3037">
                  <c:v>38086</c:v>
                </c:pt>
                <c:pt idx="3038">
                  <c:v>38085</c:v>
                </c:pt>
                <c:pt idx="3039">
                  <c:v>38084</c:v>
                </c:pt>
                <c:pt idx="3040">
                  <c:v>38083</c:v>
                </c:pt>
                <c:pt idx="3041">
                  <c:v>38082</c:v>
                </c:pt>
                <c:pt idx="3042">
                  <c:v>38079</c:v>
                </c:pt>
                <c:pt idx="3043">
                  <c:v>38078</c:v>
                </c:pt>
                <c:pt idx="3044">
                  <c:v>38077</c:v>
                </c:pt>
                <c:pt idx="3045">
                  <c:v>38076</c:v>
                </c:pt>
                <c:pt idx="3046">
                  <c:v>38075</c:v>
                </c:pt>
                <c:pt idx="3047">
                  <c:v>38072</c:v>
                </c:pt>
                <c:pt idx="3048">
                  <c:v>38071</c:v>
                </c:pt>
                <c:pt idx="3049">
                  <c:v>38070</c:v>
                </c:pt>
                <c:pt idx="3050">
                  <c:v>38069</c:v>
                </c:pt>
                <c:pt idx="3051">
                  <c:v>38068</c:v>
                </c:pt>
                <c:pt idx="3052">
                  <c:v>38065</c:v>
                </c:pt>
                <c:pt idx="3053">
                  <c:v>38064</c:v>
                </c:pt>
                <c:pt idx="3054">
                  <c:v>38063</c:v>
                </c:pt>
                <c:pt idx="3055">
                  <c:v>38062</c:v>
                </c:pt>
                <c:pt idx="3056">
                  <c:v>38061</c:v>
                </c:pt>
                <c:pt idx="3057">
                  <c:v>38058</c:v>
                </c:pt>
                <c:pt idx="3058">
                  <c:v>38057</c:v>
                </c:pt>
                <c:pt idx="3059">
                  <c:v>38056</c:v>
                </c:pt>
                <c:pt idx="3060">
                  <c:v>38055</c:v>
                </c:pt>
                <c:pt idx="3061">
                  <c:v>38054</c:v>
                </c:pt>
                <c:pt idx="3062">
                  <c:v>38051</c:v>
                </c:pt>
                <c:pt idx="3063">
                  <c:v>38050</c:v>
                </c:pt>
                <c:pt idx="3064">
                  <c:v>38049</c:v>
                </c:pt>
                <c:pt idx="3065">
                  <c:v>38048</c:v>
                </c:pt>
                <c:pt idx="3066">
                  <c:v>38047</c:v>
                </c:pt>
                <c:pt idx="3067">
                  <c:v>38044</c:v>
                </c:pt>
                <c:pt idx="3068">
                  <c:v>38043</c:v>
                </c:pt>
                <c:pt idx="3069">
                  <c:v>38042</c:v>
                </c:pt>
                <c:pt idx="3070">
                  <c:v>38041</c:v>
                </c:pt>
                <c:pt idx="3071">
                  <c:v>38040</c:v>
                </c:pt>
                <c:pt idx="3072">
                  <c:v>38037</c:v>
                </c:pt>
                <c:pt idx="3073">
                  <c:v>38036</c:v>
                </c:pt>
                <c:pt idx="3074">
                  <c:v>38035</c:v>
                </c:pt>
                <c:pt idx="3075">
                  <c:v>38034</c:v>
                </c:pt>
                <c:pt idx="3076">
                  <c:v>38033</c:v>
                </c:pt>
                <c:pt idx="3077">
                  <c:v>38030</c:v>
                </c:pt>
                <c:pt idx="3078">
                  <c:v>38029</c:v>
                </c:pt>
                <c:pt idx="3079">
                  <c:v>38028</c:v>
                </c:pt>
                <c:pt idx="3080">
                  <c:v>38027</c:v>
                </c:pt>
                <c:pt idx="3081">
                  <c:v>38026</c:v>
                </c:pt>
                <c:pt idx="3082">
                  <c:v>38023</c:v>
                </c:pt>
                <c:pt idx="3083">
                  <c:v>38022</c:v>
                </c:pt>
                <c:pt idx="3084">
                  <c:v>38021</c:v>
                </c:pt>
                <c:pt idx="3085">
                  <c:v>38020</c:v>
                </c:pt>
                <c:pt idx="3086">
                  <c:v>38019</c:v>
                </c:pt>
                <c:pt idx="3087">
                  <c:v>38016</c:v>
                </c:pt>
                <c:pt idx="3088">
                  <c:v>38015</c:v>
                </c:pt>
                <c:pt idx="3089">
                  <c:v>38014</c:v>
                </c:pt>
                <c:pt idx="3090">
                  <c:v>38013</c:v>
                </c:pt>
                <c:pt idx="3091">
                  <c:v>38012</c:v>
                </c:pt>
                <c:pt idx="3092">
                  <c:v>38009</c:v>
                </c:pt>
                <c:pt idx="3093">
                  <c:v>38008</c:v>
                </c:pt>
                <c:pt idx="3094">
                  <c:v>38007</c:v>
                </c:pt>
                <c:pt idx="3095">
                  <c:v>38006</c:v>
                </c:pt>
                <c:pt idx="3096">
                  <c:v>38005</c:v>
                </c:pt>
                <c:pt idx="3097">
                  <c:v>38002</c:v>
                </c:pt>
                <c:pt idx="3098">
                  <c:v>38001</c:v>
                </c:pt>
                <c:pt idx="3099">
                  <c:v>38000</c:v>
                </c:pt>
                <c:pt idx="3100">
                  <c:v>37999</c:v>
                </c:pt>
                <c:pt idx="3101">
                  <c:v>37998</c:v>
                </c:pt>
                <c:pt idx="3102">
                  <c:v>37995</c:v>
                </c:pt>
                <c:pt idx="3103">
                  <c:v>37994</c:v>
                </c:pt>
                <c:pt idx="3104">
                  <c:v>37993</c:v>
                </c:pt>
                <c:pt idx="3105">
                  <c:v>37992</c:v>
                </c:pt>
                <c:pt idx="3106">
                  <c:v>37991</c:v>
                </c:pt>
                <c:pt idx="3107">
                  <c:v>37988</c:v>
                </c:pt>
                <c:pt idx="3108">
                  <c:v>37987</c:v>
                </c:pt>
                <c:pt idx="3109">
                  <c:v>37986</c:v>
                </c:pt>
                <c:pt idx="3110">
                  <c:v>37985</c:v>
                </c:pt>
                <c:pt idx="3111">
                  <c:v>37984</c:v>
                </c:pt>
                <c:pt idx="3112">
                  <c:v>37981</c:v>
                </c:pt>
                <c:pt idx="3113">
                  <c:v>37980</c:v>
                </c:pt>
                <c:pt idx="3114">
                  <c:v>37979</c:v>
                </c:pt>
                <c:pt idx="3115">
                  <c:v>37978</c:v>
                </c:pt>
                <c:pt idx="3116">
                  <c:v>37977</c:v>
                </c:pt>
                <c:pt idx="3117">
                  <c:v>37974</c:v>
                </c:pt>
                <c:pt idx="3118">
                  <c:v>37973</c:v>
                </c:pt>
                <c:pt idx="3119">
                  <c:v>37972</c:v>
                </c:pt>
                <c:pt idx="3120">
                  <c:v>37971</c:v>
                </c:pt>
                <c:pt idx="3121">
                  <c:v>37970</c:v>
                </c:pt>
                <c:pt idx="3122">
                  <c:v>37967</c:v>
                </c:pt>
                <c:pt idx="3123">
                  <c:v>37966</c:v>
                </c:pt>
                <c:pt idx="3124">
                  <c:v>37965</c:v>
                </c:pt>
                <c:pt idx="3125">
                  <c:v>37964</c:v>
                </c:pt>
                <c:pt idx="3126">
                  <c:v>37963</c:v>
                </c:pt>
                <c:pt idx="3127">
                  <c:v>37960</c:v>
                </c:pt>
                <c:pt idx="3128">
                  <c:v>37959</c:v>
                </c:pt>
                <c:pt idx="3129">
                  <c:v>37958</c:v>
                </c:pt>
                <c:pt idx="3130">
                  <c:v>37957</c:v>
                </c:pt>
                <c:pt idx="3131">
                  <c:v>37956</c:v>
                </c:pt>
                <c:pt idx="3132">
                  <c:v>37953</c:v>
                </c:pt>
                <c:pt idx="3133">
                  <c:v>37952</c:v>
                </c:pt>
                <c:pt idx="3134">
                  <c:v>37951</c:v>
                </c:pt>
                <c:pt idx="3135">
                  <c:v>37950</c:v>
                </c:pt>
                <c:pt idx="3136">
                  <c:v>37949</c:v>
                </c:pt>
                <c:pt idx="3137">
                  <c:v>37946</c:v>
                </c:pt>
                <c:pt idx="3138">
                  <c:v>37945</c:v>
                </c:pt>
                <c:pt idx="3139">
                  <c:v>37944</c:v>
                </c:pt>
                <c:pt idx="3140">
                  <c:v>37943</c:v>
                </c:pt>
                <c:pt idx="3141">
                  <c:v>37942</c:v>
                </c:pt>
                <c:pt idx="3142">
                  <c:v>37939</c:v>
                </c:pt>
                <c:pt idx="3143">
                  <c:v>37938</c:v>
                </c:pt>
                <c:pt idx="3144">
                  <c:v>37937</c:v>
                </c:pt>
                <c:pt idx="3145">
                  <c:v>37936</c:v>
                </c:pt>
                <c:pt idx="3146">
                  <c:v>37935</c:v>
                </c:pt>
                <c:pt idx="3147">
                  <c:v>37932</c:v>
                </c:pt>
                <c:pt idx="3148">
                  <c:v>37931</c:v>
                </c:pt>
                <c:pt idx="3149">
                  <c:v>37930</c:v>
                </c:pt>
                <c:pt idx="3150">
                  <c:v>37929</c:v>
                </c:pt>
                <c:pt idx="3151">
                  <c:v>37928</c:v>
                </c:pt>
                <c:pt idx="3152">
                  <c:v>37925</c:v>
                </c:pt>
                <c:pt idx="3153">
                  <c:v>37924</c:v>
                </c:pt>
                <c:pt idx="3154">
                  <c:v>37923</c:v>
                </c:pt>
                <c:pt idx="3155">
                  <c:v>37922</c:v>
                </c:pt>
                <c:pt idx="3156">
                  <c:v>37921</c:v>
                </c:pt>
                <c:pt idx="3157">
                  <c:v>37918</c:v>
                </c:pt>
                <c:pt idx="3158">
                  <c:v>37917</c:v>
                </c:pt>
                <c:pt idx="3159">
                  <c:v>37916</c:v>
                </c:pt>
                <c:pt idx="3160">
                  <c:v>37915</c:v>
                </c:pt>
                <c:pt idx="3161">
                  <c:v>37914</c:v>
                </c:pt>
                <c:pt idx="3162">
                  <c:v>37911</c:v>
                </c:pt>
                <c:pt idx="3163">
                  <c:v>37910</c:v>
                </c:pt>
                <c:pt idx="3164">
                  <c:v>37909</c:v>
                </c:pt>
                <c:pt idx="3165">
                  <c:v>37908</c:v>
                </c:pt>
                <c:pt idx="3166">
                  <c:v>37907</c:v>
                </c:pt>
                <c:pt idx="3167">
                  <c:v>37904</c:v>
                </c:pt>
                <c:pt idx="3168">
                  <c:v>37903</c:v>
                </c:pt>
                <c:pt idx="3169">
                  <c:v>37902</c:v>
                </c:pt>
                <c:pt idx="3170">
                  <c:v>37901</c:v>
                </c:pt>
                <c:pt idx="3171">
                  <c:v>37900</c:v>
                </c:pt>
                <c:pt idx="3172">
                  <c:v>37897</c:v>
                </c:pt>
                <c:pt idx="3173">
                  <c:v>37896</c:v>
                </c:pt>
                <c:pt idx="3174">
                  <c:v>37895</c:v>
                </c:pt>
                <c:pt idx="3175">
                  <c:v>37894</c:v>
                </c:pt>
                <c:pt idx="3176">
                  <c:v>37893</c:v>
                </c:pt>
                <c:pt idx="3177">
                  <c:v>37890</c:v>
                </c:pt>
                <c:pt idx="3178">
                  <c:v>37889</c:v>
                </c:pt>
                <c:pt idx="3179">
                  <c:v>37888</c:v>
                </c:pt>
                <c:pt idx="3180">
                  <c:v>37887</c:v>
                </c:pt>
                <c:pt idx="3181">
                  <c:v>37886</c:v>
                </c:pt>
                <c:pt idx="3182">
                  <c:v>37883</c:v>
                </c:pt>
                <c:pt idx="3183">
                  <c:v>37882</c:v>
                </c:pt>
                <c:pt idx="3184">
                  <c:v>37881</c:v>
                </c:pt>
                <c:pt idx="3185">
                  <c:v>37880</c:v>
                </c:pt>
                <c:pt idx="3186">
                  <c:v>37879</c:v>
                </c:pt>
                <c:pt idx="3187">
                  <c:v>37876</c:v>
                </c:pt>
                <c:pt idx="3188">
                  <c:v>37875</c:v>
                </c:pt>
                <c:pt idx="3189">
                  <c:v>37874</c:v>
                </c:pt>
                <c:pt idx="3190">
                  <c:v>37873</c:v>
                </c:pt>
                <c:pt idx="3191">
                  <c:v>37872</c:v>
                </c:pt>
                <c:pt idx="3192">
                  <c:v>37869</c:v>
                </c:pt>
                <c:pt idx="3193">
                  <c:v>37868</c:v>
                </c:pt>
                <c:pt idx="3194">
                  <c:v>37867</c:v>
                </c:pt>
                <c:pt idx="3195">
                  <c:v>37866</c:v>
                </c:pt>
                <c:pt idx="3196">
                  <c:v>37865</c:v>
                </c:pt>
                <c:pt idx="3197">
                  <c:v>37862</c:v>
                </c:pt>
                <c:pt idx="3198">
                  <c:v>37861</c:v>
                </c:pt>
                <c:pt idx="3199">
                  <c:v>37860</c:v>
                </c:pt>
                <c:pt idx="3200">
                  <c:v>37859</c:v>
                </c:pt>
                <c:pt idx="3201">
                  <c:v>37858</c:v>
                </c:pt>
                <c:pt idx="3202">
                  <c:v>37855</c:v>
                </c:pt>
                <c:pt idx="3203">
                  <c:v>37854</c:v>
                </c:pt>
                <c:pt idx="3204">
                  <c:v>37853</c:v>
                </c:pt>
                <c:pt idx="3205">
                  <c:v>37852</c:v>
                </c:pt>
                <c:pt idx="3206">
                  <c:v>37851</c:v>
                </c:pt>
                <c:pt idx="3207">
                  <c:v>37848</c:v>
                </c:pt>
                <c:pt idx="3208">
                  <c:v>37847</c:v>
                </c:pt>
                <c:pt idx="3209">
                  <c:v>37846</c:v>
                </c:pt>
                <c:pt idx="3210">
                  <c:v>37845</c:v>
                </c:pt>
                <c:pt idx="3211">
                  <c:v>37844</c:v>
                </c:pt>
                <c:pt idx="3212">
                  <c:v>37841</c:v>
                </c:pt>
                <c:pt idx="3213">
                  <c:v>37840</c:v>
                </c:pt>
                <c:pt idx="3214">
                  <c:v>37839</c:v>
                </c:pt>
                <c:pt idx="3215">
                  <c:v>37838</c:v>
                </c:pt>
                <c:pt idx="3216">
                  <c:v>37837</c:v>
                </c:pt>
                <c:pt idx="3217">
                  <c:v>37834</c:v>
                </c:pt>
                <c:pt idx="3218">
                  <c:v>37833</c:v>
                </c:pt>
                <c:pt idx="3219">
                  <c:v>37832</c:v>
                </c:pt>
                <c:pt idx="3220">
                  <c:v>37831</c:v>
                </c:pt>
                <c:pt idx="3221">
                  <c:v>37830</c:v>
                </c:pt>
                <c:pt idx="3222">
                  <c:v>37827</c:v>
                </c:pt>
                <c:pt idx="3223">
                  <c:v>37826</c:v>
                </c:pt>
                <c:pt idx="3224">
                  <c:v>37825</c:v>
                </c:pt>
                <c:pt idx="3225">
                  <c:v>37824</c:v>
                </c:pt>
                <c:pt idx="3226">
                  <c:v>37823</c:v>
                </c:pt>
                <c:pt idx="3227">
                  <c:v>37820</c:v>
                </c:pt>
                <c:pt idx="3228">
                  <c:v>37819</c:v>
                </c:pt>
                <c:pt idx="3229">
                  <c:v>37818</c:v>
                </c:pt>
                <c:pt idx="3230">
                  <c:v>37817</c:v>
                </c:pt>
                <c:pt idx="3231">
                  <c:v>37816</c:v>
                </c:pt>
                <c:pt idx="3232">
                  <c:v>37813</c:v>
                </c:pt>
                <c:pt idx="3233">
                  <c:v>37812</c:v>
                </c:pt>
                <c:pt idx="3234">
                  <c:v>37811</c:v>
                </c:pt>
                <c:pt idx="3235">
                  <c:v>37810</c:v>
                </c:pt>
                <c:pt idx="3236">
                  <c:v>37809</c:v>
                </c:pt>
                <c:pt idx="3237">
                  <c:v>37806</c:v>
                </c:pt>
                <c:pt idx="3238">
                  <c:v>37805</c:v>
                </c:pt>
                <c:pt idx="3239">
                  <c:v>37804</c:v>
                </c:pt>
                <c:pt idx="3240">
                  <c:v>37803</c:v>
                </c:pt>
                <c:pt idx="3241">
                  <c:v>37802</c:v>
                </c:pt>
                <c:pt idx="3242">
                  <c:v>37799</c:v>
                </c:pt>
                <c:pt idx="3243">
                  <c:v>37798</c:v>
                </c:pt>
                <c:pt idx="3244">
                  <c:v>37797</c:v>
                </c:pt>
                <c:pt idx="3245">
                  <c:v>37796</c:v>
                </c:pt>
                <c:pt idx="3246">
                  <c:v>37795</c:v>
                </c:pt>
                <c:pt idx="3247">
                  <c:v>37792</c:v>
                </c:pt>
                <c:pt idx="3248">
                  <c:v>37791</c:v>
                </c:pt>
                <c:pt idx="3249">
                  <c:v>37790</c:v>
                </c:pt>
                <c:pt idx="3250">
                  <c:v>37789</c:v>
                </c:pt>
                <c:pt idx="3251">
                  <c:v>37788</c:v>
                </c:pt>
                <c:pt idx="3252">
                  <c:v>37785</c:v>
                </c:pt>
                <c:pt idx="3253">
                  <c:v>37784</c:v>
                </c:pt>
                <c:pt idx="3254">
                  <c:v>37783</c:v>
                </c:pt>
                <c:pt idx="3255">
                  <c:v>37782</c:v>
                </c:pt>
                <c:pt idx="3256">
                  <c:v>37781</c:v>
                </c:pt>
                <c:pt idx="3257">
                  <c:v>37778</c:v>
                </c:pt>
                <c:pt idx="3258">
                  <c:v>37777</c:v>
                </c:pt>
                <c:pt idx="3259">
                  <c:v>37776</c:v>
                </c:pt>
                <c:pt idx="3260">
                  <c:v>37775</c:v>
                </c:pt>
                <c:pt idx="3261">
                  <c:v>37774</c:v>
                </c:pt>
                <c:pt idx="3262">
                  <c:v>37771</c:v>
                </c:pt>
                <c:pt idx="3263">
                  <c:v>37770</c:v>
                </c:pt>
                <c:pt idx="3264">
                  <c:v>37769</c:v>
                </c:pt>
                <c:pt idx="3265">
                  <c:v>37768</c:v>
                </c:pt>
                <c:pt idx="3266">
                  <c:v>37767</c:v>
                </c:pt>
                <c:pt idx="3267">
                  <c:v>37764</c:v>
                </c:pt>
                <c:pt idx="3268">
                  <c:v>37763</c:v>
                </c:pt>
                <c:pt idx="3269">
                  <c:v>37762</c:v>
                </c:pt>
                <c:pt idx="3270">
                  <c:v>37761</c:v>
                </c:pt>
                <c:pt idx="3271">
                  <c:v>37760</c:v>
                </c:pt>
                <c:pt idx="3272">
                  <c:v>37757</c:v>
                </c:pt>
                <c:pt idx="3273">
                  <c:v>37756</c:v>
                </c:pt>
                <c:pt idx="3274">
                  <c:v>37755</c:v>
                </c:pt>
                <c:pt idx="3275">
                  <c:v>37754</c:v>
                </c:pt>
                <c:pt idx="3276">
                  <c:v>37753</c:v>
                </c:pt>
                <c:pt idx="3277">
                  <c:v>37750</c:v>
                </c:pt>
                <c:pt idx="3278">
                  <c:v>37749</c:v>
                </c:pt>
                <c:pt idx="3279">
                  <c:v>37748</c:v>
                </c:pt>
                <c:pt idx="3280">
                  <c:v>37747</c:v>
                </c:pt>
                <c:pt idx="3281">
                  <c:v>37746</c:v>
                </c:pt>
                <c:pt idx="3282">
                  <c:v>37743</c:v>
                </c:pt>
                <c:pt idx="3283">
                  <c:v>37742</c:v>
                </c:pt>
                <c:pt idx="3284">
                  <c:v>37741</c:v>
                </c:pt>
                <c:pt idx="3285">
                  <c:v>37740</c:v>
                </c:pt>
                <c:pt idx="3286">
                  <c:v>37739</c:v>
                </c:pt>
                <c:pt idx="3287">
                  <c:v>37736</c:v>
                </c:pt>
                <c:pt idx="3288">
                  <c:v>37735</c:v>
                </c:pt>
                <c:pt idx="3289">
                  <c:v>37734</c:v>
                </c:pt>
                <c:pt idx="3290">
                  <c:v>37733</c:v>
                </c:pt>
                <c:pt idx="3291">
                  <c:v>37732</c:v>
                </c:pt>
                <c:pt idx="3292">
                  <c:v>37729</c:v>
                </c:pt>
                <c:pt idx="3293">
                  <c:v>37728</c:v>
                </c:pt>
                <c:pt idx="3294">
                  <c:v>37727</c:v>
                </c:pt>
                <c:pt idx="3295">
                  <c:v>37726</c:v>
                </c:pt>
                <c:pt idx="3296">
                  <c:v>37725</c:v>
                </c:pt>
                <c:pt idx="3297">
                  <c:v>37722</c:v>
                </c:pt>
                <c:pt idx="3298">
                  <c:v>37721</c:v>
                </c:pt>
                <c:pt idx="3299">
                  <c:v>37720</c:v>
                </c:pt>
                <c:pt idx="3300">
                  <c:v>37719</c:v>
                </c:pt>
                <c:pt idx="3301">
                  <c:v>37718</c:v>
                </c:pt>
                <c:pt idx="3302">
                  <c:v>37715</c:v>
                </c:pt>
                <c:pt idx="3303">
                  <c:v>37714</c:v>
                </c:pt>
                <c:pt idx="3304">
                  <c:v>37713</c:v>
                </c:pt>
                <c:pt idx="3305">
                  <c:v>37712</c:v>
                </c:pt>
                <c:pt idx="3306">
                  <c:v>37711</c:v>
                </c:pt>
                <c:pt idx="3307">
                  <c:v>37708</c:v>
                </c:pt>
                <c:pt idx="3308">
                  <c:v>37707</c:v>
                </c:pt>
                <c:pt idx="3309">
                  <c:v>37706</c:v>
                </c:pt>
                <c:pt idx="3310">
                  <c:v>37705</c:v>
                </c:pt>
                <c:pt idx="3311">
                  <c:v>37704</c:v>
                </c:pt>
                <c:pt idx="3312">
                  <c:v>37701</c:v>
                </c:pt>
                <c:pt idx="3313">
                  <c:v>37700</c:v>
                </c:pt>
                <c:pt idx="3314">
                  <c:v>37699</c:v>
                </c:pt>
                <c:pt idx="3315">
                  <c:v>37698</c:v>
                </c:pt>
                <c:pt idx="3316">
                  <c:v>37697</c:v>
                </c:pt>
                <c:pt idx="3317">
                  <c:v>37694</c:v>
                </c:pt>
                <c:pt idx="3318">
                  <c:v>37693</c:v>
                </c:pt>
                <c:pt idx="3319">
                  <c:v>37692</c:v>
                </c:pt>
                <c:pt idx="3320">
                  <c:v>37691</c:v>
                </c:pt>
                <c:pt idx="3321">
                  <c:v>37690</c:v>
                </c:pt>
                <c:pt idx="3322">
                  <c:v>37687</c:v>
                </c:pt>
                <c:pt idx="3323">
                  <c:v>37686</c:v>
                </c:pt>
                <c:pt idx="3324">
                  <c:v>37685</c:v>
                </c:pt>
                <c:pt idx="3325">
                  <c:v>37684</c:v>
                </c:pt>
                <c:pt idx="3326">
                  <c:v>37683</c:v>
                </c:pt>
                <c:pt idx="3327">
                  <c:v>37680</c:v>
                </c:pt>
                <c:pt idx="3328">
                  <c:v>37679</c:v>
                </c:pt>
                <c:pt idx="3329">
                  <c:v>37678</c:v>
                </c:pt>
                <c:pt idx="3330">
                  <c:v>37677</c:v>
                </c:pt>
                <c:pt idx="3331">
                  <c:v>37676</c:v>
                </c:pt>
                <c:pt idx="3332">
                  <c:v>37673</c:v>
                </c:pt>
                <c:pt idx="3333">
                  <c:v>37672</c:v>
                </c:pt>
                <c:pt idx="3334">
                  <c:v>37671</c:v>
                </c:pt>
              </c:numCache>
            </c:numRef>
          </c:cat>
          <c:val>
            <c:numRef>
              <c:f>Correlation!$J$9:$J$3343</c:f>
              <c:numCache>
                <c:formatCode>0.0%</c:formatCode>
                <c:ptCount val="3335"/>
                <c:pt idx="0" formatCode="General">
                  <c:v>0</c:v>
                </c:pt>
                <c:pt idx="1">
                  <c:v>-0.38137460555684827</c:v>
                </c:pt>
                <c:pt idx="2">
                  <c:v>-0.37873079770029039</c:v>
                </c:pt>
                <c:pt idx="3">
                  <c:v>-0.37903928227916922</c:v>
                </c:pt>
                <c:pt idx="4">
                  <c:v>-0.37903928227916922</c:v>
                </c:pt>
                <c:pt idx="5">
                  <c:v>-0.37829146180022</c:v>
                </c:pt>
                <c:pt idx="6">
                  <c:v>-0.37807798376244905</c:v>
                </c:pt>
                <c:pt idx="7">
                  <c:v>-0.37792765477100904</c:v>
                </c:pt>
                <c:pt idx="8">
                  <c:v>-0.37579218660377917</c:v>
                </c:pt>
                <c:pt idx="9">
                  <c:v>-0.37556568524403322</c:v>
                </c:pt>
                <c:pt idx="10">
                  <c:v>-0.37863194182941323</c:v>
                </c:pt>
                <c:pt idx="11">
                  <c:v>-0.37772859605729775</c:v>
                </c:pt>
                <c:pt idx="12">
                  <c:v>-0.37766101173171057</c:v>
                </c:pt>
                <c:pt idx="13">
                  <c:v>-0.3767025521098698</c:v>
                </c:pt>
                <c:pt idx="14">
                  <c:v>-0.37806838450599284</c:v>
                </c:pt>
                <c:pt idx="15">
                  <c:v>-0.37820895645849395</c:v>
                </c:pt>
                <c:pt idx="16">
                  <c:v>-0.3784025010576742</c:v>
                </c:pt>
                <c:pt idx="17">
                  <c:v>-0.38116484945420193</c:v>
                </c:pt>
                <c:pt idx="18">
                  <c:v>-0.38233502818719439</c:v>
                </c:pt>
                <c:pt idx="19">
                  <c:v>-0.38315205532838637</c:v>
                </c:pt>
                <c:pt idx="20">
                  <c:v>-0.38329501987928621</c:v>
                </c:pt>
                <c:pt idx="21">
                  <c:v>-0.38324749480736831</c:v>
                </c:pt>
                <c:pt idx="22">
                  <c:v>-0.38261954765526912</c:v>
                </c:pt>
                <c:pt idx="23">
                  <c:v>-0.38230202910793076</c:v>
                </c:pt>
                <c:pt idx="24">
                  <c:v>-0.38494750812734274</c:v>
                </c:pt>
                <c:pt idx="25">
                  <c:v>-0.3857683280941529</c:v>
                </c:pt>
                <c:pt idx="26">
                  <c:v>-0.38657637528923094</c:v>
                </c:pt>
                <c:pt idx="27">
                  <c:v>-0.38646723660469384</c:v>
                </c:pt>
                <c:pt idx="28">
                  <c:v>-0.3847466346385971</c:v>
                </c:pt>
                <c:pt idx="29">
                  <c:v>-0.39079752904362469</c:v>
                </c:pt>
                <c:pt idx="30">
                  <c:v>-0.3878735881408481</c:v>
                </c:pt>
                <c:pt idx="31">
                  <c:v>-0.38942144418653535</c:v>
                </c:pt>
                <c:pt idx="32">
                  <c:v>-0.38847585098385312</c:v>
                </c:pt>
                <c:pt idx="33">
                  <c:v>-0.39034621192964464</c:v>
                </c:pt>
                <c:pt idx="34">
                  <c:v>-0.38822184513228281</c:v>
                </c:pt>
                <c:pt idx="35">
                  <c:v>-0.38985616725189531</c:v>
                </c:pt>
                <c:pt idx="36">
                  <c:v>-0.38682923811007741</c:v>
                </c:pt>
                <c:pt idx="37">
                  <c:v>-0.38425309560221493</c:v>
                </c:pt>
                <c:pt idx="38">
                  <c:v>-0.385742878812733</c:v>
                </c:pt>
                <c:pt idx="39">
                  <c:v>-0.37916163218726961</c:v>
                </c:pt>
                <c:pt idx="40">
                  <c:v>-0.37844689708207391</c:v>
                </c:pt>
                <c:pt idx="41">
                  <c:v>-0.3831191780920154</c:v>
                </c:pt>
                <c:pt idx="42">
                  <c:v>-0.37700948197991352</c:v>
                </c:pt>
                <c:pt idx="43">
                  <c:v>-0.37817931987847453</c:v>
                </c:pt>
                <c:pt idx="44">
                  <c:v>-0.37839361423736956</c:v>
                </c:pt>
                <c:pt idx="45">
                  <c:v>-0.38321605063557845</c:v>
                </c:pt>
                <c:pt idx="46">
                  <c:v>-0.38223334800945691</c:v>
                </c:pt>
                <c:pt idx="47">
                  <c:v>-0.37239575907888361</c:v>
                </c:pt>
                <c:pt idx="48">
                  <c:v>-0.37248334277244816</c:v>
                </c:pt>
                <c:pt idx="49">
                  <c:v>-0.37674526099711136</c:v>
                </c:pt>
                <c:pt idx="50">
                  <c:v>-0.37811489962085465</c:v>
                </c:pt>
                <c:pt idx="51">
                  <c:v>-0.37305869231082833</c:v>
                </c:pt>
                <c:pt idx="52">
                  <c:v>-0.37234674377870913</c:v>
                </c:pt>
                <c:pt idx="53">
                  <c:v>-0.36260395239215898</c:v>
                </c:pt>
                <c:pt idx="54">
                  <c:v>-0.36161838997656259</c:v>
                </c:pt>
                <c:pt idx="55">
                  <c:v>-0.36033756156608415</c:v>
                </c:pt>
                <c:pt idx="56">
                  <c:v>-0.35355658742603679</c:v>
                </c:pt>
                <c:pt idx="57">
                  <c:v>-0.35376466857728517</c:v>
                </c:pt>
                <c:pt idx="58">
                  <c:v>-0.34846775013617742</c:v>
                </c:pt>
                <c:pt idx="59">
                  <c:v>-0.34706974191574136</c:v>
                </c:pt>
                <c:pt idx="60">
                  <c:v>-0.34649811776767242</c:v>
                </c:pt>
                <c:pt idx="61">
                  <c:v>-0.33584134444697528</c:v>
                </c:pt>
                <c:pt idx="62">
                  <c:v>-0.33611824447136524</c:v>
                </c:pt>
                <c:pt idx="63">
                  <c:v>-0.33207275172876261</c:v>
                </c:pt>
                <c:pt idx="64">
                  <c:v>-0.33095331959194002</c:v>
                </c:pt>
                <c:pt idx="65">
                  <c:v>-0.32813398890548162</c:v>
                </c:pt>
                <c:pt idx="66">
                  <c:v>-0.33588219450944506</c:v>
                </c:pt>
                <c:pt idx="67">
                  <c:v>-0.33845617191223337</c:v>
                </c:pt>
                <c:pt idx="68">
                  <c:v>-0.33868285004691462</c:v>
                </c:pt>
                <c:pt idx="69">
                  <c:v>-0.3510502958051599</c:v>
                </c:pt>
                <c:pt idx="70">
                  <c:v>-0.33815605097226342</c:v>
                </c:pt>
                <c:pt idx="71">
                  <c:v>-0.36169781287041763</c:v>
                </c:pt>
                <c:pt idx="72">
                  <c:v>-0.37031817943751355</c:v>
                </c:pt>
                <c:pt idx="73">
                  <c:v>-0.38180758373361856</c:v>
                </c:pt>
                <c:pt idx="74">
                  <c:v>-0.37350533863350499</c:v>
                </c:pt>
                <c:pt idx="75">
                  <c:v>-0.37140171727911347</c:v>
                </c:pt>
                <c:pt idx="76">
                  <c:v>-0.37544197981589655</c:v>
                </c:pt>
                <c:pt idx="77">
                  <c:v>-0.38166813556797019</c:v>
                </c:pt>
                <c:pt idx="78">
                  <c:v>-0.38151651266538683</c:v>
                </c:pt>
                <c:pt idx="79">
                  <c:v>-0.37923613763972003</c:v>
                </c:pt>
                <c:pt idx="80">
                  <c:v>-0.37703114198784132</c:v>
                </c:pt>
                <c:pt idx="81">
                  <c:v>-0.37030438915655317</c:v>
                </c:pt>
                <c:pt idx="82">
                  <c:v>-0.36389717381716619</c:v>
                </c:pt>
                <c:pt idx="83">
                  <c:v>-0.36101462321200806</c:v>
                </c:pt>
                <c:pt idx="84">
                  <c:v>-0.36059969142702442</c:v>
                </c:pt>
                <c:pt idx="85">
                  <c:v>-0.35981409470476061</c:v>
                </c:pt>
                <c:pt idx="86">
                  <c:v>-0.36097701952010408</c:v>
                </c:pt>
                <c:pt idx="87">
                  <c:v>-0.35980527253535544</c:v>
                </c:pt>
                <c:pt idx="88">
                  <c:v>-0.3595378872504485</c:v>
                </c:pt>
                <c:pt idx="89">
                  <c:v>-0.35505220752608863</c:v>
                </c:pt>
                <c:pt idx="90">
                  <c:v>-0.35190370294336382</c:v>
                </c:pt>
                <c:pt idx="91">
                  <c:v>-0.35233245643773986</c:v>
                </c:pt>
                <c:pt idx="92">
                  <c:v>-0.35148056096650571</c:v>
                </c:pt>
                <c:pt idx="93">
                  <c:v>-0.35362295118998011</c:v>
                </c:pt>
                <c:pt idx="94">
                  <c:v>-0.3509241104450288</c:v>
                </c:pt>
                <c:pt idx="95">
                  <c:v>-0.35041636919882779</c:v>
                </c:pt>
                <c:pt idx="96">
                  <c:v>-0.34910663721602403</c:v>
                </c:pt>
                <c:pt idx="97">
                  <c:v>-0.34967388451822484</c:v>
                </c:pt>
                <c:pt idx="98">
                  <c:v>-0.34960770884583642</c:v>
                </c:pt>
                <c:pt idx="99">
                  <c:v>-0.35700646134158187</c:v>
                </c:pt>
                <c:pt idx="100">
                  <c:v>-0.35629631171980003</c:v>
                </c:pt>
                <c:pt idx="101">
                  <c:v>-0.35701298075268184</c:v>
                </c:pt>
                <c:pt idx="102">
                  <c:v>-0.36000399729910987</c:v>
                </c:pt>
                <c:pt idx="103">
                  <c:v>-0.35155377339601035</c:v>
                </c:pt>
                <c:pt idx="104">
                  <c:v>-0.35217547019056766</c:v>
                </c:pt>
                <c:pt idx="105">
                  <c:v>-0.34969826857802622</c:v>
                </c:pt>
                <c:pt idx="106">
                  <c:v>-0.35678330911953571</c:v>
                </c:pt>
                <c:pt idx="107">
                  <c:v>-0.3572518914286989</c:v>
                </c:pt>
                <c:pt idx="108">
                  <c:v>-0.3572518914286989</c:v>
                </c:pt>
                <c:pt idx="109">
                  <c:v>-0.3576748539886962</c:v>
                </c:pt>
                <c:pt idx="110">
                  <c:v>-0.35281727806069796</c:v>
                </c:pt>
                <c:pt idx="111">
                  <c:v>-0.35544776755954632</c:v>
                </c:pt>
                <c:pt idx="112">
                  <c:v>-0.33330362419245663</c:v>
                </c:pt>
                <c:pt idx="113">
                  <c:v>-0.33638875962440901</c:v>
                </c:pt>
                <c:pt idx="114">
                  <c:v>-0.33709295832950892</c:v>
                </c:pt>
                <c:pt idx="115">
                  <c:v>-0.33246846044098788</c:v>
                </c:pt>
                <c:pt idx="116">
                  <c:v>-0.33496851732451521</c:v>
                </c:pt>
                <c:pt idx="117">
                  <c:v>-0.33193206181499635</c:v>
                </c:pt>
                <c:pt idx="118">
                  <c:v>-0.32873440988007957</c:v>
                </c:pt>
                <c:pt idx="119">
                  <c:v>-0.32302168234443068</c:v>
                </c:pt>
                <c:pt idx="120">
                  <c:v>-0.31955016836822098</c:v>
                </c:pt>
                <c:pt idx="121">
                  <c:v>-0.32235766049918452</c:v>
                </c:pt>
                <c:pt idx="122">
                  <c:v>-0.32228470906059964</c:v>
                </c:pt>
                <c:pt idx="123">
                  <c:v>-0.32225255559062044</c:v>
                </c:pt>
                <c:pt idx="124">
                  <c:v>-0.33063670888454211</c:v>
                </c:pt>
                <c:pt idx="125">
                  <c:v>-0.32542286315614594</c:v>
                </c:pt>
                <c:pt idx="126">
                  <c:v>-0.32584697483243052</c:v>
                </c:pt>
                <c:pt idx="127">
                  <c:v>-0.32626150542471805</c:v>
                </c:pt>
                <c:pt idx="128">
                  <c:v>-0.32939393081484769</c:v>
                </c:pt>
                <c:pt idx="129">
                  <c:v>-0.3231444786115788</c:v>
                </c:pt>
                <c:pt idx="130">
                  <c:v>-0.3236271286965991</c:v>
                </c:pt>
                <c:pt idx="131">
                  <c:v>-0.32471978206600066</c:v>
                </c:pt>
                <c:pt idx="132">
                  <c:v>-0.32521640159657444</c:v>
                </c:pt>
                <c:pt idx="133">
                  <c:v>-0.32326309080918036</c:v>
                </c:pt>
                <c:pt idx="134">
                  <c:v>-0.32449086773000035</c:v>
                </c:pt>
                <c:pt idx="135">
                  <c:v>-0.32654317317923776</c:v>
                </c:pt>
                <c:pt idx="136">
                  <c:v>-0.31464182219748899</c:v>
                </c:pt>
                <c:pt idx="137">
                  <c:v>-0.31464182219748899</c:v>
                </c:pt>
                <c:pt idx="138">
                  <c:v>-0.31335390208058467</c:v>
                </c:pt>
                <c:pt idx="139">
                  <c:v>-0.31702131968002517</c:v>
                </c:pt>
                <c:pt idx="140">
                  <c:v>-0.3205096700929258</c:v>
                </c:pt>
                <c:pt idx="141">
                  <c:v>-0.32056220494617693</c:v>
                </c:pt>
                <c:pt idx="142">
                  <c:v>-0.32175627399849482</c:v>
                </c:pt>
                <c:pt idx="143">
                  <c:v>-0.32783977019489474</c:v>
                </c:pt>
                <c:pt idx="144">
                  <c:v>-0.33224104702445956</c:v>
                </c:pt>
                <c:pt idx="145">
                  <c:v>-0.33627893169005041</c:v>
                </c:pt>
                <c:pt idx="146">
                  <c:v>-0.33518499656685613</c:v>
                </c:pt>
                <c:pt idx="147">
                  <c:v>-0.35283415410257335</c:v>
                </c:pt>
                <c:pt idx="148">
                  <c:v>-0.35480846635497959</c:v>
                </c:pt>
                <c:pt idx="149">
                  <c:v>-0.36051113384534567</c:v>
                </c:pt>
                <c:pt idx="150">
                  <c:v>-0.36999815948190223</c:v>
                </c:pt>
                <c:pt idx="151">
                  <c:v>-0.38027740472701732</c:v>
                </c:pt>
                <c:pt idx="152">
                  <c:v>-0.37965196907892063</c:v>
                </c:pt>
                <c:pt idx="153">
                  <c:v>-0.37367933564289163</c:v>
                </c:pt>
                <c:pt idx="154">
                  <c:v>-0.37614484878333343</c:v>
                </c:pt>
                <c:pt idx="155">
                  <c:v>-0.38120156015787904</c:v>
                </c:pt>
                <c:pt idx="156">
                  <c:v>-0.38221740715631902</c:v>
                </c:pt>
                <c:pt idx="157">
                  <c:v>-0.38300137897578945</c:v>
                </c:pt>
                <c:pt idx="158">
                  <c:v>-0.38460487014419564</c:v>
                </c:pt>
                <c:pt idx="159">
                  <c:v>-0.38493122673671454</c:v>
                </c:pt>
                <c:pt idx="160">
                  <c:v>-0.38372109655883391</c:v>
                </c:pt>
                <c:pt idx="161">
                  <c:v>-0.3828884421277795</c:v>
                </c:pt>
                <c:pt idx="162">
                  <c:v>-0.37856393672806216</c:v>
                </c:pt>
                <c:pt idx="163">
                  <c:v>-0.37393178540888417</c:v>
                </c:pt>
                <c:pt idx="164">
                  <c:v>-0.37341531650871512</c:v>
                </c:pt>
                <c:pt idx="165">
                  <c:v>-0.37111227852269529</c:v>
                </c:pt>
                <c:pt idx="166">
                  <c:v>-0.36903584385747557</c:v>
                </c:pt>
                <c:pt idx="167">
                  <c:v>-0.36991589715112094</c:v>
                </c:pt>
                <c:pt idx="168">
                  <c:v>-0.37275175322555915</c:v>
                </c:pt>
                <c:pt idx="169">
                  <c:v>-0.38071131393796975</c:v>
                </c:pt>
                <c:pt idx="170">
                  <c:v>-0.38368012103571758</c:v>
                </c:pt>
                <c:pt idx="171">
                  <c:v>-0.38221960807353367</c:v>
                </c:pt>
                <c:pt idx="172">
                  <c:v>-0.38071371962588724</c:v>
                </c:pt>
                <c:pt idx="173">
                  <c:v>-0.38313637212535318</c:v>
                </c:pt>
                <c:pt idx="174">
                  <c:v>-0.38259786750215136</c:v>
                </c:pt>
                <c:pt idx="175">
                  <c:v>-0.38163534954578154</c:v>
                </c:pt>
                <c:pt idx="176">
                  <c:v>-0.38515662408450158</c:v>
                </c:pt>
                <c:pt idx="177">
                  <c:v>-0.3835147496967547</c:v>
                </c:pt>
                <c:pt idx="178">
                  <c:v>-0.3887845487415989</c:v>
                </c:pt>
                <c:pt idx="179">
                  <c:v>-0.39742842775949827</c:v>
                </c:pt>
                <c:pt idx="180">
                  <c:v>-0.41080170797483273</c:v>
                </c:pt>
                <c:pt idx="181">
                  <c:v>-0.40919931837258766</c:v>
                </c:pt>
                <c:pt idx="182">
                  <c:v>-0.41133426221772995</c:v>
                </c:pt>
                <c:pt idx="183">
                  <c:v>-0.4165133435574932</c:v>
                </c:pt>
                <c:pt idx="184">
                  <c:v>-0.41627947238932173</c:v>
                </c:pt>
                <c:pt idx="185">
                  <c:v>-0.42663176537366215</c:v>
                </c:pt>
                <c:pt idx="186">
                  <c:v>-0.42535477289665991</c:v>
                </c:pt>
                <c:pt idx="187">
                  <c:v>-0.43356323570353789</c:v>
                </c:pt>
                <c:pt idx="188">
                  <c:v>-0.43637613491843097</c:v>
                </c:pt>
                <c:pt idx="189">
                  <c:v>-0.44403774532462831</c:v>
                </c:pt>
                <c:pt idx="190">
                  <c:v>-0.4429464806018571</c:v>
                </c:pt>
                <c:pt idx="191">
                  <c:v>-0.43387007258399229</c:v>
                </c:pt>
                <c:pt idx="192">
                  <c:v>-0.43600636488169137</c:v>
                </c:pt>
                <c:pt idx="193">
                  <c:v>-0.47009206599704773</c:v>
                </c:pt>
                <c:pt idx="194">
                  <c:v>-0.4696000601802553</c:v>
                </c:pt>
                <c:pt idx="195">
                  <c:v>-0.47105442810648185</c:v>
                </c:pt>
                <c:pt idx="196">
                  <c:v>-0.48263712192330382</c:v>
                </c:pt>
                <c:pt idx="197">
                  <c:v>-0.48278276901899325</c:v>
                </c:pt>
                <c:pt idx="198">
                  <c:v>-0.48242183892493745</c:v>
                </c:pt>
                <c:pt idx="199">
                  <c:v>-0.48150797040068416</c:v>
                </c:pt>
                <c:pt idx="200">
                  <c:v>-0.48127836385848677</c:v>
                </c:pt>
                <c:pt idx="201">
                  <c:v>-0.48407318275721822</c:v>
                </c:pt>
                <c:pt idx="202">
                  <c:v>-0.48767294161752217</c:v>
                </c:pt>
                <c:pt idx="203">
                  <c:v>-0.488011946291739</c:v>
                </c:pt>
                <c:pt idx="204">
                  <c:v>-0.4907934329913648</c:v>
                </c:pt>
                <c:pt idx="205">
                  <c:v>-0.48651779776769738</c:v>
                </c:pt>
                <c:pt idx="206">
                  <c:v>-0.49235129189920757</c:v>
                </c:pt>
                <c:pt idx="207">
                  <c:v>-0.49235129189920757</c:v>
                </c:pt>
                <c:pt idx="208">
                  <c:v>-0.49199156044866293</c:v>
                </c:pt>
                <c:pt idx="209">
                  <c:v>-0.48864701805269822</c:v>
                </c:pt>
                <c:pt idx="210">
                  <c:v>-0.48720659312776499</c:v>
                </c:pt>
                <c:pt idx="211">
                  <c:v>-0.48392467787873134</c:v>
                </c:pt>
                <c:pt idx="212">
                  <c:v>-0.48478210981660896</c:v>
                </c:pt>
                <c:pt idx="213">
                  <c:v>-0.49323259210484688</c:v>
                </c:pt>
                <c:pt idx="214">
                  <c:v>-0.49177648441573402</c:v>
                </c:pt>
                <c:pt idx="215">
                  <c:v>-0.48851299946211774</c:v>
                </c:pt>
                <c:pt idx="216">
                  <c:v>-0.48048548007525427</c:v>
                </c:pt>
                <c:pt idx="217">
                  <c:v>-0.49391195722591702</c:v>
                </c:pt>
                <c:pt idx="218">
                  <c:v>-0.48793400533498299</c:v>
                </c:pt>
                <c:pt idx="219">
                  <c:v>-0.4869102960872233</c:v>
                </c:pt>
                <c:pt idx="220">
                  <c:v>-0.48065136423147897</c:v>
                </c:pt>
                <c:pt idx="221">
                  <c:v>-0.48615045513706573</c:v>
                </c:pt>
                <c:pt idx="222">
                  <c:v>-0.48204395353106805</c:v>
                </c:pt>
                <c:pt idx="223">
                  <c:v>-0.47875418802186515</c:v>
                </c:pt>
                <c:pt idx="224">
                  <c:v>-0.48047883250668105</c:v>
                </c:pt>
                <c:pt idx="225">
                  <c:v>-0.47902188912139398</c:v>
                </c:pt>
                <c:pt idx="226">
                  <c:v>-0.47975167486266673</c:v>
                </c:pt>
                <c:pt idx="227">
                  <c:v>-0.47975167486266673</c:v>
                </c:pt>
                <c:pt idx="228">
                  <c:v>-0.47851813756724743</c:v>
                </c:pt>
                <c:pt idx="229">
                  <c:v>-0.47685301069976266</c:v>
                </c:pt>
                <c:pt idx="230">
                  <c:v>-0.47609158290605497</c:v>
                </c:pt>
                <c:pt idx="231">
                  <c:v>-0.47873842154016261</c:v>
                </c:pt>
                <c:pt idx="232">
                  <c:v>-0.47631056912479097</c:v>
                </c:pt>
                <c:pt idx="233">
                  <c:v>-0.46916160072113766</c:v>
                </c:pt>
                <c:pt idx="234">
                  <c:v>-0.45746588544537403</c:v>
                </c:pt>
                <c:pt idx="235">
                  <c:v>-0.46013045332978253</c:v>
                </c:pt>
                <c:pt idx="236">
                  <c:v>-0.45359409436298043</c:v>
                </c:pt>
                <c:pt idx="237">
                  <c:v>-0.4408551183442867</c:v>
                </c:pt>
                <c:pt idx="238">
                  <c:v>-0.44131993922330842</c:v>
                </c:pt>
                <c:pt idx="239">
                  <c:v>-0.44245161134371852</c:v>
                </c:pt>
                <c:pt idx="240">
                  <c:v>-0.44380097105122773</c:v>
                </c:pt>
                <c:pt idx="241">
                  <c:v>-0.44420430949811096</c:v>
                </c:pt>
                <c:pt idx="242">
                  <c:v>-0.44450430748649511</c:v>
                </c:pt>
                <c:pt idx="243">
                  <c:v>-0.44471622278887118</c:v>
                </c:pt>
                <c:pt idx="244">
                  <c:v>-0.44581218214797635</c:v>
                </c:pt>
                <c:pt idx="245">
                  <c:v>-0.44582084218339713</c:v>
                </c:pt>
                <c:pt idx="246">
                  <c:v>-0.45096832484198157</c:v>
                </c:pt>
                <c:pt idx="247">
                  <c:v>-0.45350802915852384</c:v>
                </c:pt>
                <c:pt idx="248">
                  <c:v>-0.44633805667899995</c:v>
                </c:pt>
                <c:pt idx="249">
                  <c:v>-0.43477018471495971</c:v>
                </c:pt>
                <c:pt idx="250">
                  <c:v>-0.43564425963884218</c:v>
                </c:pt>
                <c:pt idx="251">
                  <c:v>-0.43316960934970838</c:v>
                </c:pt>
                <c:pt idx="252">
                  <c:v>-0.43435820649849805</c:v>
                </c:pt>
                <c:pt idx="253">
                  <c:v>-0.42485982227331409</c:v>
                </c:pt>
                <c:pt idx="254">
                  <c:v>-0.42378573504126305</c:v>
                </c:pt>
                <c:pt idx="255">
                  <c:v>-0.40572460348815814</c:v>
                </c:pt>
                <c:pt idx="256">
                  <c:v>-0.40692800556326975</c:v>
                </c:pt>
                <c:pt idx="257">
                  <c:v>-0.4020687854210972</c:v>
                </c:pt>
                <c:pt idx="258">
                  <c:v>-0.40039411043281542</c:v>
                </c:pt>
                <c:pt idx="259">
                  <c:v>-0.39887929991377868</c:v>
                </c:pt>
                <c:pt idx="260">
                  <c:v>-0.39428696663365204</c:v>
                </c:pt>
                <c:pt idx="261">
                  <c:v>-0.39207409897506423</c:v>
                </c:pt>
                <c:pt idx="262">
                  <c:v>-0.39415062666729972</c:v>
                </c:pt>
                <c:pt idx="263">
                  <c:v>-0.39336765055866918</c:v>
                </c:pt>
                <c:pt idx="264">
                  <c:v>-0.39336765055866929</c:v>
                </c:pt>
                <c:pt idx="265">
                  <c:v>-0.39494246813637923</c:v>
                </c:pt>
                <c:pt idx="266">
                  <c:v>-0.393918886599953</c:v>
                </c:pt>
                <c:pt idx="267">
                  <c:v>-0.39380699849669104</c:v>
                </c:pt>
                <c:pt idx="268">
                  <c:v>-0.39216984556319578</c:v>
                </c:pt>
                <c:pt idx="269">
                  <c:v>-0.38826491915517719</c:v>
                </c:pt>
                <c:pt idx="270">
                  <c:v>-0.3756879851419539</c:v>
                </c:pt>
                <c:pt idx="271">
                  <c:v>-0.37411419316276245</c:v>
                </c:pt>
                <c:pt idx="272">
                  <c:v>-0.37557484899872062</c:v>
                </c:pt>
                <c:pt idx="273">
                  <c:v>-0.37573176482630699</c:v>
                </c:pt>
                <c:pt idx="274">
                  <c:v>-0.37369757377921564</c:v>
                </c:pt>
                <c:pt idx="275">
                  <c:v>-0.37002697075395458</c:v>
                </c:pt>
                <c:pt idx="276">
                  <c:v>-0.36923648166082695</c:v>
                </c:pt>
                <c:pt idx="277">
                  <c:v>-0.36860781054121661</c:v>
                </c:pt>
                <c:pt idx="278">
                  <c:v>-0.38244701487339638</c:v>
                </c:pt>
                <c:pt idx="279">
                  <c:v>-0.38702195377774046</c:v>
                </c:pt>
                <c:pt idx="280">
                  <c:v>-0.38723097618770114</c:v>
                </c:pt>
                <c:pt idx="281">
                  <c:v>-0.37991671916277675</c:v>
                </c:pt>
                <c:pt idx="282">
                  <c:v>-0.37983560600687749</c:v>
                </c:pt>
                <c:pt idx="283">
                  <c:v>-0.37820447205370894</c:v>
                </c:pt>
                <c:pt idx="284">
                  <c:v>-0.37943686654676706</c:v>
                </c:pt>
                <c:pt idx="285">
                  <c:v>-0.37794066302731599</c:v>
                </c:pt>
                <c:pt idx="286">
                  <c:v>-0.37703894993252718</c:v>
                </c:pt>
                <c:pt idx="287">
                  <c:v>-0.37682994938735076</c:v>
                </c:pt>
                <c:pt idx="288">
                  <c:v>-0.37517278870906029</c:v>
                </c:pt>
                <c:pt idx="289">
                  <c:v>-0.37090934770562589</c:v>
                </c:pt>
                <c:pt idx="290">
                  <c:v>-0.37506819779721118</c:v>
                </c:pt>
                <c:pt idx="291">
                  <c:v>-0.36469578288587146</c:v>
                </c:pt>
                <c:pt idx="292">
                  <c:v>-0.36565865929356389</c:v>
                </c:pt>
                <c:pt idx="293">
                  <c:v>-0.36161849575085842</c:v>
                </c:pt>
                <c:pt idx="294">
                  <c:v>-0.35519071708790417</c:v>
                </c:pt>
                <c:pt idx="295">
                  <c:v>-0.33459406981673739</c:v>
                </c:pt>
                <c:pt idx="296">
                  <c:v>-0.33060065129178196</c:v>
                </c:pt>
                <c:pt idx="297">
                  <c:v>-0.33588545935858571</c:v>
                </c:pt>
                <c:pt idx="298">
                  <c:v>-0.33198280201003361</c:v>
                </c:pt>
                <c:pt idx="299">
                  <c:v>-0.33983278499346176</c:v>
                </c:pt>
                <c:pt idx="300">
                  <c:v>-0.33951480780529419</c:v>
                </c:pt>
                <c:pt idx="301">
                  <c:v>-0.32680143824204672</c:v>
                </c:pt>
                <c:pt idx="302">
                  <c:v>-0.32992517016748862</c:v>
                </c:pt>
                <c:pt idx="303">
                  <c:v>-0.33710628820722233</c:v>
                </c:pt>
                <c:pt idx="304">
                  <c:v>-0.33669777591716127</c:v>
                </c:pt>
                <c:pt idx="305">
                  <c:v>-0.32283584920919961</c:v>
                </c:pt>
                <c:pt idx="306">
                  <c:v>-0.32865621779290255</c:v>
                </c:pt>
                <c:pt idx="307">
                  <c:v>-0.32516926758917558</c:v>
                </c:pt>
                <c:pt idx="308">
                  <c:v>-0.32682039371083926</c:v>
                </c:pt>
                <c:pt idx="309">
                  <c:v>-0.31672977939989927</c:v>
                </c:pt>
                <c:pt idx="310">
                  <c:v>-0.31491510194990063</c:v>
                </c:pt>
                <c:pt idx="311">
                  <c:v>-0.31381098400810664</c:v>
                </c:pt>
                <c:pt idx="312">
                  <c:v>-0.31493593785483531</c:v>
                </c:pt>
                <c:pt idx="313">
                  <c:v>-0.32035706810941489</c:v>
                </c:pt>
                <c:pt idx="314">
                  <c:v>-0.31762016525477776</c:v>
                </c:pt>
                <c:pt idx="315">
                  <c:v>-0.29799480631775915</c:v>
                </c:pt>
                <c:pt idx="316">
                  <c:v>-0.29423978570006298</c:v>
                </c:pt>
                <c:pt idx="317">
                  <c:v>-0.29638226576140514</c:v>
                </c:pt>
                <c:pt idx="318">
                  <c:v>-0.31260715049707738</c:v>
                </c:pt>
                <c:pt idx="319">
                  <c:v>-0.31321487547774729</c:v>
                </c:pt>
                <c:pt idx="320">
                  <c:v>-0.31065027096542691</c:v>
                </c:pt>
                <c:pt idx="321">
                  <c:v>-0.31649037619491455</c:v>
                </c:pt>
                <c:pt idx="322">
                  <c:v>-0.30967760698807378</c:v>
                </c:pt>
                <c:pt idx="323">
                  <c:v>-0.3078405449137277</c:v>
                </c:pt>
                <c:pt idx="324">
                  <c:v>-0.30874873816130466</c:v>
                </c:pt>
                <c:pt idx="325">
                  <c:v>-0.30986386822529827</c:v>
                </c:pt>
                <c:pt idx="326">
                  <c:v>-0.31637280435230752</c:v>
                </c:pt>
                <c:pt idx="327">
                  <c:v>-0.31637280435230747</c:v>
                </c:pt>
                <c:pt idx="328">
                  <c:v>-0.31745787542764475</c:v>
                </c:pt>
                <c:pt idx="329">
                  <c:v>-0.31435904447254293</c:v>
                </c:pt>
                <c:pt idx="330">
                  <c:v>-0.31517304426609738</c:v>
                </c:pt>
                <c:pt idx="331">
                  <c:v>-0.33011137036964372</c:v>
                </c:pt>
                <c:pt idx="332">
                  <c:v>-0.33244063973082877</c:v>
                </c:pt>
                <c:pt idx="333">
                  <c:v>-0.3234328159344847</c:v>
                </c:pt>
                <c:pt idx="334">
                  <c:v>-0.323513765416585</c:v>
                </c:pt>
                <c:pt idx="335">
                  <c:v>-0.31930122538244893</c:v>
                </c:pt>
                <c:pt idx="336">
                  <c:v>-0.31477194720927831</c:v>
                </c:pt>
                <c:pt idx="337">
                  <c:v>-0.30312782880891886</c:v>
                </c:pt>
                <c:pt idx="338">
                  <c:v>-0.29820498541523605</c:v>
                </c:pt>
                <c:pt idx="339">
                  <c:v>-0.28747992671953682</c:v>
                </c:pt>
                <c:pt idx="340">
                  <c:v>-0.29012199424022578</c:v>
                </c:pt>
                <c:pt idx="341">
                  <c:v>-0.29219151390709713</c:v>
                </c:pt>
                <c:pt idx="342">
                  <c:v>-0.29059035041513437</c:v>
                </c:pt>
                <c:pt idx="343">
                  <c:v>-0.29290591052313403</c:v>
                </c:pt>
                <c:pt idx="344">
                  <c:v>-0.28971060858204828</c:v>
                </c:pt>
                <c:pt idx="345">
                  <c:v>-0.29174693816163555</c:v>
                </c:pt>
                <c:pt idx="346">
                  <c:v>-0.29015341614842727</c:v>
                </c:pt>
                <c:pt idx="347">
                  <c:v>-0.28804124202702258</c:v>
                </c:pt>
                <c:pt idx="348">
                  <c:v>-0.28454778435549954</c:v>
                </c:pt>
                <c:pt idx="349">
                  <c:v>-0.30602457542783601</c:v>
                </c:pt>
                <c:pt idx="350">
                  <c:v>-0.30959589090419082</c:v>
                </c:pt>
                <c:pt idx="351">
                  <c:v>-0.30735043097554926</c:v>
                </c:pt>
                <c:pt idx="352">
                  <c:v>-0.303352620588903</c:v>
                </c:pt>
                <c:pt idx="353">
                  <c:v>-0.29893129084827202</c:v>
                </c:pt>
                <c:pt idx="354">
                  <c:v>-0.30003028518530983</c:v>
                </c:pt>
                <c:pt idx="355">
                  <c:v>-0.29405772818923848</c:v>
                </c:pt>
                <c:pt idx="356">
                  <c:v>-0.29253508047151405</c:v>
                </c:pt>
                <c:pt idx="357">
                  <c:v>-0.29103716557051124</c:v>
                </c:pt>
                <c:pt idx="358">
                  <c:v>-0.28884615603219899</c:v>
                </c:pt>
                <c:pt idx="359">
                  <c:v>-0.28402819640465421</c:v>
                </c:pt>
                <c:pt idx="360">
                  <c:v>-0.28498003193912408</c:v>
                </c:pt>
                <c:pt idx="361">
                  <c:v>-0.28616609242903396</c:v>
                </c:pt>
                <c:pt idx="362">
                  <c:v>-0.28427379490841226</c:v>
                </c:pt>
                <c:pt idx="363">
                  <c:v>-0.28527225711681048</c:v>
                </c:pt>
                <c:pt idx="364">
                  <c:v>-0.27167932918445953</c:v>
                </c:pt>
                <c:pt idx="365">
                  <c:v>-0.27234134111038782</c:v>
                </c:pt>
                <c:pt idx="366">
                  <c:v>-0.26928116260037355</c:v>
                </c:pt>
                <c:pt idx="367">
                  <c:v>-0.26366766682626369</c:v>
                </c:pt>
                <c:pt idx="368">
                  <c:v>-0.27738979564649086</c:v>
                </c:pt>
                <c:pt idx="369">
                  <c:v>-0.27676879669999127</c:v>
                </c:pt>
                <c:pt idx="370">
                  <c:v>-0.27821073940334534</c:v>
                </c:pt>
                <c:pt idx="371">
                  <c:v>-0.27465905128285611</c:v>
                </c:pt>
                <c:pt idx="372">
                  <c:v>-0.27317403665511519</c:v>
                </c:pt>
                <c:pt idx="373">
                  <c:v>-0.27584603076221553</c:v>
                </c:pt>
                <c:pt idx="374">
                  <c:v>-0.27249672353745114</c:v>
                </c:pt>
                <c:pt idx="375">
                  <c:v>-0.26770250442746574</c:v>
                </c:pt>
                <c:pt idx="376">
                  <c:v>-0.27023688929386774</c:v>
                </c:pt>
                <c:pt idx="377">
                  <c:v>-0.27173544267370653</c:v>
                </c:pt>
                <c:pt idx="378">
                  <c:v>-0.27241139075320103</c:v>
                </c:pt>
                <c:pt idx="379">
                  <c:v>-0.22607797945299798</c:v>
                </c:pt>
                <c:pt idx="380">
                  <c:v>-0.21299957360332986</c:v>
                </c:pt>
                <c:pt idx="381">
                  <c:v>-0.21087712414795343</c:v>
                </c:pt>
                <c:pt idx="382">
                  <c:v>-0.21503205302016301</c:v>
                </c:pt>
                <c:pt idx="383">
                  <c:v>-0.21739959101372469</c:v>
                </c:pt>
                <c:pt idx="384">
                  <c:v>-0.20000436400115332</c:v>
                </c:pt>
                <c:pt idx="385">
                  <c:v>-0.19312421981680211</c:v>
                </c:pt>
                <c:pt idx="386">
                  <c:v>-0.19839389201245283</c:v>
                </c:pt>
                <c:pt idx="387">
                  <c:v>-0.19718922262879715</c:v>
                </c:pt>
                <c:pt idx="388">
                  <c:v>-0.20902054331815631</c:v>
                </c:pt>
                <c:pt idx="389">
                  <c:v>-0.20683871878759075</c:v>
                </c:pt>
                <c:pt idx="390">
                  <c:v>-0.21239605098632364</c:v>
                </c:pt>
                <c:pt idx="391">
                  <c:v>-0.21106706991201868</c:v>
                </c:pt>
                <c:pt idx="392">
                  <c:v>-0.20923338574498898</c:v>
                </c:pt>
                <c:pt idx="393">
                  <c:v>-0.20346324011101016</c:v>
                </c:pt>
                <c:pt idx="394">
                  <c:v>-0.20309424527816106</c:v>
                </c:pt>
                <c:pt idx="395">
                  <c:v>-0.20375154699020973</c:v>
                </c:pt>
                <c:pt idx="396">
                  <c:v>-0.21212475826096702</c:v>
                </c:pt>
                <c:pt idx="397">
                  <c:v>-0.21212475826096697</c:v>
                </c:pt>
                <c:pt idx="398">
                  <c:v>-0.21445791446750834</c:v>
                </c:pt>
                <c:pt idx="399">
                  <c:v>-0.21476440962365226</c:v>
                </c:pt>
                <c:pt idx="400">
                  <c:v>-0.20331369969579383</c:v>
                </c:pt>
                <c:pt idx="401">
                  <c:v>-0.20260464528581065</c:v>
                </c:pt>
                <c:pt idx="402">
                  <c:v>-0.20112436663150079</c:v>
                </c:pt>
                <c:pt idx="403">
                  <c:v>-0.20884462322282493</c:v>
                </c:pt>
                <c:pt idx="404">
                  <c:v>-0.20919664533260382</c:v>
                </c:pt>
                <c:pt idx="405">
                  <c:v>-0.20518262250996114</c:v>
                </c:pt>
                <c:pt idx="406">
                  <c:v>-0.20898688801343729</c:v>
                </c:pt>
                <c:pt idx="407">
                  <c:v>-0.20663381821598328</c:v>
                </c:pt>
                <c:pt idx="408">
                  <c:v>-0.2087989577725145</c:v>
                </c:pt>
                <c:pt idx="409">
                  <c:v>-0.20791413304942633</c:v>
                </c:pt>
                <c:pt idx="410">
                  <c:v>-0.20454906566182313</c:v>
                </c:pt>
                <c:pt idx="411">
                  <c:v>-0.20204317913368672</c:v>
                </c:pt>
                <c:pt idx="412">
                  <c:v>-0.20202241616132596</c:v>
                </c:pt>
                <c:pt idx="413">
                  <c:v>-0.21341696521408021</c:v>
                </c:pt>
                <c:pt idx="414">
                  <c:v>-0.21132344730330796</c:v>
                </c:pt>
                <c:pt idx="415">
                  <c:v>-0.21776717206624163</c:v>
                </c:pt>
                <c:pt idx="416">
                  <c:v>-0.21678318863477428</c:v>
                </c:pt>
                <c:pt idx="417">
                  <c:v>-0.21720942204815952</c:v>
                </c:pt>
                <c:pt idx="418">
                  <c:v>-0.21600997284772372</c:v>
                </c:pt>
                <c:pt idx="419">
                  <c:v>-0.21671565473856064</c:v>
                </c:pt>
                <c:pt idx="420">
                  <c:v>-0.21583018853171124</c:v>
                </c:pt>
                <c:pt idx="421">
                  <c:v>-0.21775067967655742</c:v>
                </c:pt>
                <c:pt idx="422">
                  <c:v>-0.21699735978695084</c:v>
                </c:pt>
                <c:pt idx="423">
                  <c:v>-0.21802274523583434</c:v>
                </c:pt>
                <c:pt idx="424">
                  <c:v>-0.21957810254026747</c:v>
                </c:pt>
                <c:pt idx="425">
                  <c:v>-0.22382787210515273</c:v>
                </c:pt>
                <c:pt idx="426">
                  <c:v>-0.22885991167355005</c:v>
                </c:pt>
                <c:pt idx="427">
                  <c:v>-0.23618266315342826</c:v>
                </c:pt>
                <c:pt idx="428">
                  <c:v>-0.23531195386734458</c:v>
                </c:pt>
                <c:pt idx="429">
                  <c:v>-0.22226675186153561</c:v>
                </c:pt>
                <c:pt idx="430">
                  <c:v>-0.22794717898427591</c:v>
                </c:pt>
                <c:pt idx="431">
                  <c:v>-0.22973978699905157</c:v>
                </c:pt>
                <c:pt idx="432">
                  <c:v>-0.22914707959981095</c:v>
                </c:pt>
                <c:pt idx="433">
                  <c:v>-0.22923729578858421</c:v>
                </c:pt>
                <c:pt idx="434">
                  <c:v>-0.22427159906775429</c:v>
                </c:pt>
                <c:pt idx="435">
                  <c:v>-0.22859308345192331</c:v>
                </c:pt>
                <c:pt idx="436">
                  <c:v>-0.22657783979596008</c:v>
                </c:pt>
                <c:pt idx="437">
                  <c:v>-0.22719223051083445</c:v>
                </c:pt>
                <c:pt idx="438">
                  <c:v>-0.22602099010298402</c:v>
                </c:pt>
                <c:pt idx="439">
                  <c:v>-0.22581233795138297</c:v>
                </c:pt>
                <c:pt idx="440">
                  <c:v>-0.22421805066966669</c:v>
                </c:pt>
                <c:pt idx="441">
                  <c:v>-0.2226479732963498</c:v>
                </c:pt>
                <c:pt idx="442">
                  <c:v>-0.21977427318680617</c:v>
                </c:pt>
                <c:pt idx="443">
                  <c:v>-0.21569251661397582</c:v>
                </c:pt>
                <c:pt idx="444">
                  <c:v>-0.21880494370850939</c:v>
                </c:pt>
                <c:pt idx="445">
                  <c:v>-0.22444749103278583</c:v>
                </c:pt>
                <c:pt idx="446">
                  <c:v>-0.22624548385056725</c:v>
                </c:pt>
                <c:pt idx="447">
                  <c:v>-0.22533409772919086</c:v>
                </c:pt>
                <c:pt idx="448">
                  <c:v>-0.22519827488595515</c:v>
                </c:pt>
                <c:pt idx="449">
                  <c:v>-0.2189718911506473</c:v>
                </c:pt>
                <c:pt idx="450">
                  <c:v>-0.21921638997067239</c:v>
                </c:pt>
                <c:pt idx="451">
                  <c:v>-0.21903993591486337</c:v>
                </c:pt>
                <c:pt idx="452">
                  <c:v>-0.2190258395953659</c:v>
                </c:pt>
                <c:pt idx="453">
                  <c:v>-0.22096879676585773</c:v>
                </c:pt>
                <c:pt idx="454">
                  <c:v>-0.22096191088033254</c:v>
                </c:pt>
                <c:pt idx="455">
                  <c:v>-0.22087970367821194</c:v>
                </c:pt>
                <c:pt idx="456">
                  <c:v>-0.21110105203162108</c:v>
                </c:pt>
                <c:pt idx="457">
                  <c:v>-0.20927895181279205</c:v>
                </c:pt>
                <c:pt idx="458">
                  <c:v>-0.20874784190771115</c:v>
                </c:pt>
                <c:pt idx="459">
                  <c:v>-0.21160238762805694</c:v>
                </c:pt>
                <c:pt idx="460">
                  <c:v>-0.21411002425504697</c:v>
                </c:pt>
                <c:pt idx="461">
                  <c:v>-0.2119902427636568</c:v>
                </c:pt>
                <c:pt idx="462">
                  <c:v>-0.22255683455890302</c:v>
                </c:pt>
                <c:pt idx="463">
                  <c:v>-0.21994376196414342</c:v>
                </c:pt>
                <c:pt idx="464">
                  <c:v>-0.22207143098299165</c:v>
                </c:pt>
                <c:pt idx="465">
                  <c:v>-0.22302973917110316</c:v>
                </c:pt>
                <c:pt idx="466">
                  <c:v>-0.22484339899965897</c:v>
                </c:pt>
                <c:pt idx="467">
                  <c:v>-0.22484339899965897</c:v>
                </c:pt>
                <c:pt idx="468">
                  <c:v>-0.22452563595888464</c:v>
                </c:pt>
                <c:pt idx="469">
                  <c:v>-0.22677354454802504</c:v>
                </c:pt>
                <c:pt idx="470">
                  <c:v>-0.22723919118655139</c:v>
                </c:pt>
                <c:pt idx="471">
                  <c:v>-0.22653997467068607</c:v>
                </c:pt>
                <c:pt idx="472">
                  <c:v>-0.22683067670688631</c:v>
                </c:pt>
                <c:pt idx="473">
                  <c:v>-0.22945713151696964</c:v>
                </c:pt>
                <c:pt idx="474">
                  <c:v>-0.22854958032652323</c:v>
                </c:pt>
                <c:pt idx="475">
                  <c:v>-0.2308824819503596</c:v>
                </c:pt>
                <c:pt idx="476">
                  <c:v>-0.23073725041710166</c:v>
                </c:pt>
                <c:pt idx="477">
                  <c:v>-0.21635387973598272</c:v>
                </c:pt>
                <c:pt idx="478">
                  <c:v>-0.21939778533364943</c:v>
                </c:pt>
                <c:pt idx="479">
                  <c:v>-0.21966490180237971</c:v>
                </c:pt>
                <c:pt idx="480">
                  <c:v>-0.21251339778505393</c:v>
                </c:pt>
                <c:pt idx="481">
                  <c:v>-0.21391722353799864</c:v>
                </c:pt>
                <c:pt idx="482">
                  <c:v>-0.21580678252441679</c:v>
                </c:pt>
                <c:pt idx="483">
                  <c:v>-0.21508696974546662</c:v>
                </c:pt>
                <c:pt idx="484">
                  <c:v>-0.2069900862150989</c:v>
                </c:pt>
                <c:pt idx="485">
                  <c:v>-0.20712378599734668</c:v>
                </c:pt>
                <c:pt idx="486">
                  <c:v>-0.2070834907506614</c:v>
                </c:pt>
                <c:pt idx="487">
                  <c:v>-0.20708349075066138</c:v>
                </c:pt>
                <c:pt idx="488">
                  <c:v>-0.20446780522683927</c:v>
                </c:pt>
                <c:pt idx="489">
                  <c:v>-0.20589474856202411</c:v>
                </c:pt>
                <c:pt idx="490">
                  <c:v>-0.20594559951269101</c:v>
                </c:pt>
                <c:pt idx="491">
                  <c:v>-0.20324158916397747</c:v>
                </c:pt>
                <c:pt idx="492">
                  <c:v>-0.19978402768546269</c:v>
                </c:pt>
                <c:pt idx="493">
                  <c:v>-0.20256397327249256</c:v>
                </c:pt>
                <c:pt idx="494">
                  <c:v>-0.20368922260684347</c:v>
                </c:pt>
                <c:pt idx="495">
                  <c:v>-0.20333234843694276</c:v>
                </c:pt>
                <c:pt idx="496">
                  <c:v>-0.20581630407210882</c:v>
                </c:pt>
                <c:pt idx="497">
                  <c:v>-0.20517411807443012</c:v>
                </c:pt>
                <c:pt idx="498">
                  <c:v>-0.20509038534489654</c:v>
                </c:pt>
                <c:pt idx="499">
                  <c:v>-0.19934557247582452</c:v>
                </c:pt>
                <c:pt idx="500">
                  <c:v>-0.22683304190151396</c:v>
                </c:pt>
                <c:pt idx="501">
                  <c:v>-0.22591153236644976</c:v>
                </c:pt>
                <c:pt idx="502">
                  <c:v>-0.23286292357364557</c:v>
                </c:pt>
                <c:pt idx="503">
                  <c:v>-0.23257652501787235</c:v>
                </c:pt>
                <c:pt idx="504">
                  <c:v>-0.23252886329612146</c:v>
                </c:pt>
                <c:pt idx="505">
                  <c:v>-0.23252419395754945</c:v>
                </c:pt>
                <c:pt idx="506">
                  <c:v>-0.23192927984928199</c:v>
                </c:pt>
                <c:pt idx="507">
                  <c:v>-0.23088490931530156</c:v>
                </c:pt>
                <c:pt idx="508">
                  <c:v>-0.24414815077139038</c:v>
                </c:pt>
                <c:pt idx="509">
                  <c:v>-0.24367270229555243</c:v>
                </c:pt>
                <c:pt idx="510">
                  <c:v>-0.24069095323673609</c:v>
                </c:pt>
                <c:pt idx="511">
                  <c:v>-0.24780215032412817</c:v>
                </c:pt>
                <c:pt idx="512">
                  <c:v>-0.25256022552155666</c:v>
                </c:pt>
                <c:pt idx="513">
                  <c:v>-0.25424069834818031</c:v>
                </c:pt>
                <c:pt idx="514">
                  <c:v>-0.25464084205020932</c:v>
                </c:pt>
                <c:pt idx="515">
                  <c:v>-0.26286906608668786</c:v>
                </c:pt>
                <c:pt idx="516">
                  <c:v>-0.26218240157048184</c:v>
                </c:pt>
                <c:pt idx="517">
                  <c:v>-0.26277568610151858</c:v>
                </c:pt>
                <c:pt idx="518">
                  <c:v>-0.26526454221277335</c:v>
                </c:pt>
                <c:pt idx="519">
                  <c:v>-0.26484577202801984</c:v>
                </c:pt>
                <c:pt idx="520">
                  <c:v>-0.26777807523450819</c:v>
                </c:pt>
                <c:pt idx="521">
                  <c:v>-0.26754030024179276</c:v>
                </c:pt>
                <c:pt idx="522">
                  <c:v>-0.26932003707787433</c:v>
                </c:pt>
                <c:pt idx="523">
                  <c:v>-0.26920439533520824</c:v>
                </c:pt>
                <c:pt idx="524">
                  <c:v>-0.26973771797662022</c:v>
                </c:pt>
                <c:pt idx="525">
                  <c:v>-0.26775159061086218</c:v>
                </c:pt>
                <c:pt idx="526">
                  <c:v>-0.26835425819201442</c:v>
                </c:pt>
                <c:pt idx="527">
                  <c:v>-0.26920119383056823</c:v>
                </c:pt>
                <c:pt idx="528">
                  <c:v>-0.27069110544870351</c:v>
                </c:pt>
                <c:pt idx="529">
                  <c:v>-0.2743128241242167</c:v>
                </c:pt>
                <c:pt idx="530">
                  <c:v>-0.28319829839630117</c:v>
                </c:pt>
                <c:pt idx="531">
                  <c:v>-0.28440232571056395</c:v>
                </c:pt>
                <c:pt idx="532">
                  <c:v>-0.28701655394825615</c:v>
                </c:pt>
                <c:pt idx="533">
                  <c:v>-0.28699365354688333</c:v>
                </c:pt>
                <c:pt idx="534">
                  <c:v>-0.28894715390014852</c:v>
                </c:pt>
                <c:pt idx="535">
                  <c:v>-0.28925270039336837</c:v>
                </c:pt>
                <c:pt idx="536">
                  <c:v>-0.29101776053396677</c:v>
                </c:pt>
                <c:pt idx="537">
                  <c:v>-0.29103534547069138</c:v>
                </c:pt>
                <c:pt idx="538">
                  <c:v>-0.27900044493794685</c:v>
                </c:pt>
                <c:pt idx="539">
                  <c:v>-0.27967595718788635</c:v>
                </c:pt>
                <c:pt idx="540">
                  <c:v>-0.29875452733598062</c:v>
                </c:pt>
                <c:pt idx="541">
                  <c:v>-0.3058121683454722</c:v>
                </c:pt>
                <c:pt idx="542">
                  <c:v>-0.30460882812786622</c:v>
                </c:pt>
                <c:pt idx="543">
                  <c:v>-0.30016221260884735</c:v>
                </c:pt>
                <c:pt idx="544">
                  <c:v>-0.30367225577913254</c:v>
                </c:pt>
                <c:pt idx="545">
                  <c:v>-0.30420372918747879</c:v>
                </c:pt>
                <c:pt idx="546">
                  <c:v>-0.30336652916128704</c:v>
                </c:pt>
                <c:pt idx="547">
                  <c:v>-0.30336931841593812</c:v>
                </c:pt>
                <c:pt idx="548">
                  <c:v>-0.30471191060153818</c:v>
                </c:pt>
                <c:pt idx="549">
                  <c:v>-0.30465169273358333</c:v>
                </c:pt>
                <c:pt idx="550">
                  <c:v>-0.3022520605404424</c:v>
                </c:pt>
                <c:pt idx="551">
                  <c:v>-0.31154659419140462</c:v>
                </c:pt>
                <c:pt idx="552">
                  <c:v>-0.31205460725714279</c:v>
                </c:pt>
                <c:pt idx="553">
                  <c:v>-0.32377702443370676</c:v>
                </c:pt>
                <c:pt idx="554">
                  <c:v>-0.32958883460448651</c:v>
                </c:pt>
                <c:pt idx="555">
                  <c:v>-0.34305813685066117</c:v>
                </c:pt>
                <c:pt idx="556">
                  <c:v>-0.35333949972339496</c:v>
                </c:pt>
                <c:pt idx="557">
                  <c:v>-0.35351517836843294</c:v>
                </c:pt>
                <c:pt idx="558">
                  <c:v>-0.35568194079757182</c:v>
                </c:pt>
                <c:pt idx="559">
                  <c:v>-0.35788401091822969</c:v>
                </c:pt>
                <c:pt idx="560">
                  <c:v>-0.36070065697705067</c:v>
                </c:pt>
                <c:pt idx="561">
                  <c:v>-0.36374741424063872</c:v>
                </c:pt>
                <c:pt idx="562">
                  <c:v>-0.36114360288055641</c:v>
                </c:pt>
                <c:pt idx="563">
                  <c:v>-0.35760806730863448</c:v>
                </c:pt>
                <c:pt idx="564">
                  <c:v>-0.36109130665568057</c:v>
                </c:pt>
                <c:pt idx="565">
                  <c:v>-0.36135942351437456</c:v>
                </c:pt>
                <c:pt idx="566">
                  <c:v>-0.35950707068853177</c:v>
                </c:pt>
                <c:pt idx="567">
                  <c:v>-0.36035741800713317</c:v>
                </c:pt>
                <c:pt idx="568">
                  <c:v>-0.35914254639312848</c:v>
                </c:pt>
                <c:pt idx="569">
                  <c:v>-0.3605258607939511</c:v>
                </c:pt>
                <c:pt idx="570">
                  <c:v>-0.36309167383722563</c:v>
                </c:pt>
                <c:pt idx="571">
                  <c:v>-0.3659936507049576</c:v>
                </c:pt>
                <c:pt idx="572">
                  <c:v>-0.36597865216270314</c:v>
                </c:pt>
                <c:pt idx="573">
                  <c:v>-0.36236775094796375</c:v>
                </c:pt>
                <c:pt idx="574">
                  <c:v>-0.36502663815702041</c:v>
                </c:pt>
                <c:pt idx="575">
                  <c:v>-0.38011016779440732</c:v>
                </c:pt>
                <c:pt idx="576">
                  <c:v>-0.38286774556318981</c:v>
                </c:pt>
                <c:pt idx="577">
                  <c:v>-0.38273861533900166</c:v>
                </c:pt>
                <c:pt idx="578">
                  <c:v>-0.38213261155813955</c:v>
                </c:pt>
                <c:pt idx="579">
                  <c:v>-0.38530362311213295</c:v>
                </c:pt>
                <c:pt idx="580">
                  <c:v>-0.38575706873237647</c:v>
                </c:pt>
                <c:pt idx="581">
                  <c:v>-0.38330223186418422</c:v>
                </c:pt>
                <c:pt idx="582">
                  <c:v>-0.38757204438570236</c:v>
                </c:pt>
                <c:pt idx="583">
                  <c:v>-0.3882917057078541</c:v>
                </c:pt>
                <c:pt idx="584">
                  <c:v>-0.40267145581598279</c:v>
                </c:pt>
                <c:pt idx="585">
                  <c:v>-0.40218087901167793</c:v>
                </c:pt>
                <c:pt idx="586">
                  <c:v>-0.40205818732854937</c:v>
                </c:pt>
                <c:pt idx="587">
                  <c:v>-0.40205818732854937</c:v>
                </c:pt>
                <c:pt idx="588">
                  <c:v>-0.39638876232731651</c:v>
                </c:pt>
                <c:pt idx="589">
                  <c:v>-0.4004463120637265</c:v>
                </c:pt>
                <c:pt idx="590">
                  <c:v>-0.40008529471421866</c:v>
                </c:pt>
                <c:pt idx="591">
                  <c:v>-0.38979444295670324</c:v>
                </c:pt>
                <c:pt idx="592">
                  <c:v>-0.38905664117477218</c:v>
                </c:pt>
                <c:pt idx="593">
                  <c:v>-0.39627449798077496</c:v>
                </c:pt>
                <c:pt idx="594">
                  <c:v>-0.40094820457908109</c:v>
                </c:pt>
                <c:pt idx="595">
                  <c:v>-0.40090333459413452</c:v>
                </c:pt>
                <c:pt idx="596">
                  <c:v>-0.40471434924053207</c:v>
                </c:pt>
                <c:pt idx="597">
                  <c:v>-0.40897542412861698</c:v>
                </c:pt>
                <c:pt idx="598">
                  <c:v>-0.41255469611822665</c:v>
                </c:pt>
                <c:pt idx="599">
                  <c:v>-0.42618221091504577</c:v>
                </c:pt>
                <c:pt idx="600">
                  <c:v>-0.42381575593364812</c:v>
                </c:pt>
                <c:pt idx="601">
                  <c:v>-0.42077091062770128</c:v>
                </c:pt>
                <c:pt idx="602">
                  <c:v>-0.42169353721435782</c:v>
                </c:pt>
                <c:pt idx="603">
                  <c:v>-0.42063625815014355</c:v>
                </c:pt>
                <c:pt idx="604">
                  <c:v>-0.42149027243637244</c:v>
                </c:pt>
                <c:pt idx="605">
                  <c:v>-0.41997062960809384</c:v>
                </c:pt>
                <c:pt idx="606">
                  <c:v>-0.42157912546977105</c:v>
                </c:pt>
                <c:pt idx="607">
                  <c:v>-0.4230281547323097</c:v>
                </c:pt>
                <c:pt idx="608">
                  <c:v>-0.4402509744526012</c:v>
                </c:pt>
                <c:pt idx="609">
                  <c:v>-0.43543018643783077</c:v>
                </c:pt>
                <c:pt idx="610">
                  <c:v>-0.43383577097510967</c:v>
                </c:pt>
                <c:pt idx="611">
                  <c:v>-0.43365487518359602</c:v>
                </c:pt>
                <c:pt idx="612">
                  <c:v>-0.43590381570094833</c:v>
                </c:pt>
                <c:pt idx="613">
                  <c:v>-0.45459286221604606</c:v>
                </c:pt>
                <c:pt idx="614">
                  <c:v>-0.4539191683984341</c:v>
                </c:pt>
                <c:pt idx="615">
                  <c:v>-0.4586571378675211</c:v>
                </c:pt>
                <c:pt idx="616">
                  <c:v>-0.46369053601989529</c:v>
                </c:pt>
                <c:pt idx="617">
                  <c:v>-0.46618304570300512</c:v>
                </c:pt>
                <c:pt idx="618">
                  <c:v>-0.47430938272592849</c:v>
                </c:pt>
                <c:pt idx="619">
                  <c:v>-0.47354311166591673</c:v>
                </c:pt>
                <c:pt idx="620">
                  <c:v>-0.47221729481238711</c:v>
                </c:pt>
                <c:pt idx="621">
                  <c:v>-0.47318235359847166</c:v>
                </c:pt>
                <c:pt idx="622">
                  <c:v>-0.47458598565519866</c:v>
                </c:pt>
                <c:pt idx="623">
                  <c:v>-0.4730086082518743</c:v>
                </c:pt>
                <c:pt idx="624">
                  <c:v>-0.48769823772824739</c:v>
                </c:pt>
                <c:pt idx="625">
                  <c:v>-0.48842119720835664</c:v>
                </c:pt>
                <c:pt idx="626">
                  <c:v>-0.4892153995102656</c:v>
                </c:pt>
                <c:pt idx="627">
                  <c:v>-0.49261555013087166</c:v>
                </c:pt>
                <c:pt idx="628">
                  <c:v>-0.49311690286221638</c:v>
                </c:pt>
                <c:pt idx="629">
                  <c:v>-0.49383807337605867</c:v>
                </c:pt>
                <c:pt idx="630">
                  <c:v>-0.49410374346084451</c:v>
                </c:pt>
                <c:pt idx="631">
                  <c:v>-0.49574057053243409</c:v>
                </c:pt>
                <c:pt idx="632">
                  <c:v>-0.49120943507593579</c:v>
                </c:pt>
                <c:pt idx="633">
                  <c:v>-0.50301097468082201</c:v>
                </c:pt>
                <c:pt idx="634">
                  <c:v>-0.50628036994236236</c:v>
                </c:pt>
                <c:pt idx="635">
                  <c:v>-0.51072641991140189</c:v>
                </c:pt>
                <c:pt idx="636">
                  <c:v>-0.50822394101166402</c:v>
                </c:pt>
                <c:pt idx="637">
                  <c:v>-0.5151437930185504</c:v>
                </c:pt>
                <c:pt idx="638">
                  <c:v>-0.51700835238870013</c:v>
                </c:pt>
                <c:pt idx="639">
                  <c:v>-0.56245256997557558</c:v>
                </c:pt>
                <c:pt idx="640">
                  <c:v>-0.57960314486494968</c:v>
                </c:pt>
                <c:pt idx="641">
                  <c:v>-0.58402436194019391</c:v>
                </c:pt>
                <c:pt idx="642">
                  <c:v>-0.58205742840951413</c:v>
                </c:pt>
                <c:pt idx="643">
                  <c:v>-0.57739447140880051</c:v>
                </c:pt>
                <c:pt idx="644">
                  <c:v>-0.58921832745683989</c:v>
                </c:pt>
                <c:pt idx="645">
                  <c:v>-0.59881755848736729</c:v>
                </c:pt>
                <c:pt idx="646">
                  <c:v>-0.59853800356312781</c:v>
                </c:pt>
                <c:pt idx="647">
                  <c:v>-0.60215153758003137</c:v>
                </c:pt>
                <c:pt idx="648">
                  <c:v>-0.59668517993315962</c:v>
                </c:pt>
                <c:pt idx="649">
                  <c:v>-0.59905331082041546</c:v>
                </c:pt>
                <c:pt idx="650">
                  <c:v>-0.60619326284054176</c:v>
                </c:pt>
                <c:pt idx="651">
                  <c:v>-0.61003173501141827</c:v>
                </c:pt>
                <c:pt idx="652">
                  <c:v>-0.61240653980954385</c:v>
                </c:pt>
                <c:pt idx="653">
                  <c:v>-0.63552354111253262</c:v>
                </c:pt>
                <c:pt idx="654">
                  <c:v>-0.63547222071487208</c:v>
                </c:pt>
                <c:pt idx="655">
                  <c:v>-0.64212604800228845</c:v>
                </c:pt>
                <c:pt idx="656">
                  <c:v>-0.6407310102739997</c:v>
                </c:pt>
                <c:pt idx="657">
                  <c:v>-0.64073101417625677</c:v>
                </c:pt>
                <c:pt idx="658">
                  <c:v>-0.64055081016316406</c:v>
                </c:pt>
                <c:pt idx="659">
                  <c:v>-0.63909332111242712</c:v>
                </c:pt>
                <c:pt idx="660">
                  <c:v>-0.64111709338163358</c:v>
                </c:pt>
                <c:pt idx="661">
                  <c:v>-0.63482549099238594</c:v>
                </c:pt>
                <c:pt idx="662">
                  <c:v>-0.63050050240487276</c:v>
                </c:pt>
                <c:pt idx="663">
                  <c:v>-0.62830801986573337</c:v>
                </c:pt>
                <c:pt idx="664">
                  <c:v>-0.63430731383105199</c:v>
                </c:pt>
                <c:pt idx="665">
                  <c:v>-0.63537537629727803</c:v>
                </c:pt>
                <c:pt idx="666">
                  <c:v>-0.63458004047816519</c:v>
                </c:pt>
                <c:pt idx="667">
                  <c:v>-0.63828633428469761</c:v>
                </c:pt>
                <c:pt idx="668">
                  <c:v>-0.64008521065273261</c:v>
                </c:pt>
                <c:pt idx="669">
                  <c:v>-0.64182540523889453</c:v>
                </c:pt>
                <c:pt idx="670">
                  <c:v>-0.64064948362533591</c:v>
                </c:pt>
                <c:pt idx="671">
                  <c:v>-0.64111500804327615</c:v>
                </c:pt>
                <c:pt idx="672">
                  <c:v>-0.64126912854114582</c:v>
                </c:pt>
                <c:pt idx="673">
                  <c:v>-0.64011342608735045</c:v>
                </c:pt>
                <c:pt idx="674">
                  <c:v>-0.6415236712022333</c:v>
                </c:pt>
                <c:pt idx="675">
                  <c:v>-0.63964476411417193</c:v>
                </c:pt>
                <c:pt idx="676">
                  <c:v>-0.6401961607833081</c:v>
                </c:pt>
                <c:pt idx="677">
                  <c:v>-0.63969129843466466</c:v>
                </c:pt>
                <c:pt idx="678">
                  <c:v>-0.63937309142775023</c:v>
                </c:pt>
                <c:pt idx="679">
                  <c:v>-0.63787425313436474</c:v>
                </c:pt>
                <c:pt idx="680">
                  <c:v>-0.63908682450124876</c:v>
                </c:pt>
                <c:pt idx="681">
                  <c:v>-0.63999698191135435</c:v>
                </c:pt>
                <c:pt idx="682">
                  <c:v>-0.64199568322142808</c:v>
                </c:pt>
                <c:pt idx="683">
                  <c:v>-0.64173010697284372</c:v>
                </c:pt>
                <c:pt idx="684">
                  <c:v>-0.64155506931777839</c:v>
                </c:pt>
                <c:pt idx="685">
                  <c:v>-0.64338597535764752</c:v>
                </c:pt>
                <c:pt idx="686">
                  <c:v>-0.6452395685635689</c:v>
                </c:pt>
                <c:pt idx="687">
                  <c:v>-0.64702142319927469</c:v>
                </c:pt>
                <c:pt idx="688">
                  <c:v>-0.65135532906293914</c:v>
                </c:pt>
                <c:pt idx="689">
                  <c:v>-0.65146487844311241</c:v>
                </c:pt>
                <c:pt idx="690">
                  <c:v>-0.64944911806986594</c:v>
                </c:pt>
                <c:pt idx="691">
                  <c:v>-0.65002488660734314</c:v>
                </c:pt>
                <c:pt idx="692">
                  <c:v>-0.64995901063185368</c:v>
                </c:pt>
                <c:pt idx="693">
                  <c:v>-0.64776991908124104</c:v>
                </c:pt>
                <c:pt idx="694">
                  <c:v>-0.65286655239293945</c:v>
                </c:pt>
                <c:pt idx="695">
                  <c:v>-0.65166268210360356</c:v>
                </c:pt>
                <c:pt idx="696">
                  <c:v>-0.64522994917256515</c:v>
                </c:pt>
                <c:pt idx="697">
                  <c:v>-0.64317318122420786</c:v>
                </c:pt>
                <c:pt idx="698">
                  <c:v>-0.64189435930052618</c:v>
                </c:pt>
                <c:pt idx="699">
                  <c:v>-0.64160141049229769</c:v>
                </c:pt>
                <c:pt idx="700">
                  <c:v>-0.64100724340424065</c:v>
                </c:pt>
                <c:pt idx="701">
                  <c:v>-0.6430307330072379</c:v>
                </c:pt>
                <c:pt idx="702">
                  <c:v>-0.64294918855356342</c:v>
                </c:pt>
                <c:pt idx="703">
                  <c:v>-0.6421207005435503</c:v>
                </c:pt>
                <c:pt idx="704">
                  <c:v>-0.64119785999344781</c:v>
                </c:pt>
                <c:pt idx="705">
                  <c:v>-0.63859489341151343</c:v>
                </c:pt>
                <c:pt idx="706">
                  <c:v>-0.63906295159356419</c:v>
                </c:pt>
                <c:pt idx="707">
                  <c:v>-0.63780882205395573</c:v>
                </c:pt>
                <c:pt idx="708">
                  <c:v>-0.63762317814129099</c:v>
                </c:pt>
                <c:pt idx="709">
                  <c:v>-0.63677338130810213</c:v>
                </c:pt>
                <c:pt idx="710">
                  <c:v>-0.61991645484988478</c:v>
                </c:pt>
                <c:pt idx="711">
                  <c:v>-0.62475447232804282</c:v>
                </c:pt>
                <c:pt idx="712">
                  <c:v>-0.62471875992404013</c:v>
                </c:pt>
                <c:pt idx="713">
                  <c:v>-0.62456473582746774</c:v>
                </c:pt>
                <c:pt idx="714">
                  <c:v>-0.62714580343410475</c:v>
                </c:pt>
                <c:pt idx="715">
                  <c:v>-0.62892617785174432</c:v>
                </c:pt>
                <c:pt idx="716">
                  <c:v>-0.63194782148546369</c:v>
                </c:pt>
                <c:pt idx="717">
                  <c:v>-0.62974129550051761</c:v>
                </c:pt>
                <c:pt idx="718">
                  <c:v>-0.63118727419907594</c:v>
                </c:pt>
                <c:pt idx="719">
                  <c:v>-0.63194113496731552</c:v>
                </c:pt>
                <c:pt idx="720">
                  <c:v>-0.6299639797411638</c:v>
                </c:pt>
                <c:pt idx="721">
                  <c:v>-0.63171004746130366</c:v>
                </c:pt>
                <c:pt idx="722">
                  <c:v>-0.6261451148289342</c:v>
                </c:pt>
                <c:pt idx="723">
                  <c:v>-0.62752663305984302</c:v>
                </c:pt>
                <c:pt idx="724">
                  <c:v>-0.624916156498456</c:v>
                </c:pt>
                <c:pt idx="725">
                  <c:v>-0.629258857477069</c:v>
                </c:pt>
                <c:pt idx="726">
                  <c:v>-0.6280990147650245</c:v>
                </c:pt>
                <c:pt idx="727">
                  <c:v>-0.62809901476502439</c:v>
                </c:pt>
                <c:pt idx="728">
                  <c:v>-0.62846218612537763</c:v>
                </c:pt>
                <c:pt idx="729">
                  <c:v>-0.63166205082708526</c:v>
                </c:pt>
                <c:pt idx="730">
                  <c:v>-0.62830121237005254</c:v>
                </c:pt>
                <c:pt idx="731">
                  <c:v>-0.62620832305268237</c:v>
                </c:pt>
                <c:pt idx="732">
                  <c:v>-0.62634304455988932</c:v>
                </c:pt>
                <c:pt idx="733">
                  <c:v>-0.62814966551303419</c:v>
                </c:pt>
                <c:pt idx="734">
                  <c:v>-0.6270952096762803</c:v>
                </c:pt>
                <c:pt idx="735">
                  <c:v>-0.62766520000625969</c:v>
                </c:pt>
                <c:pt idx="736">
                  <c:v>-0.62572432967177649</c:v>
                </c:pt>
                <c:pt idx="737">
                  <c:v>-0.62345084180438148</c:v>
                </c:pt>
                <c:pt idx="738">
                  <c:v>-0.62803703693862278</c:v>
                </c:pt>
                <c:pt idx="739">
                  <c:v>-0.62773269449380931</c:v>
                </c:pt>
                <c:pt idx="740">
                  <c:v>-0.63192029105637015</c:v>
                </c:pt>
                <c:pt idx="741">
                  <c:v>-0.63077842690496766</c:v>
                </c:pt>
                <c:pt idx="742">
                  <c:v>-0.6298757367800869</c:v>
                </c:pt>
                <c:pt idx="743">
                  <c:v>-0.63019741678329511</c:v>
                </c:pt>
                <c:pt idx="744">
                  <c:v>-0.63149783847161256</c:v>
                </c:pt>
                <c:pt idx="745">
                  <c:v>-0.63048345102214831</c:v>
                </c:pt>
                <c:pt idx="746">
                  <c:v>-0.63080081394281229</c:v>
                </c:pt>
                <c:pt idx="747">
                  <c:v>-0.62963993455989897</c:v>
                </c:pt>
                <c:pt idx="748">
                  <c:v>-0.62983655774378344</c:v>
                </c:pt>
                <c:pt idx="749">
                  <c:v>-0.62872784107665869</c:v>
                </c:pt>
                <c:pt idx="750">
                  <c:v>-0.63122745166118366</c:v>
                </c:pt>
                <c:pt idx="751">
                  <c:v>-0.63115612983005864</c:v>
                </c:pt>
                <c:pt idx="752">
                  <c:v>-0.63109281058959221</c:v>
                </c:pt>
                <c:pt idx="753">
                  <c:v>-0.63189856160716151</c:v>
                </c:pt>
                <c:pt idx="754">
                  <c:v>-0.63169541654896022</c:v>
                </c:pt>
                <c:pt idx="755">
                  <c:v>-0.63013701077638007</c:v>
                </c:pt>
                <c:pt idx="756">
                  <c:v>-0.62810023763609413</c:v>
                </c:pt>
                <c:pt idx="757">
                  <c:v>-0.62803737901863865</c:v>
                </c:pt>
                <c:pt idx="758">
                  <c:v>-0.62848525652829312</c:v>
                </c:pt>
                <c:pt idx="759">
                  <c:v>-0.63232711355617599</c:v>
                </c:pt>
                <c:pt idx="760">
                  <c:v>-0.62110460939921108</c:v>
                </c:pt>
                <c:pt idx="761">
                  <c:v>-0.62702243169490079</c:v>
                </c:pt>
                <c:pt idx="762">
                  <c:v>-0.62492777870256067</c:v>
                </c:pt>
                <c:pt idx="763">
                  <c:v>-0.627868564821772</c:v>
                </c:pt>
                <c:pt idx="764">
                  <c:v>-0.62804643022471718</c:v>
                </c:pt>
                <c:pt idx="765">
                  <c:v>-0.6334254016762132</c:v>
                </c:pt>
                <c:pt idx="766">
                  <c:v>-0.63282679716308243</c:v>
                </c:pt>
                <c:pt idx="767">
                  <c:v>-0.6334894622656253</c:v>
                </c:pt>
                <c:pt idx="768">
                  <c:v>-0.63322095829691505</c:v>
                </c:pt>
                <c:pt idx="769">
                  <c:v>-0.63022959032614823</c:v>
                </c:pt>
                <c:pt idx="770">
                  <c:v>-0.62724041191872171</c:v>
                </c:pt>
                <c:pt idx="771">
                  <c:v>-0.63555848543728877</c:v>
                </c:pt>
                <c:pt idx="772">
                  <c:v>-0.63530190455855684</c:v>
                </c:pt>
                <c:pt idx="773">
                  <c:v>-0.63014240767449636</c:v>
                </c:pt>
                <c:pt idx="774">
                  <c:v>-0.63139839321510249</c:v>
                </c:pt>
                <c:pt idx="775">
                  <c:v>-0.63685054982918599</c:v>
                </c:pt>
                <c:pt idx="776">
                  <c:v>-0.63772104856000966</c:v>
                </c:pt>
                <c:pt idx="777">
                  <c:v>-0.64018158733163422</c:v>
                </c:pt>
                <c:pt idx="778">
                  <c:v>-0.6461508873227374</c:v>
                </c:pt>
                <c:pt idx="779">
                  <c:v>-0.64591289794639806</c:v>
                </c:pt>
                <c:pt idx="780">
                  <c:v>-0.64313648236126453</c:v>
                </c:pt>
                <c:pt idx="781">
                  <c:v>-0.64111475813743679</c:v>
                </c:pt>
                <c:pt idx="782">
                  <c:v>-0.64105509208751377</c:v>
                </c:pt>
                <c:pt idx="783">
                  <c:v>-0.63658079207191764</c:v>
                </c:pt>
                <c:pt idx="784">
                  <c:v>-0.63185257230566572</c:v>
                </c:pt>
                <c:pt idx="785">
                  <c:v>-0.63759424119823593</c:v>
                </c:pt>
                <c:pt idx="786">
                  <c:v>-0.63770719300489065</c:v>
                </c:pt>
                <c:pt idx="787">
                  <c:v>-0.62208038354596162</c:v>
                </c:pt>
                <c:pt idx="788">
                  <c:v>-0.61687418004907069</c:v>
                </c:pt>
                <c:pt idx="789">
                  <c:v>-0.61687418004907046</c:v>
                </c:pt>
                <c:pt idx="790">
                  <c:v>-0.62219809266726389</c:v>
                </c:pt>
                <c:pt idx="791">
                  <c:v>-0.62345822858537059</c:v>
                </c:pt>
                <c:pt idx="792">
                  <c:v>-0.62478917088656716</c:v>
                </c:pt>
                <c:pt idx="793">
                  <c:v>-0.62483422245691722</c:v>
                </c:pt>
                <c:pt idx="794">
                  <c:v>-0.62861540921346204</c:v>
                </c:pt>
                <c:pt idx="795">
                  <c:v>-0.63349532934051767</c:v>
                </c:pt>
                <c:pt idx="796">
                  <c:v>-0.63317881671045717</c:v>
                </c:pt>
                <c:pt idx="797">
                  <c:v>-0.63457212890954162</c:v>
                </c:pt>
                <c:pt idx="798">
                  <c:v>-0.63004781771837826</c:v>
                </c:pt>
                <c:pt idx="799">
                  <c:v>-0.62961267219721861</c:v>
                </c:pt>
                <c:pt idx="800">
                  <c:v>-0.63093246635864386</c:v>
                </c:pt>
                <c:pt idx="801">
                  <c:v>-0.6328648078571687</c:v>
                </c:pt>
                <c:pt idx="802">
                  <c:v>-0.62955299613319327</c:v>
                </c:pt>
                <c:pt idx="803">
                  <c:v>-0.63339065448307363</c:v>
                </c:pt>
                <c:pt idx="804">
                  <c:v>-0.63616649685406435</c:v>
                </c:pt>
                <c:pt idx="805">
                  <c:v>-0.63691007136471922</c:v>
                </c:pt>
                <c:pt idx="806">
                  <c:v>-0.65131335960188808</c:v>
                </c:pt>
                <c:pt idx="807">
                  <c:v>-0.66078942014179587</c:v>
                </c:pt>
                <c:pt idx="808">
                  <c:v>-0.65772249778603842</c:v>
                </c:pt>
                <c:pt idx="809">
                  <c:v>-0.67476444585899642</c:v>
                </c:pt>
                <c:pt idx="810">
                  <c:v>-0.67711137185763581</c:v>
                </c:pt>
                <c:pt idx="811">
                  <c:v>-0.6836354148441991</c:v>
                </c:pt>
                <c:pt idx="812">
                  <c:v>-0.68336579590410063</c:v>
                </c:pt>
                <c:pt idx="813">
                  <c:v>-0.68256812969289637</c:v>
                </c:pt>
                <c:pt idx="814">
                  <c:v>-0.68358087233663756</c:v>
                </c:pt>
                <c:pt idx="815">
                  <c:v>-0.68027703098027248</c:v>
                </c:pt>
                <c:pt idx="816">
                  <c:v>-0.67664566951114613</c:v>
                </c:pt>
                <c:pt idx="817">
                  <c:v>-0.67892393681804342</c:v>
                </c:pt>
                <c:pt idx="818">
                  <c:v>-0.68098267426188452</c:v>
                </c:pt>
                <c:pt idx="819">
                  <c:v>-0.68106683417075042</c:v>
                </c:pt>
                <c:pt idx="820">
                  <c:v>-0.68146059915101465</c:v>
                </c:pt>
                <c:pt idx="821">
                  <c:v>-0.67730548594811202</c:v>
                </c:pt>
                <c:pt idx="822">
                  <c:v>-0.66440843934590199</c:v>
                </c:pt>
                <c:pt idx="823">
                  <c:v>-0.66211162508429811</c:v>
                </c:pt>
                <c:pt idx="824">
                  <c:v>-0.66351220421894352</c:v>
                </c:pt>
                <c:pt idx="825">
                  <c:v>-0.66760640296053608</c:v>
                </c:pt>
                <c:pt idx="826">
                  <c:v>-0.66250818204218964</c:v>
                </c:pt>
                <c:pt idx="827">
                  <c:v>-0.67210130212192598</c:v>
                </c:pt>
                <c:pt idx="828">
                  <c:v>-0.67670131818988877</c:v>
                </c:pt>
                <c:pt idx="829">
                  <c:v>-0.66811205179721123</c:v>
                </c:pt>
                <c:pt idx="830">
                  <c:v>-0.66609152687818851</c:v>
                </c:pt>
                <c:pt idx="831">
                  <c:v>-0.6664410869685421</c:v>
                </c:pt>
                <c:pt idx="832">
                  <c:v>-0.67225352540153127</c:v>
                </c:pt>
                <c:pt idx="833">
                  <c:v>-0.67191586412331739</c:v>
                </c:pt>
                <c:pt idx="834">
                  <c:v>-0.68539937999204104</c:v>
                </c:pt>
                <c:pt idx="835">
                  <c:v>-0.69586224999810153</c:v>
                </c:pt>
                <c:pt idx="836">
                  <c:v>-0.69537285188419162</c:v>
                </c:pt>
                <c:pt idx="837">
                  <c:v>-0.69562874223720073</c:v>
                </c:pt>
                <c:pt idx="838">
                  <c:v>-0.69770447816820236</c:v>
                </c:pt>
                <c:pt idx="839">
                  <c:v>-0.69752164616631496</c:v>
                </c:pt>
                <c:pt idx="840">
                  <c:v>-0.69591451676635152</c:v>
                </c:pt>
                <c:pt idx="841">
                  <c:v>-0.69662938375674455</c:v>
                </c:pt>
                <c:pt idx="842">
                  <c:v>-0.69706842592925189</c:v>
                </c:pt>
                <c:pt idx="843">
                  <c:v>-0.69639820937074659</c:v>
                </c:pt>
                <c:pt idx="844">
                  <c:v>-0.69405192377686076</c:v>
                </c:pt>
                <c:pt idx="845">
                  <c:v>-0.69831240468374733</c:v>
                </c:pt>
                <c:pt idx="846">
                  <c:v>-0.69907815297155074</c:v>
                </c:pt>
                <c:pt idx="847">
                  <c:v>-0.69907815297155096</c:v>
                </c:pt>
                <c:pt idx="848">
                  <c:v>-0.70793472755820397</c:v>
                </c:pt>
                <c:pt idx="849">
                  <c:v>-0.70923557564020911</c:v>
                </c:pt>
                <c:pt idx="850">
                  <c:v>-0.70864206858341261</c:v>
                </c:pt>
                <c:pt idx="851">
                  <c:v>-0.70395429587326863</c:v>
                </c:pt>
                <c:pt idx="852">
                  <c:v>-0.70644899418382634</c:v>
                </c:pt>
                <c:pt idx="853">
                  <c:v>-0.69900851633711347</c:v>
                </c:pt>
                <c:pt idx="854">
                  <c:v>-0.69713109879437007</c:v>
                </c:pt>
                <c:pt idx="855">
                  <c:v>-0.69979871447472963</c:v>
                </c:pt>
                <c:pt idx="856">
                  <c:v>-0.70056567749564935</c:v>
                </c:pt>
                <c:pt idx="857">
                  <c:v>-0.70041051044471336</c:v>
                </c:pt>
                <c:pt idx="858">
                  <c:v>-0.70146616642502546</c:v>
                </c:pt>
                <c:pt idx="859">
                  <c:v>-0.70527907182773886</c:v>
                </c:pt>
                <c:pt idx="860">
                  <c:v>-0.70494865149241226</c:v>
                </c:pt>
                <c:pt idx="861">
                  <c:v>-0.70831626834944716</c:v>
                </c:pt>
                <c:pt idx="862">
                  <c:v>-0.70864410029566749</c:v>
                </c:pt>
                <c:pt idx="863">
                  <c:v>-0.70217853608626324</c:v>
                </c:pt>
                <c:pt idx="864">
                  <c:v>-0.7174748846847363</c:v>
                </c:pt>
                <c:pt idx="865">
                  <c:v>-0.70561210362664284</c:v>
                </c:pt>
                <c:pt idx="866">
                  <c:v>-0.67528041181402243</c:v>
                </c:pt>
                <c:pt idx="867">
                  <c:v>-0.67540277950875083</c:v>
                </c:pt>
                <c:pt idx="868">
                  <c:v>-0.66949394343549917</c:v>
                </c:pt>
                <c:pt idx="869">
                  <c:v>-0.67539759955374501</c:v>
                </c:pt>
                <c:pt idx="870">
                  <c:v>-0.67487457725871502</c:v>
                </c:pt>
                <c:pt idx="871">
                  <c:v>-0.67987693614600864</c:v>
                </c:pt>
                <c:pt idx="872">
                  <c:v>-0.68053857855457167</c:v>
                </c:pt>
                <c:pt idx="873">
                  <c:v>-0.67766996430848525</c:v>
                </c:pt>
                <c:pt idx="874">
                  <c:v>-0.67778427738263347</c:v>
                </c:pt>
                <c:pt idx="875">
                  <c:v>-0.67471059052457072</c:v>
                </c:pt>
                <c:pt idx="876">
                  <c:v>-0.67443889391624856</c:v>
                </c:pt>
                <c:pt idx="877">
                  <c:v>-0.67090273813200707</c:v>
                </c:pt>
                <c:pt idx="878">
                  <c:v>-0.66942387831133288</c:v>
                </c:pt>
                <c:pt idx="879">
                  <c:v>-0.67019958125300561</c:v>
                </c:pt>
                <c:pt idx="880">
                  <c:v>-0.66871452794034703</c:v>
                </c:pt>
                <c:pt idx="881">
                  <c:v>-0.65779109298429139</c:v>
                </c:pt>
                <c:pt idx="882">
                  <c:v>-0.65505785762968571</c:v>
                </c:pt>
                <c:pt idx="883">
                  <c:v>-0.65548673050906092</c:v>
                </c:pt>
                <c:pt idx="884">
                  <c:v>-0.65217003123228723</c:v>
                </c:pt>
                <c:pt idx="885">
                  <c:v>-0.65210451043278961</c:v>
                </c:pt>
                <c:pt idx="886">
                  <c:v>-0.65195617495970004</c:v>
                </c:pt>
                <c:pt idx="887">
                  <c:v>-0.65294960702591975</c:v>
                </c:pt>
                <c:pt idx="888">
                  <c:v>-0.65269683122343691</c:v>
                </c:pt>
                <c:pt idx="889">
                  <c:v>-0.65252522972997673</c:v>
                </c:pt>
                <c:pt idx="890">
                  <c:v>-0.65222523425358303</c:v>
                </c:pt>
                <c:pt idx="891">
                  <c:v>-0.65187059126148295</c:v>
                </c:pt>
                <c:pt idx="892">
                  <c:v>-0.65392104884745894</c:v>
                </c:pt>
                <c:pt idx="893">
                  <c:v>-0.65029753663225398</c:v>
                </c:pt>
                <c:pt idx="894">
                  <c:v>-0.6498175007721958</c:v>
                </c:pt>
                <c:pt idx="895">
                  <c:v>-0.65056576525278209</c:v>
                </c:pt>
                <c:pt idx="896">
                  <c:v>-0.65075521413077886</c:v>
                </c:pt>
                <c:pt idx="897">
                  <c:v>-0.64924741339885783</c:v>
                </c:pt>
                <c:pt idx="898">
                  <c:v>-0.64594471825140809</c:v>
                </c:pt>
                <c:pt idx="899">
                  <c:v>-0.64644605521249765</c:v>
                </c:pt>
                <c:pt idx="900">
                  <c:v>-0.64611988552465605</c:v>
                </c:pt>
                <c:pt idx="901">
                  <c:v>-0.64516766350927424</c:v>
                </c:pt>
                <c:pt idx="902">
                  <c:v>-0.6451473638743892</c:v>
                </c:pt>
                <c:pt idx="903">
                  <c:v>-0.645856992307003</c:v>
                </c:pt>
                <c:pt idx="904">
                  <c:v>-0.64604216761185995</c:v>
                </c:pt>
                <c:pt idx="905">
                  <c:v>-0.6476318969154049</c:v>
                </c:pt>
                <c:pt idx="906">
                  <c:v>-0.64821989037243011</c:v>
                </c:pt>
                <c:pt idx="907">
                  <c:v>-0.64790987629350294</c:v>
                </c:pt>
                <c:pt idx="908">
                  <c:v>-0.64827373904694607</c:v>
                </c:pt>
                <c:pt idx="909">
                  <c:v>-0.64883123780051433</c:v>
                </c:pt>
                <c:pt idx="910">
                  <c:v>-0.64599427033782952</c:v>
                </c:pt>
                <c:pt idx="911">
                  <c:v>-0.64573235405099771</c:v>
                </c:pt>
                <c:pt idx="912">
                  <c:v>-0.6429051387233834</c:v>
                </c:pt>
                <c:pt idx="913">
                  <c:v>-0.6385415691695735</c:v>
                </c:pt>
                <c:pt idx="914">
                  <c:v>-0.63478248000008963</c:v>
                </c:pt>
                <c:pt idx="915">
                  <c:v>-0.63381982012156712</c:v>
                </c:pt>
                <c:pt idx="916">
                  <c:v>-0.63320449718591865</c:v>
                </c:pt>
                <c:pt idx="917">
                  <c:v>-0.63320449582724747</c:v>
                </c:pt>
                <c:pt idx="918">
                  <c:v>-0.63346095380994871</c:v>
                </c:pt>
                <c:pt idx="919">
                  <c:v>-0.632468582123207</c:v>
                </c:pt>
                <c:pt idx="920">
                  <c:v>-0.63504737365241826</c:v>
                </c:pt>
                <c:pt idx="921">
                  <c:v>-0.63768254513615397</c:v>
                </c:pt>
                <c:pt idx="922">
                  <c:v>-0.63871976148380427</c:v>
                </c:pt>
                <c:pt idx="923">
                  <c:v>-0.63831833014414441</c:v>
                </c:pt>
                <c:pt idx="924">
                  <c:v>-0.6364285540746828</c:v>
                </c:pt>
                <c:pt idx="925">
                  <c:v>-0.63700596974239032</c:v>
                </c:pt>
                <c:pt idx="926">
                  <c:v>-0.63650061443048345</c:v>
                </c:pt>
                <c:pt idx="927">
                  <c:v>-0.63593471689962189</c:v>
                </c:pt>
                <c:pt idx="928">
                  <c:v>-0.6361888360255944</c:v>
                </c:pt>
                <c:pt idx="929">
                  <c:v>-0.63618236274337825</c:v>
                </c:pt>
                <c:pt idx="930">
                  <c:v>-0.63753783434699884</c:v>
                </c:pt>
                <c:pt idx="931">
                  <c:v>-0.63776057254400098</c:v>
                </c:pt>
                <c:pt idx="932">
                  <c:v>-0.63786962658323798</c:v>
                </c:pt>
                <c:pt idx="933">
                  <c:v>-0.63782472439061522</c:v>
                </c:pt>
                <c:pt idx="934">
                  <c:v>-0.63874357260590242</c:v>
                </c:pt>
                <c:pt idx="935">
                  <c:v>-0.63898435149109867</c:v>
                </c:pt>
                <c:pt idx="936">
                  <c:v>-0.63891358807745591</c:v>
                </c:pt>
                <c:pt idx="937">
                  <c:v>-0.6390246237196997</c:v>
                </c:pt>
                <c:pt idx="938">
                  <c:v>-0.63903644731995368</c:v>
                </c:pt>
                <c:pt idx="939">
                  <c:v>-0.63883712251571256</c:v>
                </c:pt>
                <c:pt idx="940">
                  <c:v>-0.6384153675207549</c:v>
                </c:pt>
                <c:pt idx="941">
                  <c:v>-0.63495824304521997</c:v>
                </c:pt>
                <c:pt idx="942">
                  <c:v>-0.63444883975915378</c:v>
                </c:pt>
                <c:pt idx="943">
                  <c:v>-0.6345052363715965</c:v>
                </c:pt>
                <c:pt idx="944">
                  <c:v>-0.63476037548548725</c:v>
                </c:pt>
                <c:pt idx="945">
                  <c:v>-0.63477856089362006</c:v>
                </c:pt>
                <c:pt idx="946">
                  <c:v>-0.63316919365008795</c:v>
                </c:pt>
                <c:pt idx="947">
                  <c:v>-0.63246854152170029</c:v>
                </c:pt>
                <c:pt idx="948">
                  <c:v>-0.62974233274285163</c:v>
                </c:pt>
                <c:pt idx="949">
                  <c:v>-0.62949898461302278</c:v>
                </c:pt>
                <c:pt idx="950">
                  <c:v>-0.62897002863406692</c:v>
                </c:pt>
                <c:pt idx="951">
                  <c:v>-0.62925812205550991</c:v>
                </c:pt>
                <c:pt idx="952">
                  <c:v>-0.62877735168676152</c:v>
                </c:pt>
                <c:pt idx="953">
                  <c:v>-0.63054378971183567</c:v>
                </c:pt>
                <c:pt idx="954">
                  <c:v>-0.62997422551851034</c:v>
                </c:pt>
                <c:pt idx="955">
                  <c:v>-0.62901598852295471</c:v>
                </c:pt>
                <c:pt idx="956">
                  <c:v>-0.63115747810048428</c:v>
                </c:pt>
                <c:pt idx="957">
                  <c:v>-0.63151206138848015</c:v>
                </c:pt>
                <c:pt idx="958">
                  <c:v>-0.63148966108059812</c:v>
                </c:pt>
                <c:pt idx="959">
                  <c:v>-0.63152809631071227</c:v>
                </c:pt>
                <c:pt idx="960">
                  <c:v>-0.63124589348321458</c:v>
                </c:pt>
                <c:pt idx="961">
                  <c:v>-0.63159369098380036</c:v>
                </c:pt>
                <c:pt idx="962">
                  <c:v>-0.63163496558342191</c:v>
                </c:pt>
                <c:pt idx="963">
                  <c:v>-0.63273940088228942</c:v>
                </c:pt>
                <c:pt idx="964">
                  <c:v>-0.6331386638418175</c:v>
                </c:pt>
                <c:pt idx="965">
                  <c:v>-0.6336891540888332</c:v>
                </c:pt>
                <c:pt idx="966">
                  <c:v>-0.63353668885861547</c:v>
                </c:pt>
                <c:pt idx="967">
                  <c:v>-0.63314877854294915</c:v>
                </c:pt>
                <c:pt idx="968">
                  <c:v>-0.63307136132440045</c:v>
                </c:pt>
                <c:pt idx="969">
                  <c:v>-0.63367628193395875</c:v>
                </c:pt>
                <c:pt idx="970">
                  <c:v>-0.64218314705303381</c:v>
                </c:pt>
                <c:pt idx="971">
                  <c:v>-0.64111446345111711</c:v>
                </c:pt>
                <c:pt idx="972">
                  <c:v>-0.6410202251475634</c:v>
                </c:pt>
                <c:pt idx="973">
                  <c:v>-0.64095818859550413</c:v>
                </c:pt>
                <c:pt idx="974">
                  <c:v>-0.64103144450816529</c:v>
                </c:pt>
                <c:pt idx="975">
                  <c:v>-0.64030746456887055</c:v>
                </c:pt>
                <c:pt idx="976">
                  <c:v>-0.64003987883190916</c:v>
                </c:pt>
                <c:pt idx="977">
                  <c:v>-0.63980288411681596</c:v>
                </c:pt>
                <c:pt idx="978">
                  <c:v>-0.63975085668097442</c:v>
                </c:pt>
                <c:pt idx="979">
                  <c:v>-0.641495226702818</c:v>
                </c:pt>
                <c:pt idx="980">
                  <c:v>-0.64141910306492533</c:v>
                </c:pt>
                <c:pt idx="981">
                  <c:v>-0.63929182925701933</c:v>
                </c:pt>
                <c:pt idx="982">
                  <c:v>-0.63933576228107292</c:v>
                </c:pt>
                <c:pt idx="983">
                  <c:v>-0.63827058155162286</c:v>
                </c:pt>
                <c:pt idx="984">
                  <c:v>-0.63784799916853896</c:v>
                </c:pt>
                <c:pt idx="985">
                  <c:v>-0.63762352443154902</c:v>
                </c:pt>
                <c:pt idx="986">
                  <c:v>-0.64003266664459857</c:v>
                </c:pt>
                <c:pt idx="987">
                  <c:v>-0.64003266664459857</c:v>
                </c:pt>
                <c:pt idx="988">
                  <c:v>-0.6396385628761786</c:v>
                </c:pt>
                <c:pt idx="989">
                  <c:v>-0.63880475385272328</c:v>
                </c:pt>
                <c:pt idx="990">
                  <c:v>-0.64041879282504155</c:v>
                </c:pt>
                <c:pt idx="991">
                  <c:v>-0.64129595465357014</c:v>
                </c:pt>
                <c:pt idx="992">
                  <c:v>-0.64038215120370878</c:v>
                </c:pt>
                <c:pt idx="993">
                  <c:v>-0.63849706491887814</c:v>
                </c:pt>
                <c:pt idx="994">
                  <c:v>-0.63733797478945964</c:v>
                </c:pt>
                <c:pt idx="995">
                  <c:v>-0.63709025008210229</c:v>
                </c:pt>
                <c:pt idx="996">
                  <c:v>-0.63751601115607348</c:v>
                </c:pt>
                <c:pt idx="997">
                  <c:v>-0.63749693864512402</c:v>
                </c:pt>
                <c:pt idx="998">
                  <c:v>-0.63549036170956652</c:v>
                </c:pt>
                <c:pt idx="999">
                  <c:v>-0.63552596590443211</c:v>
                </c:pt>
                <c:pt idx="1000">
                  <c:v>-0.63445052824689863</c:v>
                </c:pt>
                <c:pt idx="1001">
                  <c:v>-0.63538717677616663</c:v>
                </c:pt>
                <c:pt idx="1002">
                  <c:v>-0.63654593976125795</c:v>
                </c:pt>
                <c:pt idx="1003">
                  <c:v>-0.63593754862325702</c:v>
                </c:pt>
                <c:pt idx="1004">
                  <c:v>-0.63525583083626269</c:v>
                </c:pt>
                <c:pt idx="1005">
                  <c:v>-0.6329034156488994</c:v>
                </c:pt>
                <c:pt idx="1006">
                  <c:v>-0.63157800719607282</c:v>
                </c:pt>
                <c:pt idx="1007">
                  <c:v>-0.63175378208630872</c:v>
                </c:pt>
                <c:pt idx="1008">
                  <c:v>-0.6317316637031325</c:v>
                </c:pt>
                <c:pt idx="1009">
                  <c:v>-0.62971294348375484</c:v>
                </c:pt>
                <c:pt idx="1010">
                  <c:v>-0.62898852944410244</c:v>
                </c:pt>
                <c:pt idx="1011">
                  <c:v>-0.62895812500517501</c:v>
                </c:pt>
                <c:pt idx="1012">
                  <c:v>-0.62895812500517501</c:v>
                </c:pt>
                <c:pt idx="1013">
                  <c:v>-0.62935090505309821</c:v>
                </c:pt>
                <c:pt idx="1014">
                  <c:v>-0.62934224958639773</c:v>
                </c:pt>
                <c:pt idx="1015">
                  <c:v>-0.63081276524781404</c:v>
                </c:pt>
                <c:pt idx="1016">
                  <c:v>-0.6309988988842028</c:v>
                </c:pt>
                <c:pt idx="1017">
                  <c:v>-0.63088690011036397</c:v>
                </c:pt>
                <c:pt idx="1018">
                  <c:v>-0.63093328637927848</c:v>
                </c:pt>
                <c:pt idx="1019">
                  <c:v>-0.63079287264778316</c:v>
                </c:pt>
                <c:pt idx="1020">
                  <c:v>-0.63068584881330314</c:v>
                </c:pt>
                <c:pt idx="1021">
                  <c:v>-0.62745002225054258</c:v>
                </c:pt>
                <c:pt idx="1022">
                  <c:v>-0.62844012171603159</c:v>
                </c:pt>
                <c:pt idx="1023">
                  <c:v>-0.62676133998601868</c:v>
                </c:pt>
                <c:pt idx="1024">
                  <c:v>-0.62625601680340592</c:v>
                </c:pt>
                <c:pt idx="1025">
                  <c:v>-0.62119222373868543</c:v>
                </c:pt>
                <c:pt idx="1026">
                  <c:v>-0.6182028996453427</c:v>
                </c:pt>
                <c:pt idx="1027">
                  <c:v>-0.6176396312600031</c:v>
                </c:pt>
                <c:pt idx="1028">
                  <c:v>-0.6170473403944432</c:v>
                </c:pt>
                <c:pt idx="1029">
                  <c:v>-0.6177429641742479</c:v>
                </c:pt>
                <c:pt idx="1030">
                  <c:v>-0.61898087851447459</c:v>
                </c:pt>
                <c:pt idx="1031">
                  <c:v>-0.61245872749688812</c:v>
                </c:pt>
                <c:pt idx="1032">
                  <c:v>-0.61135411172206211</c:v>
                </c:pt>
                <c:pt idx="1033">
                  <c:v>-0.60584803546835098</c:v>
                </c:pt>
                <c:pt idx="1034">
                  <c:v>-0.60530661434182975</c:v>
                </c:pt>
                <c:pt idx="1035">
                  <c:v>-0.6022472981298459</c:v>
                </c:pt>
                <c:pt idx="1036">
                  <c:v>-0.59749584285197765</c:v>
                </c:pt>
                <c:pt idx="1037">
                  <c:v>-0.59634707319704949</c:v>
                </c:pt>
                <c:pt idx="1038">
                  <c:v>-0.59376146812613229</c:v>
                </c:pt>
                <c:pt idx="1039">
                  <c:v>-0.59199827902791313</c:v>
                </c:pt>
                <c:pt idx="1040">
                  <c:v>-0.59309548811893464</c:v>
                </c:pt>
                <c:pt idx="1041">
                  <c:v>-0.58829447202228191</c:v>
                </c:pt>
                <c:pt idx="1042">
                  <c:v>-0.58812199271523269</c:v>
                </c:pt>
                <c:pt idx="1043">
                  <c:v>-0.58997627122271856</c:v>
                </c:pt>
                <c:pt idx="1044">
                  <c:v>-0.59262188227170398</c:v>
                </c:pt>
                <c:pt idx="1045">
                  <c:v>-0.59181617442484935</c:v>
                </c:pt>
                <c:pt idx="1046">
                  <c:v>-0.59233138734788249</c:v>
                </c:pt>
                <c:pt idx="1047">
                  <c:v>-0.59753273223130021</c:v>
                </c:pt>
                <c:pt idx="1048">
                  <c:v>-0.6015400762805303</c:v>
                </c:pt>
                <c:pt idx="1049">
                  <c:v>-0.60154007628053019</c:v>
                </c:pt>
                <c:pt idx="1050">
                  <c:v>-0.60133783695730103</c:v>
                </c:pt>
                <c:pt idx="1051">
                  <c:v>-0.60143274493696552</c:v>
                </c:pt>
                <c:pt idx="1052">
                  <c:v>-0.60063864515543008</c:v>
                </c:pt>
                <c:pt idx="1053">
                  <c:v>-0.60033518919725726</c:v>
                </c:pt>
                <c:pt idx="1054">
                  <c:v>-0.59684074286664501</c:v>
                </c:pt>
                <c:pt idx="1055">
                  <c:v>-0.59618425790197227</c:v>
                </c:pt>
                <c:pt idx="1056">
                  <c:v>-0.59895878937662139</c:v>
                </c:pt>
                <c:pt idx="1057">
                  <c:v>-0.59573292756207907</c:v>
                </c:pt>
                <c:pt idx="1058">
                  <c:v>-0.59604978493951921</c:v>
                </c:pt>
                <c:pt idx="1059">
                  <c:v>-0.59512222352182464</c:v>
                </c:pt>
                <c:pt idx="1060">
                  <c:v>-0.59093161000401484</c:v>
                </c:pt>
                <c:pt idx="1061">
                  <c:v>-0.58225074707858049</c:v>
                </c:pt>
                <c:pt idx="1062">
                  <c:v>-0.58425763072732961</c:v>
                </c:pt>
                <c:pt idx="1063">
                  <c:v>-0.58358267912657125</c:v>
                </c:pt>
                <c:pt idx="1064">
                  <c:v>-0.57848115253805354</c:v>
                </c:pt>
                <c:pt idx="1065">
                  <c:v>-0.5745020904415804</c:v>
                </c:pt>
                <c:pt idx="1066">
                  <c:v>-0.56072777268850904</c:v>
                </c:pt>
                <c:pt idx="1067">
                  <c:v>-0.5541215008547733</c:v>
                </c:pt>
                <c:pt idx="1068">
                  <c:v>-0.55557910447191938</c:v>
                </c:pt>
                <c:pt idx="1069">
                  <c:v>-0.54176227420946632</c:v>
                </c:pt>
                <c:pt idx="1070">
                  <c:v>-0.5392452387125265</c:v>
                </c:pt>
                <c:pt idx="1071">
                  <c:v>-0.53226785788742581</c:v>
                </c:pt>
                <c:pt idx="1072">
                  <c:v>-0.53155561046069688</c:v>
                </c:pt>
                <c:pt idx="1073">
                  <c:v>-0.52948080900710182</c:v>
                </c:pt>
                <c:pt idx="1074">
                  <c:v>-0.52894692383140429</c:v>
                </c:pt>
                <c:pt idx="1075">
                  <c:v>-0.53009995927421472</c:v>
                </c:pt>
                <c:pt idx="1076">
                  <c:v>-0.53042120956692107</c:v>
                </c:pt>
                <c:pt idx="1077">
                  <c:v>-0.52476558288196518</c:v>
                </c:pt>
                <c:pt idx="1078">
                  <c:v>-0.52086652583517901</c:v>
                </c:pt>
                <c:pt idx="1079">
                  <c:v>-0.51841241058974585</c:v>
                </c:pt>
                <c:pt idx="1080">
                  <c:v>-0.51743803220405715</c:v>
                </c:pt>
                <c:pt idx="1081">
                  <c:v>-0.51954652238073551</c:v>
                </c:pt>
                <c:pt idx="1082">
                  <c:v>-0.5260590816807087</c:v>
                </c:pt>
                <c:pt idx="1083">
                  <c:v>-0.52987441264597901</c:v>
                </c:pt>
                <c:pt idx="1084">
                  <c:v>-0.52618309598853485</c:v>
                </c:pt>
                <c:pt idx="1085">
                  <c:v>-0.52076584037344731</c:v>
                </c:pt>
                <c:pt idx="1086">
                  <c:v>-0.52288345837625694</c:v>
                </c:pt>
                <c:pt idx="1087">
                  <c:v>-0.51268310908376047</c:v>
                </c:pt>
                <c:pt idx="1088">
                  <c:v>-0.5082994800958246</c:v>
                </c:pt>
                <c:pt idx="1089">
                  <c:v>-0.51419054891617555</c:v>
                </c:pt>
                <c:pt idx="1090">
                  <c:v>-0.51342902806985447</c:v>
                </c:pt>
                <c:pt idx="1091">
                  <c:v>-0.50983706059736278</c:v>
                </c:pt>
                <c:pt idx="1092">
                  <c:v>-0.5028022059521412</c:v>
                </c:pt>
                <c:pt idx="1093">
                  <c:v>-0.50477190118757087</c:v>
                </c:pt>
                <c:pt idx="1094">
                  <c:v>-0.48536241025518162</c:v>
                </c:pt>
                <c:pt idx="1095">
                  <c:v>-0.47010376874915366</c:v>
                </c:pt>
                <c:pt idx="1096">
                  <c:v>-0.47042945081497317</c:v>
                </c:pt>
                <c:pt idx="1097">
                  <c:v>-0.46295751754838221</c:v>
                </c:pt>
                <c:pt idx="1098">
                  <c:v>-0.46338701749771077</c:v>
                </c:pt>
                <c:pt idx="1099">
                  <c:v>-0.46112022052499557</c:v>
                </c:pt>
                <c:pt idx="1100">
                  <c:v>-0.46331555545301301</c:v>
                </c:pt>
                <c:pt idx="1101">
                  <c:v>-0.46109865767542824</c:v>
                </c:pt>
                <c:pt idx="1102">
                  <c:v>-0.45970091091356735</c:v>
                </c:pt>
                <c:pt idx="1103">
                  <c:v>-0.45726577565321591</c:v>
                </c:pt>
                <c:pt idx="1104">
                  <c:v>-0.45546814327782875</c:v>
                </c:pt>
                <c:pt idx="1105">
                  <c:v>-0.44800597421638161</c:v>
                </c:pt>
                <c:pt idx="1106">
                  <c:v>-0.45001986887165385</c:v>
                </c:pt>
                <c:pt idx="1107">
                  <c:v>-0.45001986887165385</c:v>
                </c:pt>
                <c:pt idx="1108">
                  <c:v>-0.43657588660197566</c:v>
                </c:pt>
                <c:pt idx="1109">
                  <c:v>-0.43528573459689174</c:v>
                </c:pt>
                <c:pt idx="1110">
                  <c:v>-0.44674626680871848</c:v>
                </c:pt>
                <c:pt idx="1111">
                  <c:v>-0.44958039331514682</c:v>
                </c:pt>
                <c:pt idx="1112">
                  <c:v>-0.44681983362551259</c:v>
                </c:pt>
                <c:pt idx="1113">
                  <c:v>-0.46097172526707436</c:v>
                </c:pt>
                <c:pt idx="1114">
                  <c:v>-0.46208090722286815</c:v>
                </c:pt>
                <c:pt idx="1115">
                  <c:v>-0.45805792451593219</c:v>
                </c:pt>
                <c:pt idx="1116">
                  <c:v>-0.45633042973216859</c:v>
                </c:pt>
                <c:pt idx="1117">
                  <c:v>-0.45592435745151527</c:v>
                </c:pt>
                <c:pt idx="1118">
                  <c:v>-0.45361425768862174</c:v>
                </c:pt>
                <c:pt idx="1119">
                  <c:v>-0.44151017534694592</c:v>
                </c:pt>
                <c:pt idx="1120">
                  <c:v>-0.44308916962345035</c:v>
                </c:pt>
                <c:pt idx="1121">
                  <c:v>-0.44164946026769814</c:v>
                </c:pt>
                <c:pt idx="1122">
                  <c:v>-0.43388637457315421</c:v>
                </c:pt>
                <c:pt idx="1123">
                  <c:v>-0.44165887498484696</c:v>
                </c:pt>
                <c:pt idx="1124">
                  <c:v>-0.39873361351594488</c:v>
                </c:pt>
                <c:pt idx="1125">
                  <c:v>-0.41734410229069119</c:v>
                </c:pt>
                <c:pt idx="1126">
                  <c:v>-0.45639398903071288</c:v>
                </c:pt>
                <c:pt idx="1127">
                  <c:v>-0.4400118387709045</c:v>
                </c:pt>
                <c:pt idx="1128">
                  <c:v>-0.44400090601647885</c:v>
                </c:pt>
                <c:pt idx="1129">
                  <c:v>-0.41946961413333511</c:v>
                </c:pt>
                <c:pt idx="1130">
                  <c:v>-0.42239859873090063</c:v>
                </c:pt>
                <c:pt idx="1131">
                  <c:v>-0.40213696800152515</c:v>
                </c:pt>
                <c:pt idx="1132">
                  <c:v>-0.40979561052588914</c:v>
                </c:pt>
                <c:pt idx="1133">
                  <c:v>-0.40501486171487333</c:v>
                </c:pt>
                <c:pt idx="1134">
                  <c:v>-0.40394713948958938</c:v>
                </c:pt>
                <c:pt idx="1135">
                  <c:v>-0.40784585362947812</c:v>
                </c:pt>
                <c:pt idx="1136">
                  <c:v>-0.40492139627897389</c:v>
                </c:pt>
                <c:pt idx="1137">
                  <c:v>-0.40933584713095761</c:v>
                </c:pt>
                <c:pt idx="1138">
                  <c:v>-0.41250431929195208</c:v>
                </c:pt>
                <c:pt idx="1139">
                  <c:v>-0.41286495790673539</c:v>
                </c:pt>
                <c:pt idx="1140">
                  <c:v>-0.41888164771920355</c:v>
                </c:pt>
                <c:pt idx="1141">
                  <c:v>-0.43559379443762986</c:v>
                </c:pt>
                <c:pt idx="1142">
                  <c:v>-0.44117807153329647</c:v>
                </c:pt>
                <c:pt idx="1143">
                  <c:v>-0.43437322132394995</c:v>
                </c:pt>
                <c:pt idx="1144">
                  <c:v>-0.43853834760925492</c:v>
                </c:pt>
                <c:pt idx="1145">
                  <c:v>-0.43821533322566464</c:v>
                </c:pt>
                <c:pt idx="1146">
                  <c:v>-0.44132383368225198</c:v>
                </c:pt>
                <c:pt idx="1147">
                  <c:v>-0.43716871865080908</c:v>
                </c:pt>
                <c:pt idx="1148">
                  <c:v>-0.43543299000886121</c:v>
                </c:pt>
                <c:pt idx="1149">
                  <c:v>-0.43770723656867222</c:v>
                </c:pt>
                <c:pt idx="1150">
                  <c:v>-0.44199678890170607</c:v>
                </c:pt>
                <c:pt idx="1151">
                  <c:v>-0.44015105831587747</c:v>
                </c:pt>
                <c:pt idx="1152">
                  <c:v>-0.44015105831587759</c:v>
                </c:pt>
                <c:pt idx="1153">
                  <c:v>-0.43686746250469832</c:v>
                </c:pt>
                <c:pt idx="1154">
                  <c:v>-0.43892603683688042</c:v>
                </c:pt>
                <c:pt idx="1155">
                  <c:v>-0.44019391754952103</c:v>
                </c:pt>
                <c:pt idx="1156">
                  <c:v>-0.44238262356162839</c:v>
                </c:pt>
                <c:pt idx="1157">
                  <c:v>-0.43955702386890161</c:v>
                </c:pt>
                <c:pt idx="1158">
                  <c:v>-0.44421661048480016</c:v>
                </c:pt>
                <c:pt idx="1159">
                  <c:v>-0.43584023146311252</c:v>
                </c:pt>
                <c:pt idx="1160">
                  <c:v>-0.43660067753370996</c:v>
                </c:pt>
                <c:pt idx="1161">
                  <c:v>-0.44102818749132305</c:v>
                </c:pt>
                <c:pt idx="1162">
                  <c:v>-0.44063080532748772</c:v>
                </c:pt>
                <c:pt idx="1163">
                  <c:v>-0.44036355400118243</c:v>
                </c:pt>
                <c:pt idx="1164">
                  <c:v>-0.43926655684526189</c:v>
                </c:pt>
                <c:pt idx="1165">
                  <c:v>-0.43208268901642133</c:v>
                </c:pt>
                <c:pt idx="1166">
                  <c:v>-0.42552424227420277</c:v>
                </c:pt>
                <c:pt idx="1167">
                  <c:v>-0.42307573395329573</c:v>
                </c:pt>
                <c:pt idx="1168">
                  <c:v>-0.41504729526485346</c:v>
                </c:pt>
                <c:pt idx="1169">
                  <c:v>-0.42794305181964815</c:v>
                </c:pt>
                <c:pt idx="1170">
                  <c:v>-0.42546670931165825</c:v>
                </c:pt>
                <c:pt idx="1171">
                  <c:v>-0.42224164137024928</c:v>
                </c:pt>
                <c:pt idx="1172">
                  <c:v>-0.4248899567134215</c:v>
                </c:pt>
                <c:pt idx="1173">
                  <c:v>-0.44650560591999067</c:v>
                </c:pt>
                <c:pt idx="1174">
                  <c:v>-0.45176592455753023</c:v>
                </c:pt>
                <c:pt idx="1175">
                  <c:v>-0.44792391665321013</c:v>
                </c:pt>
                <c:pt idx="1176">
                  <c:v>-0.44959744290335796</c:v>
                </c:pt>
                <c:pt idx="1177">
                  <c:v>-0.44959744290335812</c:v>
                </c:pt>
                <c:pt idx="1178">
                  <c:v>-0.45054972090400847</c:v>
                </c:pt>
                <c:pt idx="1179">
                  <c:v>-0.46710633117893546</c:v>
                </c:pt>
                <c:pt idx="1180">
                  <c:v>-0.46323824711055878</c:v>
                </c:pt>
                <c:pt idx="1181">
                  <c:v>-0.46261857962952557</c:v>
                </c:pt>
                <c:pt idx="1182">
                  <c:v>-0.4549961649337475</c:v>
                </c:pt>
                <c:pt idx="1183">
                  <c:v>-0.44594599695508325</c:v>
                </c:pt>
                <c:pt idx="1184">
                  <c:v>-0.45344158704385373</c:v>
                </c:pt>
                <c:pt idx="1185">
                  <c:v>-0.4520779581181984</c:v>
                </c:pt>
                <c:pt idx="1186">
                  <c:v>-0.45705083580222605</c:v>
                </c:pt>
                <c:pt idx="1187">
                  <c:v>-0.45574761660062679</c:v>
                </c:pt>
                <c:pt idx="1188">
                  <c:v>-0.46441573848722462</c:v>
                </c:pt>
                <c:pt idx="1189">
                  <c:v>-0.46303075798524401</c:v>
                </c:pt>
                <c:pt idx="1190">
                  <c:v>-0.46419751307119245</c:v>
                </c:pt>
                <c:pt idx="1191">
                  <c:v>-0.46295713713164954</c:v>
                </c:pt>
                <c:pt idx="1192">
                  <c:v>-0.47528894779379244</c:v>
                </c:pt>
                <c:pt idx="1193">
                  <c:v>-0.45584015832911756</c:v>
                </c:pt>
                <c:pt idx="1194">
                  <c:v>-0.47840439206318458</c:v>
                </c:pt>
                <c:pt idx="1195">
                  <c:v>-0.47872117407670783</c:v>
                </c:pt>
                <c:pt idx="1196">
                  <c:v>-0.48492710590131588</c:v>
                </c:pt>
                <c:pt idx="1197">
                  <c:v>-0.48419243848806232</c:v>
                </c:pt>
                <c:pt idx="1198">
                  <c:v>-0.48728530225698158</c:v>
                </c:pt>
                <c:pt idx="1199">
                  <c:v>-0.48330099781901459</c:v>
                </c:pt>
                <c:pt idx="1200">
                  <c:v>-0.48336153082673144</c:v>
                </c:pt>
                <c:pt idx="1201">
                  <c:v>-0.49472036202193947</c:v>
                </c:pt>
                <c:pt idx="1202">
                  <c:v>-0.4943744536765291</c:v>
                </c:pt>
                <c:pt idx="1203">
                  <c:v>-0.49483113628744818</c:v>
                </c:pt>
                <c:pt idx="1204">
                  <c:v>-0.49460816113201544</c:v>
                </c:pt>
                <c:pt idx="1205">
                  <c:v>-0.49406275580902653</c:v>
                </c:pt>
                <c:pt idx="1206">
                  <c:v>-0.49296748363951792</c:v>
                </c:pt>
                <c:pt idx="1207">
                  <c:v>-0.49406553393830505</c:v>
                </c:pt>
                <c:pt idx="1208">
                  <c:v>-0.49798519925058765</c:v>
                </c:pt>
                <c:pt idx="1209">
                  <c:v>-0.49804312157528746</c:v>
                </c:pt>
                <c:pt idx="1210">
                  <c:v>-0.49969987244700942</c:v>
                </c:pt>
                <c:pt idx="1211">
                  <c:v>-0.49810785194141299</c:v>
                </c:pt>
                <c:pt idx="1212">
                  <c:v>-0.49774361421166202</c:v>
                </c:pt>
                <c:pt idx="1213">
                  <c:v>-0.4973464051829608</c:v>
                </c:pt>
                <c:pt idx="1214">
                  <c:v>-0.4985186617655406</c:v>
                </c:pt>
                <c:pt idx="1215">
                  <c:v>-0.49982327836879342</c:v>
                </c:pt>
                <c:pt idx="1216">
                  <c:v>-0.49999166240508514</c:v>
                </c:pt>
                <c:pt idx="1217">
                  <c:v>-0.50070573621928072</c:v>
                </c:pt>
                <c:pt idx="1218">
                  <c:v>-0.50040231152301096</c:v>
                </c:pt>
                <c:pt idx="1219">
                  <c:v>-0.5000980938124705</c:v>
                </c:pt>
                <c:pt idx="1220">
                  <c:v>-0.50146945519341024</c:v>
                </c:pt>
                <c:pt idx="1221">
                  <c:v>-0.50053220971911161</c:v>
                </c:pt>
                <c:pt idx="1222">
                  <c:v>-0.50060089407282415</c:v>
                </c:pt>
                <c:pt idx="1223">
                  <c:v>-0.50027530630827899</c:v>
                </c:pt>
                <c:pt idx="1224">
                  <c:v>-0.49895874515870287</c:v>
                </c:pt>
                <c:pt idx="1225">
                  <c:v>-0.49249781500471951</c:v>
                </c:pt>
                <c:pt idx="1226">
                  <c:v>-0.49293293019355927</c:v>
                </c:pt>
                <c:pt idx="1227">
                  <c:v>-0.49389029917925886</c:v>
                </c:pt>
                <c:pt idx="1228">
                  <c:v>-0.49409026214486346</c:v>
                </c:pt>
                <c:pt idx="1229">
                  <c:v>-0.49290411416918867</c:v>
                </c:pt>
                <c:pt idx="1230">
                  <c:v>-0.48817265189101777</c:v>
                </c:pt>
                <c:pt idx="1231">
                  <c:v>-0.48381026338441036</c:v>
                </c:pt>
                <c:pt idx="1232">
                  <c:v>-0.48379807637034605</c:v>
                </c:pt>
                <c:pt idx="1233">
                  <c:v>-0.48376129380790889</c:v>
                </c:pt>
                <c:pt idx="1234">
                  <c:v>-0.48049061994259346</c:v>
                </c:pt>
                <c:pt idx="1235">
                  <c:v>-0.48057109851282626</c:v>
                </c:pt>
                <c:pt idx="1236">
                  <c:v>-0.47934052864038307</c:v>
                </c:pt>
                <c:pt idx="1237">
                  <c:v>-0.48009972159308967</c:v>
                </c:pt>
                <c:pt idx="1238">
                  <c:v>-0.48286011167401305</c:v>
                </c:pt>
                <c:pt idx="1239">
                  <c:v>-0.47858018186407053</c:v>
                </c:pt>
                <c:pt idx="1240">
                  <c:v>-0.47913001662088228</c:v>
                </c:pt>
                <c:pt idx="1241">
                  <c:v>-0.48156012145727517</c:v>
                </c:pt>
                <c:pt idx="1242">
                  <c:v>-0.48358530908963615</c:v>
                </c:pt>
                <c:pt idx="1243">
                  <c:v>-0.48491850695955557</c:v>
                </c:pt>
                <c:pt idx="1244">
                  <c:v>-0.48572118432532085</c:v>
                </c:pt>
                <c:pt idx="1245">
                  <c:v>-0.48508364402935938</c:v>
                </c:pt>
                <c:pt idx="1246">
                  <c:v>-0.48342071231719019</c:v>
                </c:pt>
                <c:pt idx="1247">
                  <c:v>-0.48285161864572418</c:v>
                </c:pt>
                <c:pt idx="1248">
                  <c:v>-0.48196578336982221</c:v>
                </c:pt>
                <c:pt idx="1249">
                  <c:v>-0.48250272622043983</c:v>
                </c:pt>
                <c:pt idx="1250">
                  <c:v>-0.48265014615102569</c:v>
                </c:pt>
                <c:pt idx="1251">
                  <c:v>-0.47870404947617184</c:v>
                </c:pt>
                <c:pt idx="1252">
                  <c:v>-0.47963585083476867</c:v>
                </c:pt>
                <c:pt idx="1253">
                  <c:v>-0.48189481181515942</c:v>
                </c:pt>
                <c:pt idx="1254">
                  <c:v>-0.48470293038294754</c:v>
                </c:pt>
                <c:pt idx="1255">
                  <c:v>-0.48220403512120402</c:v>
                </c:pt>
                <c:pt idx="1256">
                  <c:v>-0.48305720432723287</c:v>
                </c:pt>
                <c:pt idx="1257">
                  <c:v>-0.48235719027048601</c:v>
                </c:pt>
                <c:pt idx="1258">
                  <c:v>-0.48157613420310602</c:v>
                </c:pt>
                <c:pt idx="1259">
                  <c:v>-0.4859445581827751</c:v>
                </c:pt>
                <c:pt idx="1260">
                  <c:v>-0.48245632918689119</c:v>
                </c:pt>
                <c:pt idx="1261">
                  <c:v>-0.47927900201528234</c:v>
                </c:pt>
                <c:pt idx="1262">
                  <c:v>-0.48027106471111536</c:v>
                </c:pt>
                <c:pt idx="1263">
                  <c:v>-0.48205131896254783</c:v>
                </c:pt>
                <c:pt idx="1264">
                  <c:v>-0.48033223859452451</c:v>
                </c:pt>
                <c:pt idx="1265">
                  <c:v>-0.48123670920874495</c:v>
                </c:pt>
                <c:pt idx="1266">
                  <c:v>-0.4821796321734485</c:v>
                </c:pt>
                <c:pt idx="1267">
                  <c:v>-0.48329951420264555</c:v>
                </c:pt>
                <c:pt idx="1268">
                  <c:v>-0.4803313909560436</c:v>
                </c:pt>
                <c:pt idx="1269">
                  <c:v>-0.48296186651481177</c:v>
                </c:pt>
                <c:pt idx="1270">
                  <c:v>-0.48364373637351399</c:v>
                </c:pt>
                <c:pt idx="1271">
                  <c:v>-0.48378343972847698</c:v>
                </c:pt>
                <c:pt idx="1272">
                  <c:v>-0.48378849214514275</c:v>
                </c:pt>
                <c:pt idx="1273">
                  <c:v>-0.48449423008214465</c:v>
                </c:pt>
                <c:pt idx="1274">
                  <c:v>-0.48204965533845728</c:v>
                </c:pt>
                <c:pt idx="1275">
                  <c:v>-0.48248977001836474</c:v>
                </c:pt>
                <c:pt idx="1276">
                  <c:v>-0.48520632083821358</c:v>
                </c:pt>
                <c:pt idx="1277">
                  <c:v>-0.48517948790311644</c:v>
                </c:pt>
                <c:pt idx="1278">
                  <c:v>-0.48506602742922994</c:v>
                </c:pt>
                <c:pt idx="1279">
                  <c:v>-0.48530664126683759</c:v>
                </c:pt>
                <c:pt idx="1280">
                  <c:v>-0.48410672563084484</c:v>
                </c:pt>
                <c:pt idx="1281">
                  <c:v>-0.48419829597068448</c:v>
                </c:pt>
                <c:pt idx="1282">
                  <c:v>-0.48280882712481826</c:v>
                </c:pt>
                <c:pt idx="1283">
                  <c:v>-0.4843783892629171</c:v>
                </c:pt>
                <c:pt idx="1284">
                  <c:v>-0.48246007199405949</c:v>
                </c:pt>
                <c:pt idx="1285">
                  <c:v>-0.48653645783793159</c:v>
                </c:pt>
                <c:pt idx="1286">
                  <c:v>-0.4894435518493197</c:v>
                </c:pt>
                <c:pt idx="1287">
                  <c:v>-0.49011527624793921</c:v>
                </c:pt>
                <c:pt idx="1288">
                  <c:v>-0.49011527624793927</c:v>
                </c:pt>
                <c:pt idx="1289">
                  <c:v>-0.49087507820251497</c:v>
                </c:pt>
                <c:pt idx="1290">
                  <c:v>-0.49072518184024977</c:v>
                </c:pt>
                <c:pt idx="1291">
                  <c:v>-0.49232878119197088</c:v>
                </c:pt>
                <c:pt idx="1292">
                  <c:v>-0.49463597660114828</c:v>
                </c:pt>
                <c:pt idx="1293">
                  <c:v>-0.50368456160018593</c:v>
                </c:pt>
                <c:pt idx="1294">
                  <c:v>-0.50776697365054335</c:v>
                </c:pt>
                <c:pt idx="1295">
                  <c:v>-0.50993611514244097</c:v>
                </c:pt>
                <c:pt idx="1296">
                  <c:v>-0.51142864858326176</c:v>
                </c:pt>
                <c:pt idx="1297">
                  <c:v>-0.51004352568281119</c:v>
                </c:pt>
                <c:pt idx="1298">
                  <c:v>-0.50974462453688729</c:v>
                </c:pt>
                <c:pt idx="1299">
                  <c:v>-0.5124984248896155</c:v>
                </c:pt>
                <c:pt idx="1300">
                  <c:v>-0.51283989811706754</c:v>
                </c:pt>
                <c:pt idx="1301">
                  <c:v>-0.51996333291583752</c:v>
                </c:pt>
                <c:pt idx="1302">
                  <c:v>-0.52020493255771394</c:v>
                </c:pt>
                <c:pt idx="1303">
                  <c:v>-0.52078776653295833</c:v>
                </c:pt>
                <c:pt idx="1304">
                  <c:v>-0.51624397046888804</c:v>
                </c:pt>
                <c:pt idx="1305">
                  <c:v>-0.50885355156412981</c:v>
                </c:pt>
                <c:pt idx="1306">
                  <c:v>-0.51045018849605772</c:v>
                </c:pt>
                <c:pt idx="1307">
                  <c:v>-0.51095519367141584</c:v>
                </c:pt>
                <c:pt idx="1308">
                  <c:v>-0.5097419604740715</c:v>
                </c:pt>
                <c:pt idx="1309">
                  <c:v>-0.50974310276618517</c:v>
                </c:pt>
                <c:pt idx="1310">
                  <c:v>-0.50487539014759242</c:v>
                </c:pt>
                <c:pt idx="1311">
                  <c:v>-0.50365546026091901</c:v>
                </c:pt>
                <c:pt idx="1312">
                  <c:v>-0.50216308232920159</c:v>
                </c:pt>
                <c:pt idx="1313">
                  <c:v>-0.50284461017808291</c:v>
                </c:pt>
                <c:pt idx="1314">
                  <c:v>-0.50423223947057005</c:v>
                </c:pt>
                <c:pt idx="1315">
                  <c:v>-0.50347566858282444</c:v>
                </c:pt>
                <c:pt idx="1316">
                  <c:v>-0.49765305312087932</c:v>
                </c:pt>
                <c:pt idx="1317">
                  <c:v>-0.48974975493333178</c:v>
                </c:pt>
                <c:pt idx="1318">
                  <c:v>-0.48982786429618186</c:v>
                </c:pt>
                <c:pt idx="1319">
                  <c:v>-0.4897925835258149</c:v>
                </c:pt>
                <c:pt idx="1320">
                  <c:v>-0.48989888189776132</c:v>
                </c:pt>
                <c:pt idx="1321">
                  <c:v>-0.49940848699539331</c:v>
                </c:pt>
                <c:pt idx="1322">
                  <c:v>-0.49710748643589003</c:v>
                </c:pt>
                <c:pt idx="1323">
                  <c:v>-0.49755283370246778</c:v>
                </c:pt>
                <c:pt idx="1324">
                  <c:v>-0.49730058655444109</c:v>
                </c:pt>
                <c:pt idx="1325">
                  <c:v>-0.5001178869736419</c:v>
                </c:pt>
                <c:pt idx="1326">
                  <c:v>-0.50687603200983622</c:v>
                </c:pt>
                <c:pt idx="1327">
                  <c:v>-0.50760486884536959</c:v>
                </c:pt>
                <c:pt idx="1328">
                  <c:v>-0.51705663091923137</c:v>
                </c:pt>
                <c:pt idx="1329">
                  <c:v>-0.52262832471432741</c:v>
                </c:pt>
                <c:pt idx="1330">
                  <c:v>-0.52462545916180392</c:v>
                </c:pt>
                <c:pt idx="1331">
                  <c:v>-0.52726281893981952</c:v>
                </c:pt>
                <c:pt idx="1332">
                  <c:v>-0.52070102378880978</c:v>
                </c:pt>
                <c:pt idx="1333">
                  <c:v>-0.51663133582339127</c:v>
                </c:pt>
                <c:pt idx="1334">
                  <c:v>-0.51729060816982098</c:v>
                </c:pt>
                <c:pt idx="1335">
                  <c:v>-0.51402059886702611</c:v>
                </c:pt>
                <c:pt idx="1336">
                  <c:v>-0.51460527651252241</c:v>
                </c:pt>
                <c:pt idx="1337">
                  <c:v>-0.51680570896377265</c:v>
                </c:pt>
                <c:pt idx="1338">
                  <c:v>-0.52027419576197287</c:v>
                </c:pt>
                <c:pt idx="1339">
                  <c:v>-0.52418402873837422</c:v>
                </c:pt>
                <c:pt idx="1340">
                  <c:v>-0.52846469755229042</c:v>
                </c:pt>
                <c:pt idx="1341">
                  <c:v>-0.52829490202963092</c:v>
                </c:pt>
                <c:pt idx="1342">
                  <c:v>-0.52821058969408763</c:v>
                </c:pt>
                <c:pt idx="1343">
                  <c:v>-0.52624645453260244</c:v>
                </c:pt>
                <c:pt idx="1344">
                  <c:v>-0.52877466138078599</c:v>
                </c:pt>
                <c:pt idx="1345">
                  <c:v>-0.52785843756517681</c:v>
                </c:pt>
                <c:pt idx="1346">
                  <c:v>-0.52963060963195607</c:v>
                </c:pt>
                <c:pt idx="1347">
                  <c:v>-0.52944093465224495</c:v>
                </c:pt>
                <c:pt idx="1348">
                  <c:v>-0.5266028635736657</c:v>
                </c:pt>
                <c:pt idx="1349">
                  <c:v>-0.53102172475636955</c:v>
                </c:pt>
                <c:pt idx="1350">
                  <c:v>-0.5313950430625799</c:v>
                </c:pt>
                <c:pt idx="1351">
                  <c:v>-0.53347587717307421</c:v>
                </c:pt>
                <c:pt idx="1352">
                  <c:v>-0.52560217122072794</c:v>
                </c:pt>
                <c:pt idx="1353">
                  <c:v>-0.5233943241507597</c:v>
                </c:pt>
                <c:pt idx="1354">
                  <c:v>-0.52262877720814038</c:v>
                </c:pt>
                <c:pt idx="1355">
                  <c:v>-0.52188022469969586</c:v>
                </c:pt>
                <c:pt idx="1356">
                  <c:v>-0.51946563899296949</c:v>
                </c:pt>
                <c:pt idx="1357">
                  <c:v>-0.52525695072482892</c:v>
                </c:pt>
                <c:pt idx="1358">
                  <c:v>-0.52532784421953149</c:v>
                </c:pt>
                <c:pt idx="1359">
                  <c:v>-0.52588393519863652</c:v>
                </c:pt>
                <c:pt idx="1360">
                  <c:v>-0.52497568795958904</c:v>
                </c:pt>
                <c:pt idx="1361">
                  <c:v>-0.52556689397931144</c:v>
                </c:pt>
                <c:pt idx="1362">
                  <c:v>-0.52858696985983999</c:v>
                </c:pt>
                <c:pt idx="1363">
                  <c:v>-0.52823112833724417</c:v>
                </c:pt>
                <c:pt idx="1364">
                  <c:v>-0.51383784306976288</c:v>
                </c:pt>
                <c:pt idx="1365">
                  <c:v>-0.51334105586822598</c:v>
                </c:pt>
                <c:pt idx="1366">
                  <c:v>-0.51155667427019957</c:v>
                </c:pt>
                <c:pt idx="1367">
                  <c:v>-0.51156157586510786</c:v>
                </c:pt>
                <c:pt idx="1368">
                  <c:v>-0.51312741328235911</c:v>
                </c:pt>
                <c:pt idx="1369">
                  <c:v>-0.51277564595441805</c:v>
                </c:pt>
                <c:pt idx="1370">
                  <c:v>-0.50080756975453655</c:v>
                </c:pt>
                <c:pt idx="1371">
                  <c:v>-0.49347886820476089</c:v>
                </c:pt>
                <c:pt idx="1372">
                  <c:v>-0.48990641352976089</c:v>
                </c:pt>
                <c:pt idx="1373">
                  <c:v>-0.48383242624780026</c:v>
                </c:pt>
                <c:pt idx="1374">
                  <c:v>-0.48313618059334473</c:v>
                </c:pt>
                <c:pt idx="1375">
                  <c:v>-0.48296999918996475</c:v>
                </c:pt>
                <c:pt idx="1376">
                  <c:v>-0.4773023263106605</c:v>
                </c:pt>
                <c:pt idx="1377">
                  <c:v>-0.47700535243962938</c:v>
                </c:pt>
                <c:pt idx="1378">
                  <c:v>-0.48248487465782924</c:v>
                </c:pt>
                <c:pt idx="1379">
                  <c:v>-0.47409724966226002</c:v>
                </c:pt>
                <c:pt idx="1380">
                  <c:v>-0.47089101735347144</c:v>
                </c:pt>
                <c:pt idx="1381">
                  <c:v>-0.46954535315692825</c:v>
                </c:pt>
                <c:pt idx="1382">
                  <c:v>-0.47919346265473367</c:v>
                </c:pt>
                <c:pt idx="1383">
                  <c:v>-0.47922517399898146</c:v>
                </c:pt>
                <c:pt idx="1384">
                  <c:v>-0.47338783882702207</c:v>
                </c:pt>
                <c:pt idx="1385">
                  <c:v>-0.46561839342157474</c:v>
                </c:pt>
                <c:pt idx="1386">
                  <c:v>-0.47083135308444923</c:v>
                </c:pt>
                <c:pt idx="1387">
                  <c:v>-0.47080472301119158</c:v>
                </c:pt>
                <c:pt idx="1388">
                  <c:v>-0.47329791546876715</c:v>
                </c:pt>
                <c:pt idx="1389">
                  <c:v>-0.47421899132089895</c:v>
                </c:pt>
                <c:pt idx="1390">
                  <c:v>-0.46964619686119746</c:v>
                </c:pt>
                <c:pt idx="1391">
                  <c:v>-0.46986385088047855</c:v>
                </c:pt>
                <c:pt idx="1392">
                  <c:v>-0.46793504635390409</c:v>
                </c:pt>
                <c:pt idx="1393">
                  <c:v>-0.46557339771905065</c:v>
                </c:pt>
                <c:pt idx="1394">
                  <c:v>-0.46150134230261974</c:v>
                </c:pt>
                <c:pt idx="1395">
                  <c:v>-0.46255375117698105</c:v>
                </c:pt>
                <c:pt idx="1396">
                  <c:v>-0.46445005792431354</c:v>
                </c:pt>
                <c:pt idx="1397">
                  <c:v>-0.46464234948271405</c:v>
                </c:pt>
                <c:pt idx="1398">
                  <c:v>-0.46235548853904196</c:v>
                </c:pt>
                <c:pt idx="1399">
                  <c:v>-0.46782832879929537</c:v>
                </c:pt>
                <c:pt idx="1400">
                  <c:v>-0.4630231253654003</c:v>
                </c:pt>
                <c:pt idx="1401">
                  <c:v>-0.46225428003474317</c:v>
                </c:pt>
                <c:pt idx="1402">
                  <c:v>-0.45753297382048969</c:v>
                </c:pt>
                <c:pt idx="1403">
                  <c:v>-0.45901103359244699</c:v>
                </c:pt>
                <c:pt idx="1404">
                  <c:v>-0.45761499293555968</c:v>
                </c:pt>
                <c:pt idx="1405">
                  <c:v>-0.46863177258578603</c:v>
                </c:pt>
                <c:pt idx="1406">
                  <c:v>-0.46550192559280346</c:v>
                </c:pt>
                <c:pt idx="1407">
                  <c:v>-0.46533643469633401</c:v>
                </c:pt>
                <c:pt idx="1408">
                  <c:v>-0.4645607498238386</c:v>
                </c:pt>
                <c:pt idx="1409">
                  <c:v>-0.46037010179270976</c:v>
                </c:pt>
                <c:pt idx="1410">
                  <c:v>-0.45344432391374889</c:v>
                </c:pt>
                <c:pt idx="1411">
                  <c:v>-0.45622373292155366</c:v>
                </c:pt>
                <c:pt idx="1412">
                  <c:v>-0.45630246554371823</c:v>
                </c:pt>
                <c:pt idx="1413">
                  <c:v>-0.45980766969958031</c:v>
                </c:pt>
                <c:pt idx="1414">
                  <c:v>-0.45664070386087552</c:v>
                </c:pt>
                <c:pt idx="1415">
                  <c:v>-0.45564298344789628</c:v>
                </c:pt>
                <c:pt idx="1416">
                  <c:v>-0.45226805230235628</c:v>
                </c:pt>
                <c:pt idx="1417">
                  <c:v>-0.45217820327793545</c:v>
                </c:pt>
                <c:pt idx="1418">
                  <c:v>-0.45265486106595021</c:v>
                </c:pt>
                <c:pt idx="1419">
                  <c:v>-0.44515403465613668</c:v>
                </c:pt>
                <c:pt idx="1420">
                  <c:v>-0.44562255897415065</c:v>
                </c:pt>
                <c:pt idx="1421">
                  <c:v>-0.44159855569315926</c:v>
                </c:pt>
                <c:pt idx="1422">
                  <c:v>-0.4485212667635935</c:v>
                </c:pt>
                <c:pt idx="1423">
                  <c:v>-0.44471138810133687</c:v>
                </c:pt>
                <c:pt idx="1424">
                  <c:v>-0.4471183944124561</c:v>
                </c:pt>
                <c:pt idx="1425">
                  <c:v>-0.44717552698233221</c:v>
                </c:pt>
                <c:pt idx="1426">
                  <c:v>-0.44972594917711017</c:v>
                </c:pt>
                <c:pt idx="1427">
                  <c:v>-0.4556984725458969</c:v>
                </c:pt>
                <c:pt idx="1428">
                  <c:v>-0.46010237374067664</c:v>
                </c:pt>
                <c:pt idx="1429">
                  <c:v>-0.44787039881204305</c:v>
                </c:pt>
                <c:pt idx="1430">
                  <c:v>-0.44527282668771262</c:v>
                </c:pt>
                <c:pt idx="1431">
                  <c:v>-0.44786341611498959</c:v>
                </c:pt>
                <c:pt idx="1432">
                  <c:v>-0.44973164231224716</c:v>
                </c:pt>
                <c:pt idx="1433">
                  <c:v>-0.4308082149718504</c:v>
                </c:pt>
                <c:pt idx="1434">
                  <c:v>-0.43370636779235511</c:v>
                </c:pt>
                <c:pt idx="1435">
                  <c:v>-0.43283123818184249</c:v>
                </c:pt>
                <c:pt idx="1436">
                  <c:v>-0.43092491811010797</c:v>
                </c:pt>
                <c:pt idx="1437">
                  <c:v>-0.44586711264704076</c:v>
                </c:pt>
                <c:pt idx="1438">
                  <c:v>-0.42304714197040366</c:v>
                </c:pt>
                <c:pt idx="1439">
                  <c:v>-0.40278418967040341</c:v>
                </c:pt>
                <c:pt idx="1440">
                  <c:v>-0.38640043087302572</c:v>
                </c:pt>
                <c:pt idx="1441">
                  <c:v>-0.39010013440888769</c:v>
                </c:pt>
                <c:pt idx="1442">
                  <c:v>-0.3956779959892861</c:v>
                </c:pt>
                <c:pt idx="1443">
                  <c:v>-0.40122026174964365</c:v>
                </c:pt>
                <c:pt idx="1444">
                  <c:v>-0.37331446562855319</c:v>
                </c:pt>
                <c:pt idx="1445">
                  <c:v>-0.37375642815773025</c:v>
                </c:pt>
                <c:pt idx="1446">
                  <c:v>-0.36829606530748132</c:v>
                </c:pt>
                <c:pt idx="1447">
                  <c:v>-0.37558740515279371</c:v>
                </c:pt>
                <c:pt idx="1448">
                  <c:v>-0.36329242302477693</c:v>
                </c:pt>
                <c:pt idx="1449">
                  <c:v>-0.36172368792492499</c:v>
                </c:pt>
                <c:pt idx="1450">
                  <c:v>-0.36503474607754061</c:v>
                </c:pt>
                <c:pt idx="1451">
                  <c:v>-0.36555746571819814</c:v>
                </c:pt>
                <c:pt idx="1452">
                  <c:v>-0.35571789987043706</c:v>
                </c:pt>
                <c:pt idx="1453">
                  <c:v>-0.36909581507806283</c:v>
                </c:pt>
                <c:pt idx="1454">
                  <c:v>-0.32109608101339138</c:v>
                </c:pt>
                <c:pt idx="1455">
                  <c:v>-0.32062157494990573</c:v>
                </c:pt>
                <c:pt idx="1456">
                  <c:v>-0.31069730387452388</c:v>
                </c:pt>
                <c:pt idx="1457">
                  <c:v>-0.3004885642212467</c:v>
                </c:pt>
                <c:pt idx="1458">
                  <c:v>-0.29630231671274948</c:v>
                </c:pt>
                <c:pt idx="1459">
                  <c:v>-0.3000935776729976</c:v>
                </c:pt>
                <c:pt idx="1460">
                  <c:v>-0.30286770053132567</c:v>
                </c:pt>
                <c:pt idx="1461">
                  <c:v>-0.28775572241736053</c:v>
                </c:pt>
                <c:pt idx="1462">
                  <c:v>-0.28962119743103554</c:v>
                </c:pt>
                <c:pt idx="1463">
                  <c:v>-0.29418077211321825</c:v>
                </c:pt>
                <c:pt idx="1464">
                  <c:v>-0.29221263050498891</c:v>
                </c:pt>
                <c:pt idx="1465">
                  <c:v>-0.28655841928475589</c:v>
                </c:pt>
                <c:pt idx="1466">
                  <c:v>-0.29149327776539485</c:v>
                </c:pt>
                <c:pt idx="1467">
                  <c:v>-0.30219648294103285</c:v>
                </c:pt>
                <c:pt idx="1468">
                  <c:v>-0.29951634894698143</c:v>
                </c:pt>
                <c:pt idx="1469">
                  <c:v>-0.303127063837833</c:v>
                </c:pt>
                <c:pt idx="1470">
                  <c:v>-0.29975719231447512</c:v>
                </c:pt>
                <c:pt idx="1471">
                  <c:v>-0.30087839826305229</c:v>
                </c:pt>
                <c:pt idx="1472">
                  <c:v>-0.29976351325950584</c:v>
                </c:pt>
                <c:pt idx="1473">
                  <c:v>-0.30041872040657641</c:v>
                </c:pt>
                <c:pt idx="1474">
                  <c:v>-0.31288781690223955</c:v>
                </c:pt>
                <c:pt idx="1475">
                  <c:v>-0.3066508729139949</c:v>
                </c:pt>
                <c:pt idx="1476">
                  <c:v>-0.30975504887558641</c:v>
                </c:pt>
                <c:pt idx="1477">
                  <c:v>-0.30665692096649677</c:v>
                </c:pt>
                <c:pt idx="1478">
                  <c:v>-0.31059605684760555</c:v>
                </c:pt>
                <c:pt idx="1479">
                  <c:v>-0.31695862117370488</c:v>
                </c:pt>
                <c:pt idx="1480">
                  <c:v>-0.30797562676280082</c:v>
                </c:pt>
                <c:pt idx="1481">
                  <c:v>-0.30474290162314177</c:v>
                </c:pt>
                <c:pt idx="1482">
                  <c:v>-0.30324332586047148</c:v>
                </c:pt>
                <c:pt idx="1483">
                  <c:v>-0.30577761247449881</c:v>
                </c:pt>
                <c:pt idx="1484">
                  <c:v>-0.2972714749281079</c:v>
                </c:pt>
                <c:pt idx="1485">
                  <c:v>-0.30544724564383313</c:v>
                </c:pt>
                <c:pt idx="1486">
                  <c:v>-0.31441642558507227</c:v>
                </c:pt>
                <c:pt idx="1487">
                  <c:v>-0.30867461914896632</c:v>
                </c:pt>
                <c:pt idx="1488">
                  <c:v>-0.30327702910692739</c:v>
                </c:pt>
                <c:pt idx="1489">
                  <c:v>-0.30505821788489046</c:v>
                </c:pt>
                <c:pt idx="1490">
                  <c:v>-0.28888391171691225</c:v>
                </c:pt>
                <c:pt idx="1491">
                  <c:v>-0.2923114069225925</c:v>
                </c:pt>
                <c:pt idx="1492">
                  <c:v>-0.28918319895841854</c:v>
                </c:pt>
                <c:pt idx="1493">
                  <c:v>-0.28978247730663448</c:v>
                </c:pt>
                <c:pt idx="1494">
                  <c:v>-0.2821796680233114</c:v>
                </c:pt>
                <c:pt idx="1495">
                  <c:v>-0.28180958359393993</c:v>
                </c:pt>
                <c:pt idx="1496">
                  <c:v>-0.29647938924780881</c:v>
                </c:pt>
                <c:pt idx="1497">
                  <c:v>-0.29120040400045832</c:v>
                </c:pt>
                <c:pt idx="1498">
                  <c:v>-0.28835347654863119</c:v>
                </c:pt>
                <c:pt idx="1499">
                  <c:v>-0.31383963718069613</c:v>
                </c:pt>
                <c:pt idx="1500">
                  <c:v>-0.31289988960641046</c:v>
                </c:pt>
                <c:pt idx="1501">
                  <c:v>-0.31147890446702509</c:v>
                </c:pt>
                <c:pt idx="1502">
                  <c:v>-0.31636916475103888</c:v>
                </c:pt>
                <c:pt idx="1503">
                  <c:v>-0.30868842258598367</c:v>
                </c:pt>
                <c:pt idx="1504">
                  <c:v>-0.30357828832719863</c:v>
                </c:pt>
                <c:pt idx="1505">
                  <c:v>-0.29886274911576527</c:v>
                </c:pt>
                <c:pt idx="1506">
                  <c:v>-0.28554438819531064</c:v>
                </c:pt>
                <c:pt idx="1507">
                  <c:v>-0.28935703458128387</c:v>
                </c:pt>
                <c:pt idx="1508">
                  <c:v>-0.29358804311625886</c:v>
                </c:pt>
                <c:pt idx="1509">
                  <c:v>-0.28224334333994583</c:v>
                </c:pt>
                <c:pt idx="1510">
                  <c:v>-0.28172025034897763</c:v>
                </c:pt>
                <c:pt idx="1511">
                  <c:v>-0.30606008653791106</c:v>
                </c:pt>
                <c:pt idx="1512">
                  <c:v>-0.30605906650215248</c:v>
                </c:pt>
                <c:pt idx="1513">
                  <c:v>-0.29136309970018154</c:v>
                </c:pt>
                <c:pt idx="1514">
                  <c:v>-0.29039065637105083</c:v>
                </c:pt>
                <c:pt idx="1515">
                  <c:v>-0.28859272950170434</c:v>
                </c:pt>
                <c:pt idx="1516">
                  <c:v>-0.30677046729570762</c:v>
                </c:pt>
                <c:pt idx="1517">
                  <c:v>-0.30771267011565795</c:v>
                </c:pt>
                <c:pt idx="1518">
                  <c:v>-0.30900811846164133</c:v>
                </c:pt>
                <c:pt idx="1519">
                  <c:v>-0.30037606506152492</c:v>
                </c:pt>
                <c:pt idx="1520">
                  <c:v>-0.30149284701084222</c:v>
                </c:pt>
                <c:pt idx="1521">
                  <c:v>-0.30684060150652764</c:v>
                </c:pt>
                <c:pt idx="1522">
                  <c:v>-0.30403928043597411</c:v>
                </c:pt>
                <c:pt idx="1523">
                  <c:v>-0.29556738058458776</c:v>
                </c:pt>
                <c:pt idx="1524">
                  <c:v>-0.2798011599082616</c:v>
                </c:pt>
                <c:pt idx="1525">
                  <c:v>-0.29395257697473143</c:v>
                </c:pt>
                <c:pt idx="1526">
                  <c:v>-0.28767355355715285</c:v>
                </c:pt>
                <c:pt idx="1527">
                  <c:v>-0.28781676494871278</c:v>
                </c:pt>
                <c:pt idx="1528">
                  <c:v>-0.28921961359610898</c:v>
                </c:pt>
                <c:pt idx="1529">
                  <c:v>-0.27955446752524582</c:v>
                </c:pt>
                <c:pt idx="1530">
                  <c:v>-0.29598911597705302</c:v>
                </c:pt>
                <c:pt idx="1531">
                  <c:v>-0.27967115203740628</c:v>
                </c:pt>
                <c:pt idx="1532">
                  <c:v>-0.27966952604810846</c:v>
                </c:pt>
                <c:pt idx="1533">
                  <c:v>-0.27816306051707584</c:v>
                </c:pt>
                <c:pt idx="1534">
                  <c:v>-0.27923744940048029</c:v>
                </c:pt>
                <c:pt idx="1535">
                  <c:v>-0.28870998040996659</c:v>
                </c:pt>
                <c:pt idx="1536">
                  <c:v>-0.28644586189462262</c:v>
                </c:pt>
                <c:pt idx="1537">
                  <c:v>-0.2899611502916693</c:v>
                </c:pt>
                <c:pt idx="1538">
                  <c:v>-0.28958222032053149</c:v>
                </c:pt>
                <c:pt idx="1539">
                  <c:v>-0.28919463206827239</c:v>
                </c:pt>
                <c:pt idx="1540">
                  <c:v>-0.2869849849588505</c:v>
                </c:pt>
                <c:pt idx="1541">
                  <c:v>-0.28835423015695671</c:v>
                </c:pt>
                <c:pt idx="1542">
                  <c:v>-0.27859366519604489</c:v>
                </c:pt>
                <c:pt idx="1543">
                  <c:v>-0.28580265981180569</c:v>
                </c:pt>
                <c:pt idx="1544">
                  <c:v>-0.28665468323489146</c:v>
                </c:pt>
                <c:pt idx="1545">
                  <c:v>-0.28909727112598432</c:v>
                </c:pt>
                <c:pt idx="1546">
                  <c:v>-0.28409587771440381</c:v>
                </c:pt>
                <c:pt idx="1547">
                  <c:v>-0.28388424351777436</c:v>
                </c:pt>
                <c:pt idx="1548">
                  <c:v>-0.28355872208825167</c:v>
                </c:pt>
                <c:pt idx="1549">
                  <c:v>-0.28322791592131313</c:v>
                </c:pt>
                <c:pt idx="1550">
                  <c:v>-0.2830721189275141</c:v>
                </c:pt>
                <c:pt idx="1551">
                  <c:v>-0.28226837695135443</c:v>
                </c:pt>
                <c:pt idx="1552">
                  <c:v>-0.27867995992756067</c:v>
                </c:pt>
                <c:pt idx="1553">
                  <c:v>-0.27842294089843544</c:v>
                </c:pt>
                <c:pt idx="1554">
                  <c:v>-0.28170644296762509</c:v>
                </c:pt>
                <c:pt idx="1555">
                  <c:v>-0.28380081736536217</c:v>
                </c:pt>
                <c:pt idx="1556">
                  <c:v>-0.25936581419998245</c:v>
                </c:pt>
                <c:pt idx="1557">
                  <c:v>-0.26225464962776796</c:v>
                </c:pt>
                <c:pt idx="1558">
                  <c:v>-0.26205256400804222</c:v>
                </c:pt>
                <c:pt idx="1559">
                  <c:v>-0.2617075780571011</c:v>
                </c:pt>
                <c:pt idx="1560">
                  <c:v>-0.26188100373775064</c:v>
                </c:pt>
                <c:pt idx="1561">
                  <c:v>-0.26545429656988606</c:v>
                </c:pt>
                <c:pt idx="1562">
                  <c:v>-0.26750349332880896</c:v>
                </c:pt>
                <c:pt idx="1563">
                  <c:v>-0.26815895398310396</c:v>
                </c:pt>
                <c:pt idx="1564">
                  <c:v>-0.2759090372569879</c:v>
                </c:pt>
                <c:pt idx="1565">
                  <c:v>-0.27395094705679496</c:v>
                </c:pt>
                <c:pt idx="1566">
                  <c:v>-0.26703067413644532</c:v>
                </c:pt>
                <c:pt idx="1567">
                  <c:v>-0.31081290474775131</c:v>
                </c:pt>
                <c:pt idx="1568">
                  <c:v>-0.3081682353539798</c:v>
                </c:pt>
                <c:pt idx="1569">
                  <c:v>-0.30816803660910402</c:v>
                </c:pt>
                <c:pt idx="1570">
                  <c:v>-0.29568725850009536</c:v>
                </c:pt>
                <c:pt idx="1571">
                  <c:v>-0.2938411398440603</c:v>
                </c:pt>
                <c:pt idx="1572">
                  <c:v>-0.29789084715086223</c:v>
                </c:pt>
                <c:pt idx="1573">
                  <c:v>-0.28801328385214175</c:v>
                </c:pt>
                <c:pt idx="1574">
                  <c:v>-0.31890925601517306</c:v>
                </c:pt>
                <c:pt idx="1575">
                  <c:v>-0.33537254754333196</c:v>
                </c:pt>
                <c:pt idx="1576">
                  <c:v>-0.33424426174787381</c:v>
                </c:pt>
                <c:pt idx="1577">
                  <c:v>-0.33752391259378173</c:v>
                </c:pt>
                <c:pt idx="1578">
                  <c:v>-0.34581721555021466</c:v>
                </c:pt>
                <c:pt idx="1579">
                  <c:v>-0.3575828528166945</c:v>
                </c:pt>
                <c:pt idx="1580">
                  <c:v>-0.35374353306459827</c:v>
                </c:pt>
                <c:pt idx="1581">
                  <c:v>-0.3529785718872282</c:v>
                </c:pt>
                <c:pt idx="1582">
                  <c:v>-0.35405731682554725</c:v>
                </c:pt>
                <c:pt idx="1583">
                  <c:v>-0.35542293685231952</c:v>
                </c:pt>
                <c:pt idx="1584">
                  <c:v>-0.34771864597715713</c:v>
                </c:pt>
                <c:pt idx="1585">
                  <c:v>-0.3475162294021536</c:v>
                </c:pt>
                <c:pt idx="1586">
                  <c:v>-0.33826368673842472</c:v>
                </c:pt>
                <c:pt idx="1587">
                  <c:v>-0.33804870669799686</c:v>
                </c:pt>
                <c:pt idx="1588">
                  <c:v>-0.33507460423759683</c:v>
                </c:pt>
                <c:pt idx="1589">
                  <c:v>-0.33202135797227073</c:v>
                </c:pt>
                <c:pt idx="1590">
                  <c:v>-0.32777503777473654</c:v>
                </c:pt>
                <c:pt idx="1591">
                  <c:v>-0.32981715077396279</c:v>
                </c:pt>
                <c:pt idx="1592">
                  <c:v>-0.33066158708883553</c:v>
                </c:pt>
                <c:pt idx="1593">
                  <c:v>-0.32031233549739074</c:v>
                </c:pt>
                <c:pt idx="1594">
                  <c:v>-0.31594631741322454</c:v>
                </c:pt>
                <c:pt idx="1595">
                  <c:v>-0.32492276588335678</c:v>
                </c:pt>
                <c:pt idx="1596">
                  <c:v>-0.32668253585554458</c:v>
                </c:pt>
                <c:pt idx="1597">
                  <c:v>-0.32148817111051153</c:v>
                </c:pt>
                <c:pt idx="1598">
                  <c:v>-0.31953333425580094</c:v>
                </c:pt>
                <c:pt idx="1599">
                  <c:v>-0.31689116673443146</c:v>
                </c:pt>
                <c:pt idx="1600">
                  <c:v>-0.30799545904687409</c:v>
                </c:pt>
                <c:pt idx="1601">
                  <c:v>-0.30584858129547232</c:v>
                </c:pt>
                <c:pt idx="1602">
                  <c:v>-0.29365297361347426</c:v>
                </c:pt>
                <c:pt idx="1603">
                  <c:v>-0.29340038585464068</c:v>
                </c:pt>
                <c:pt idx="1604">
                  <c:v>-0.2841267106627518</c:v>
                </c:pt>
                <c:pt idx="1605">
                  <c:v>-0.28387457064724797</c:v>
                </c:pt>
                <c:pt idx="1606">
                  <c:v>-0.27327015911358249</c:v>
                </c:pt>
                <c:pt idx="1607">
                  <c:v>-0.28100628409437939</c:v>
                </c:pt>
                <c:pt idx="1608">
                  <c:v>-0.28261712899959052</c:v>
                </c:pt>
                <c:pt idx="1609">
                  <c:v>-0.28295005386228328</c:v>
                </c:pt>
                <c:pt idx="1610">
                  <c:v>-0.2833762134885377</c:v>
                </c:pt>
                <c:pt idx="1611">
                  <c:v>-0.29245399664329214</c:v>
                </c:pt>
                <c:pt idx="1612">
                  <c:v>-0.3134596769516042</c:v>
                </c:pt>
                <c:pt idx="1613">
                  <c:v>-0.31271326491939005</c:v>
                </c:pt>
                <c:pt idx="1614">
                  <c:v>-0.31280409268086107</c:v>
                </c:pt>
                <c:pt idx="1615">
                  <c:v>-0.31257440528365443</c:v>
                </c:pt>
                <c:pt idx="1616">
                  <c:v>-0.31266352143661597</c:v>
                </c:pt>
                <c:pt idx="1617">
                  <c:v>-0.30998904702240515</c:v>
                </c:pt>
                <c:pt idx="1618">
                  <c:v>-0.31968744952880762</c:v>
                </c:pt>
                <c:pt idx="1619">
                  <c:v>-0.32042897657478536</c:v>
                </c:pt>
                <c:pt idx="1620">
                  <c:v>-0.31942254161984218</c:v>
                </c:pt>
                <c:pt idx="1621">
                  <c:v>-0.31760475959489959</c:v>
                </c:pt>
                <c:pt idx="1622">
                  <c:v>-0.32539849028423556</c:v>
                </c:pt>
                <c:pt idx="1623">
                  <c:v>-0.3247008817076919</c:v>
                </c:pt>
                <c:pt idx="1624">
                  <c:v>-0.3293252538928168</c:v>
                </c:pt>
                <c:pt idx="1625">
                  <c:v>-0.32938404248472669</c:v>
                </c:pt>
                <c:pt idx="1626">
                  <c:v>-0.33161940802023604</c:v>
                </c:pt>
                <c:pt idx="1627">
                  <c:v>-0.33096157717160868</c:v>
                </c:pt>
                <c:pt idx="1628">
                  <c:v>-0.32969665427118799</c:v>
                </c:pt>
                <c:pt idx="1629">
                  <c:v>-0.32987939886786499</c:v>
                </c:pt>
                <c:pt idx="1630">
                  <c:v>-0.33015467114405583</c:v>
                </c:pt>
                <c:pt idx="1631">
                  <c:v>-0.33220738330765687</c:v>
                </c:pt>
                <c:pt idx="1632">
                  <c:v>-0.33208323494483583</c:v>
                </c:pt>
                <c:pt idx="1633">
                  <c:v>-0.33116526177367478</c:v>
                </c:pt>
                <c:pt idx="1634">
                  <c:v>-0.33085835589304052</c:v>
                </c:pt>
                <c:pt idx="1635">
                  <c:v>-0.33075988648805521</c:v>
                </c:pt>
                <c:pt idx="1636">
                  <c:v>-0.33122128524786393</c:v>
                </c:pt>
                <c:pt idx="1637">
                  <c:v>-0.33264692830275916</c:v>
                </c:pt>
                <c:pt idx="1638">
                  <c:v>-0.3304279147804724</c:v>
                </c:pt>
                <c:pt idx="1639">
                  <c:v>-0.3317709895732654</c:v>
                </c:pt>
                <c:pt idx="1640">
                  <c:v>-0.33282019775331545</c:v>
                </c:pt>
                <c:pt idx="1641">
                  <c:v>-0.33214025435623784</c:v>
                </c:pt>
                <c:pt idx="1642">
                  <c:v>-0.33135006124533778</c:v>
                </c:pt>
                <c:pt idx="1643">
                  <c:v>-0.3306998692976848</c:v>
                </c:pt>
                <c:pt idx="1644">
                  <c:v>-0.3319867550288178</c:v>
                </c:pt>
                <c:pt idx="1645">
                  <c:v>-0.33093776048780321</c:v>
                </c:pt>
                <c:pt idx="1646">
                  <c:v>-0.33084675016470683</c:v>
                </c:pt>
                <c:pt idx="1647">
                  <c:v>-0.33138680406535675</c:v>
                </c:pt>
                <c:pt idx="1648">
                  <c:v>-0.32939248847165364</c:v>
                </c:pt>
                <c:pt idx="1649">
                  <c:v>-0.3310856654043553</c:v>
                </c:pt>
                <c:pt idx="1650">
                  <c:v>-0.33237402377665681</c:v>
                </c:pt>
                <c:pt idx="1651">
                  <c:v>-0.33351521569175774</c:v>
                </c:pt>
                <c:pt idx="1652">
                  <c:v>-0.33166546283091625</c:v>
                </c:pt>
                <c:pt idx="1653">
                  <c:v>-0.33390228052821741</c:v>
                </c:pt>
                <c:pt idx="1654">
                  <c:v>-0.33545265636052551</c:v>
                </c:pt>
                <c:pt idx="1655">
                  <c:v>-0.33558293259426986</c:v>
                </c:pt>
                <c:pt idx="1656">
                  <c:v>-0.33538937051068091</c:v>
                </c:pt>
                <c:pt idx="1657">
                  <c:v>-0.33672246600611816</c:v>
                </c:pt>
                <c:pt idx="1658">
                  <c:v>-0.33710157483138886</c:v>
                </c:pt>
                <c:pt idx="1659">
                  <c:v>-0.3359384040457512</c:v>
                </c:pt>
                <c:pt idx="1660">
                  <c:v>-0.336717567100004</c:v>
                </c:pt>
                <c:pt idx="1661">
                  <c:v>-0.3381234773100355</c:v>
                </c:pt>
                <c:pt idx="1662">
                  <c:v>-0.33939280167699082</c:v>
                </c:pt>
                <c:pt idx="1663">
                  <c:v>-0.33999663071205694</c:v>
                </c:pt>
                <c:pt idx="1664">
                  <c:v>-0.34148124386099649</c:v>
                </c:pt>
                <c:pt idx="1665">
                  <c:v>-0.34033209341127751</c:v>
                </c:pt>
                <c:pt idx="1666">
                  <c:v>-0.34014794958812605</c:v>
                </c:pt>
                <c:pt idx="1667">
                  <c:v>-0.33975766985237643</c:v>
                </c:pt>
                <c:pt idx="1668">
                  <c:v>-0.33799945130826625</c:v>
                </c:pt>
                <c:pt idx="1669">
                  <c:v>-0.33894126812775238</c:v>
                </c:pt>
                <c:pt idx="1670">
                  <c:v>-0.34084837572700344</c:v>
                </c:pt>
                <c:pt idx="1671">
                  <c:v>-0.33799607754503402</c:v>
                </c:pt>
                <c:pt idx="1672">
                  <c:v>-0.33805171034821241</c:v>
                </c:pt>
                <c:pt idx="1673">
                  <c:v>-0.33805169046484596</c:v>
                </c:pt>
                <c:pt idx="1674">
                  <c:v>-0.33778618873317773</c:v>
                </c:pt>
                <c:pt idx="1675">
                  <c:v>-0.33821413207746237</c:v>
                </c:pt>
                <c:pt idx="1676">
                  <c:v>-0.33823478432097331</c:v>
                </c:pt>
                <c:pt idx="1677">
                  <c:v>-0.33811870825661877</c:v>
                </c:pt>
                <c:pt idx="1678">
                  <c:v>-0.33807334547153939</c:v>
                </c:pt>
                <c:pt idx="1679">
                  <c:v>-0.34344700237918258</c:v>
                </c:pt>
                <c:pt idx="1680">
                  <c:v>-0.34305187778237223</c:v>
                </c:pt>
                <c:pt idx="1681">
                  <c:v>-0.34359629057855834</c:v>
                </c:pt>
                <c:pt idx="1682">
                  <c:v>-0.34080412784636915</c:v>
                </c:pt>
                <c:pt idx="1683">
                  <c:v>-0.34359900284649048</c:v>
                </c:pt>
                <c:pt idx="1684">
                  <c:v>-0.34351920259917673</c:v>
                </c:pt>
                <c:pt idx="1685">
                  <c:v>-0.34410575408233496</c:v>
                </c:pt>
                <c:pt idx="1686">
                  <c:v>-0.34325975412459375</c:v>
                </c:pt>
                <c:pt idx="1687">
                  <c:v>-0.34144758487272947</c:v>
                </c:pt>
                <c:pt idx="1688">
                  <c:v>-0.34247478284828503</c:v>
                </c:pt>
                <c:pt idx="1689">
                  <c:v>-0.34359108841507918</c:v>
                </c:pt>
                <c:pt idx="1690">
                  <c:v>-0.34433206499261387</c:v>
                </c:pt>
                <c:pt idx="1691">
                  <c:v>-0.3434774694626318</c:v>
                </c:pt>
                <c:pt idx="1692">
                  <c:v>-0.34309502383937635</c:v>
                </c:pt>
                <c:pt idx="1693">
                  <c:v>-0.3456085544524099</c:v>
                </c:pt>
                <c:pt idx="1694">
                  <c:v>-0.34548536262399621</c:v>
                </c:pt>
                <c:pt idx="1695">
                  <c:v>-0.34488810892698113</c:v>
                </c:pt>
                <c:pt idx="1696">
                  <c:v>-0.34622992603040187</c:v>
                </c:pt>
                <c:pt idx="1697">
                  <c:v>-0.34185853525743498</c:v>
                </c:pt>
                <c:pt idx="1698">
                  <c:v>-0.35060652794676045</c:v>
                </c:pt>
                <c:pt idx="1699">
                  <c:v>-0.35332535062272391</c:v>
                </c:pt>
                <c:pt idx="1700">
                  <c:v>-0.35995666299763823</c:v>
                </c:pt>
                <c:pt idx="1701">
                  <c:v>-0.35852964164241752</c:v>
                </c:pt>
                <c:pt idx="1702">
                  <c:v>-0.35852957614838354</c:v>
                </c:pt>
                <c:pt idx="1703">
                  <c:v>-0.3597985769362978</c:v>
                </c:pt>
                <c:pt idx="1704">
                  <c:v>-0.36660638275715413</c:v>
                </c:pt>
                <c:pt idx="1705">
                  <c:v>-0.36578421327487221</c:v>
                </c:pt>
                <c:pt idx="1706">
                  <c:v>-0.36623185030545924</c:v>
                </c:pt>
                <c:pt idx="1707">
                  <c:v>-0.362987352351262</c:v>
                </c:pt>
                <c:pt idx="1708">
                  <c:v>-0.36345615823522176</c:v>
                </c:pt>
                <c:pt idx="1709">
                  <c:v>-0.36243264114632795</c:v>
                </c:pt>
                <c:pt idx="1710">
                  <c:v>-0.36045889362674499</c:v>
                </c:pt>
                <c:pt idx="1711">
                  <c:v>-0.35977150658456031</c:v>
                </c:pt>
                <c:pt idx="1712">
                  <c:v>-0.35756978623648417</c:v>
                </c:pt>
                <c:pt idx="1713">
                  <c:v>-0.35865403124621065</c:v>
                </c:pt>
                <c:pt idx="1714">
                  <c:v>-0.36466189870687843</c:v>
                </c:pt>
                <c:pt idx="1715">
                  <c:v>-0.36416517531933773</c:v>
                </c:pt>
                <c:pt idx="1716">
                  <c:v>-0.36460801105159829</c:v>
                </c:pt>
                <c:pt idx="1717">
                  <c:v>-0.36705127093092077</c:v>
                </c:pt>
                <c:pt idx="1718">
                  <c:v>-0.36674497398668998</c:v>
                </c:pt>
                <c:pt idx="1719">
                  <c:v>-0.36616323123359118</c:v>
                </c:pt>
                <c:pt idx="1720">
                  <c:v>-0.36437839531331184</c:v>
                </c:pt>
                <c:pt idx="1721">
                  <c:v>-0.36616763272207131</c:v>
                </c:pt>
                <c:pt idx="1722">
                  <c:v>-0.36580803923960431</c:v>
                </c:pt>
                <c:pt idx="1723">
                  <c:v>-0.36448285847414313</c:v>
                </c:pt>
                <c:pt idx="1724">
                  <c:v>-0.36555742573070549</c:v>
                </c:pt>
                <c:pt idx="1725">
                  <c:v>-0.36752335698469762</c:v>
                </c:pt>
                <c:pt idx="1726">
                  <c:v>-0.36614601356327753</c:v>
                </c:pt>
                <c:pt idx="1727">
                  <c:v>-0.36218010009806706</c:v>
                </c:pt>
                <c:pt idx="1728">
                  <c:v>-0.3611893422847971</c:v>
                </c:pt>
                <c:pt idx="1729">
                  <c:v>-0.35974621941251461</c:v>
                </c:pt>
                <c:pt idx="1730">
                  <c:v>-0.36311371243592516</c:v>
                </c:pt>
                <c:pt idx="1731">
                  <c:v>-0.36291133633428296</c:v>
                </c:pt>
                <c:pt idx="1732">
                  <c:v>-0.36379767535797536</c:v>
                </c:pt>
                <c:pt idx="1733">
                  <c:v>-0.36441917215925651</c:v>
                </c:pt>
                <c:pt idx="1734">
                  <c:v>-0.35945865414641071</c:v>
                </c:pt>
                <c:pt idx="1735">
                  <c:v>-0.36154330151010999</c:v>
                </c:pt>
                <c:pt idx="1736">
                  <c:v>-0.36036788346850029</c:v>
                </c:pt>
                <c:pt idx="1737">
                  <c:v>-0.36113750966046954</c:v>
                </c:pt>
                <c:pt idx="1738">
                  <c:v>-0.36012857316905378</c:v>
                </c:pt>
                <c:pt idx="1739">
                  <c:v>-0.3571914440926176</c:v>
                </c:pt>
                <c:pt idx="1740">
                  <c:v>-0.36077825868426455</c:v>
                </c:pt>
                <c:pt idx="1741">
                  <c:v>-0.36461520472362413</c:v>
                </c:pt>
                <c:pt idx="1742">
                  <c:v>-0.36423981434827984</c:v>
                </c:pt>
                <c:pt idx="1743">
                  <c:v>-0.36363751521026255</c:v>
                </c:pt>
                <c:pt idx="1744">
                  <c:v>-0.36620165884976508</c:v>
                </c:pt>
                <c:pt idx="1745">
                  <c:v>-0.36464269533472482</c:v>
                </c:pt>
                <c:pt idx="1746">
                  <c:v>-0.36239824773390295</c:v>
                </c:pt>
                <c:pt idx="1747">
                  <c:v>-0.36339356670767631</c:v>
                </c:pt>
                <c:pt idx="1748">
                  <c:v>-0.36532781449449103</c:v>
                </c:pt>
                <c:pt idx="1749">
                  <c:v>-0.36155769772607288</c:v>
                </c:pt>
                <c:pt idx="1750">
                  <c:v>-0.37380722659086285</c:v>
                </c:pt>
                <c:pt idx="1751">
                  <c:v>-0.37247962304855348</c:v>
                </c:pt>
                <c:pt idx="1752">
                  <c:v>-0.37429584287080336</c:v>
                </c:pt>
                <c:pt idx="1753">
                  <c:v>-0.37575719633679627</c:v>
                </c:pt>
                <c:pt idx="1754">
                  <c:v>-0.37896342672337213</c:v>
                </c:pt>
                <c:pt idx="1755">
                  <c:v>-0.3792455837068503</c:v>
                </c:pt>
                <c:pt idx="1756">
                  <c:v>-0.37323276354214013</c:v>
                </c:pt>
                <c:pt idx="1757">
                  <c:v>-0.37701793992374721</c:v>
                </c:pt>
                <c:pt idx="1758">
                  <c:v>-0.37725551519112249</c:v>
                </c:pt>
                <c:pt idx="1759">
                  <c:v>-0.36857272340313241</c:v>
                </c:pt>
                <c:pt idx="1760">
                  <c:v>-0.36892791438991002</c:v>
                </c:pt>
                <c:pt idx="1761">
                  <c:v>-0.36808494101944222</c:v>
                </c:pt>
                <c:pt idx="1762">
                  <c:v>-0.36515416996441674</c:v>
                </c:pt>
                <c:pt idx="1763">
                  <c:v>-0.37253329615715219</c:v>
                </c:pt>
                <c:pt idx="1764">
                  <c:v>-0.37510987004002766</c:v>
                </c:pt>
                <c:pt idx="1765">
                  <c:v>-0.3777478879169745</c:v>
                </c:pt>
                <c:pt idx="1766">
                  <c:v>-0.38236138398799008</c:v>
                </c:pt>
                <c:pt idx="1767">
                  <c:v>-0.38211867808599465</c:v>
                </c:pt>
                <c:pt idx="1768">
                  <c:v>-0.3823109651213551</c:v>
                </c:pt>
                <c:pt idx="1769">
                  <c:v>-0.39011284431879817</c:v>
                </c:pt>
                <c:pt idx="1770">
                  <c:v>-0.38954046585295177</c:v>
                </c:pt>
                <c:pt idx="1771">
                  <c:v>-0.37974726542864962</c:v>
                </c:pt>
                <c:pt idx="1772">
                  <c:v>-0.37974669779892678</c:v>
                </c:pt>
                <c:pt idx="1773">
                  <c:v>-0.3900813518768923</c:v>
                </c:pt>
                <c:pt idx="1774">
                  <c:v>-0.38353306995310266</c:v>
                </c:pt>
                <c:pt idx="1775">
                  <c:v>-0.38710295057545707</c:v>
                </c:pt>
                <c:pt idx="1776">
                  <c:v>-0.37813706716363454</c:v>
                </c:pt>
                <c:pt idx="1777">
                  <c:v>-0.37736277894423953</c:v>
                </c:pt>
                <c:pt idx="1778">
                  <c:v>-0.37630695455546692</c:v>
                </c:pt>
                <c:pt idx="1779">
                  <c:v>-0.37777974255491259</c:v>
                </c:pt>
                <c:pt idx="1780">
                  <c:v>-0.37795478874115296</c:v>
                </c:pt>
                <c:pt idx="1781">
                  <c:v>-0.37628589338085894</c:v>
                </c:pt>
                <c:pt idx="1782">
                  <c:v>-0.3772974267256492</c:v>
                </c:pt>
                <c:pt idx="1783">
                  <c:v>-0.38021334391924527</c:v>
                </c:pt>
                <c:pt idx="1784">
                  <c:v>-0.38730102507452024</c:v>
                </c:pt>
                <c:pt idx="1785">
                  <c:v>-0.37735300774605041</c:v>
                </c:pt>
                <c:pt idx="1786">
                  <c:v>-0.38384458164531421</c:v>
                </c:pt>
                <c:pt idx="1787">
                  <c:v>-0.38336599829529089</c:v>
                </c:pt>
                <c:pt idx="1788">
                  <c:v>-0.3843468131981394</c:v>
                </c:pt>
                <c:pt idx="1789">
                  <c:v>-0.39080559083314653</c:v>
                </c:pt>
                <c:pt idx="1790">
                  <c:v>-0.37774167743873688</c:v>
                </c:pt>
                <c:pt idx="1791">
                  <c:v>-0.38952616662313166</c:v>
                </c:pt>
                <c:pt idx="1792">
                  <c:v>-0.38952564497098857</c:v>
                </c:pt>
                <c:pt idx="1793">
                  <c:v>-0.3882803905147118</c:v>
                </c:pt>
                <c:pt idx="1794">
                  <c:v>-0.39040020915819923</c:v>
                </c:pt>
                <c:pt idx="1795">
                  <c:v>-0.38460730585825476</c:v>
                </c:pt>
                <c:pt idx="1796">
                  <c:v>-0.38654248214855524</c:v>
                </c:pt>
                <c:pt idx="1797">
                  <c:v>-0.38386255936625718</c:v>
                </c:pt>
                <c:pt idx="1798">
                  <c:v>-0.38488273900186498</c:v>
                </c:pt>
                <c:pt idx="1799">
                  <c:v>-0.3851765998149011</c:v>
                </c:pt>
                <c:pt idx="1800">
                  <c:v>-0.38655182428029622</c:v>
                </c:pt>
                <c:pt idx="1801">
                  <c:v>-0.38466282884900516</c:v>
                </c:pt>
                <c:pt idx="1802">
                  <c:v>-0.3959048872455091</c:v>
                </c:pt>
                <c:pt idx="1803">
                  <c:v>-0.38890870798762611</c:v>
                </c:pt>
                <c:pt idx="1804">
                  <c:v>-0.38887478101745671</c:v>
                </c:pt>
                <c:pt idx="1805">
                  <c:v>-0.38835075069725117</c:v>
                </c:pt>
                <c:pt idx="1806">
                  <c:v>-0.39174694498590584</c:v>
                </c:pt>
                <c:pt idx="1807">
                  <c:v>-0.39214948912632802</c:v>
                </c:pt>
                <c:pt idx="1808">
                  <c:v>-0.39049223324412713</c:v>
                </c:pt>
                <c:pt idx="1809">
                  <c:v>-0.39138348987830807</c:v>
                </c:pt>
                <c:pt idx="1810">
                  <c:v>-0.39088480526267111</c:v>
                </c:pt>
                <c:pt idx="1811">
                  <c:v>-0.3916247207490649</c:v>
                </c:pt>
                <c:pt idx="1812">
                  <c:v>-0.39417061549373233</c:v>
                </c:pt>
                <c:pt idx="1813">
                  <c:v>-0.39616798652238494</c:v>
                </c:pt>
                <c:pt idx="1814">
                  <c:v>-0.39297146430192603</c:v>
                </c:pt>
                <c:pt idx="1815">
                  <c:v>-0.39691856764377215</c:v>
                </c:pt>
                <c:pt idx="1816">
                  <c:v>-0.41656182569905537</c:v>
                </c:pt>
                <c:pt idx="1817">
                  <c:v>-0.41638297968743487</c:v>
                </c:pt>
                <c:pt idx="1818">
                  <c:v>-0.41390357581751624</c:v>
                </c:pt>
                <c:pt idx="1819">
                  <c:v>-0.4137664686829654</c:v>
                </c:pt>
                <c:pt idx="1820">
                  <c:v>-0.41365691328181869</c:v>
                </c:pt>
                <c:pt idx="1821">
                  <c:v>-0.41467679499550503</c:v>
                </c:pt>
                <c:pt idx="1822">
                  <c:v>-0.41257797684213199</c:v>
                </c:pt>
                <c:pt idx="1823">
                  <c:v>-0.40937709617624735</c:v>
                </c:pt>
                <c:pt idx="1824">
                  <c:v>-0.40765960234238408</c:v>
                </c:pt>
                <c:pt idx="1825">
                  <c:v>-0.41020500334053472</c:v>
                </c:pt>
                <c:pt idx="1826">
                  <c:v>-0.41440506163394275</c:v>
                </c:pt>
                <c:pt idx="1827">
                  <c:v>-0.38124745168921864</c:v>
                </c:pt>
                <c:pt idx="1828">
                  <c:v>-0.38433523682545112</c:v>
                </c:pt>
                <c:pt idx="1829">
                  <c:v>-0.3836187637021955</c:v>
                </c:pt>
                <c:pt idx="1830">
                  <c:v>-0.39924206536861401</c:v>
                </c:pt>
                <c:pt idx="1831">
                  <c:v>-0.40398718402367939</c:v>
                </c:pt>
                <c:pt idx="1832">
                  <c:v>-0.40257133134340356</c:v>
                </c:pt>
                <c:pt idx="1833">
                  <c:v>-0.41068011821132244</c:v>
                </c:pt>
                <c:pt idx="1834">
                  <c:v>-0.3845884080326254</c:v>
                </c:pt>
                <c:pt idx="1835">
                  <c:v>-0.36734624006467204</c:v>
                </c:pt>
                <c:pt idx="1836">
                  <c:v>-0.36942603482911529</c:v>
                </c:pt>
                <c:pt idx="1837">
                  <c:v>-0.37079516736792817</c:v>
                </c:pt>
                <c:pt idx="1838">
                  <c:v>-0.3616902785339533</c:v>
                </c:pt>
                <c:pt idx="1839">
                  <c:v>-0.34489913201976641</c:v>
                </c:pt>
                <c:pt idx="1840">
                  <c:v>-0.34821844864218421</c:v>
                </c:pt>
                <c:pt idx="1841">
                  <c:v>-0.34756263288899569</c:v>
                </c:pt>
                <c:pt idx="1842">
                  <c:v>-0.34660884964372979</c:v>
                </c:pt>
                <c:pt idx="1843">
                  <c:v>-0.34542879596529374</c:v>
                </c:pt>
                <c:pt idx="1844">
                  <c:v>-0.35572112720246424</c:v>
                </c:pt>
                <c:pt idx="1845">
                  <c:v>-0.35240618480697783</c:v>
                </c:pt>
                <c:pt idx="1846">
                  <c:v>-0.36688884853864523</c:v>
                </c:pt>
                <c:pt idx="1847">
                  <c:v>-0.36719658799003452</c:v>
                </c:pt>
                <c:pt idx="1848">
                  <c:v>-0.36442853820489846</c:v>
                </c:pt>
                <c:pt idx="1849">
                  <c:v>-0.36872078883287712</c:v>
                </c:pt>
                <c:pt idx="1850">
                  <c:v>-0.37503039321312093</c:v>
                </c:pt>
                <c:pt idx="1851">
                  <c:v>-0.36865605919815292</c:v>
                </c:pt>
                <c:pt idx="1852">
                  <c:v>-0.37035641224728849</c:v>
                </c:pt>
                <c:pt idx="1853">
                  <c:v>-0.38980144981788839</c:v>
                </c:pt>
                <c:pt idx="1854">
                  <c:v>-0.39864860307788924</c:v>
                </c:pt>
                <c:pt idx="1855">
                  <c:v>-0.38722254279399049</c:v>
                </c:pt>
                <c:pt idx="1856">
                  <c:v>-0.38428757802890273</c:v>
                </c:pt>
                <c:pt idx="1857">
                  <c:v>-0.39504354390566865</c:v>
                </c:pt>
                <c:pt idx="1858">
                  <c:v>-0.40064291890910669</c:v>
                </c:pt>
                <c:pt idx="1859">
                  <c:v>-0.40548310329930426</c:v>
                </c:pt>
                <c:pt idx="1860">
                  <c:v>-0.41695531446228795</c:v>
                </c:pt>
                <c:pt idx="1861">
                  <c:v>-0.42070158380932843</c:v>
                </c:pt>
                <c:pt idx="1862">
                  <c:v>-0.45643352637124696</c:v>
                </c:pt>
                <c:pt idx="1863">
                  <c:v>-0.4579963065129149</c:v>
                </c:pt>
                <c:pt idx="1864">
                  <c:v>-0.48476497958122866</c:v>
                </c:pt>
                <c:pt idx="1865">
                  <c:v>-0.48659796365606311</c:v>
                </c:pt>
                <c:pt idx="1866">
                  <c:v>-0.51506552719579912</c:v>
                </c:pt>
                <c:pt idx="1867">
                  <c:v>-0.50286110634529202</c:v>
                </c:pt>
                <c:pt idx="1868">
                  <c:v>-0.50284428466789488</c:v>
                </c:pt>
                <c:pt idx="1869">
                  <c:v>-0.49882936893243529</c:v>
                </c:pt>
                <c:pt idx="1870">
                  <c:v>-0.49870012688873216</c:v>
                </c:pt>
                <c:pt idx="1871">
                  <c:v>-0.48255460206486467</c:v>
                </c:pt>
                <c:pt idx="1872">
                  <c:v>-0.44296817937606237</c:v>
                </c:pt>
                <c:pt idx="1873">
                  <c:v>-0.44488740092086093</c:v>
                </c:pt>
                <c:pt idx="1874">
                  <c:v>-0.44324435002079593</c:v>
                </c:pt>
                <c:pt idx="1875">
                  <c:v>-0.44431900859754969</c:v>
                </c:pt>
                <c:pt idx="1876">
                  <c:v>-0.44676450255638972</c:v>
                </c:pt>
                <c:pt idx="1877">
                  <c:v>-0.45795735348962768</c:v>
                </c:pt>
                <c:pt idx="1878">
                  <c:v>-0.43017312655449919</c:v>
                </c:pt>
                <c:pt idx="1879">
                  <c:v>-0.42500680776888439</c:v>
                </c:pt>
                <c:pt idx="1880">
                  <c:v>-0.43502428681322658</c:v>
                </c:pt>
                <c:pt idx="1881">
                  <c:v>-0.44492428303012677</c:v>
                </c:pt>
                <c:pt idx="1882">
                  <c:v>-0.42237755297243096</c:v>
                </c:pt>
                <c:pt idx="1883">
                  <c:v>-0.42448130680537954</c:v>
                </c:pt>
                <c:pt idx="1884">
                  <c:v>-0.42817470140749103</c:v>
                </c:pt>
                <c:pt idx="1885">
                  <c:v>-0.42723740021847556</c:v>
                </c:pt>
                <c:pt idx="1886">
                  <c:v>-0.41841654616111151</c:v>
                </c:pt>
                <c:pt idx="1887">
                  <c:v>-0.42129315870152667</c:v>
                </c:pt>
                <c:pt idx="1888">
                  <c:v>-0.42602315333448099</c:v>
                </c:pt>
                <c:pt idx="1889">
                  <c:v>-0.4257979016326931</c:v>
                </c:pt>
                <c:pt idx="1890">
                  <c:v>-0.42743221310774088</c:v>
                </c:pt>
                <c:pt idx="1891">
                  <c:v>-0.42640316099702497</c:v>
                </c:pt>
                <c:pt idx="1892">
                  <c:v>-0.42640316099702497</c:v>
                </c:pt>
                <c:pt idx="1893">
                  <c:v>-0.42987732136862417</c:v>
                </c:pt>
                <c:pt idx="1894">
                  <c:v>-0.43146137477629765</c:v>
                </c:pt>
                <c:pt idx="1895">
                  <c:v>-0.43200995714350188</c:v>
                </c:pt>
                <c:pt idx="1896">
                  <c:v>-0.42895355983801209</c:v>
                </c:pt>
                <c:pt idx="1897">
                  <c:v>-0.42666939470221477</c:v>
                </c:pt>
                <c:pt idx="1898">
                  <c:v>-0.42435064723324162</c:v>
                </c:pt>
                <c:pt idx="1899">
                  <c:v>-0.4239956222060392</c:v>
                </c:pt>
                <c:pt idx="1900">
                  <c:v>-0.4246209023257892</c:v>
                </c:pt>
                <c:pt idx="1901">
                  <c:v>-0.42647741975985337</c:v>
                </c:pt>
                <c:pt idx="1902">
                  <c:v>-0.42530546007635722</c:v>
                </c:pt>
                <c:pt idx="1903">
                  <c:v>-0.43220827056100874</c:v>
                </c:pt>
                <c:pt idx="1904">
                  <c:v>-0.43212158576244314</c:v>
                </c:pt>
                <c:pt idx="1905">
                  <c:v>-0.42935418458438629</c:v>
                </c:pt>
                <c:pt idx="1906">
                  <c:v>-0.42693077752925934</c:v>
                </c:pt>
                <c:pt idx="1907">
                  <c:v>-0.42577624579068074</c:v>
                </c:pt>
                <c:pt idx="1908">
                  <c:v>-0.43027634366162937</c:v>
                </c:pt>
                <c:pt idx="1909">
                  <c:v>-0.41643120956268986</c:v>
                </c:pt>
                <c:pt idx="1910">
                  <c:v>-0.42073011587520986</c:v>
                </c:pt>
                <c:pt idx="1911">
                  <c:v>-0.41760368742828941</c:v>
                </c:pt>
                <c:pt idx="1912">
                  <c:v>-0.4205028669210969</c:v>
                </c:pt>
                <c:pt idx="1913">
                  <c:v>-0.41888953414936286</c:v>
                </c:pt>
                <c:pt idx="1914">
                  <c:v>-0.41826447804434791</c:v>
                </c:pt>
                <c:pt idx="1915">
                  <c:v>-0.41766877930192248</c:v>
                </c:pt>
                <c:pt idx="1916">
                  <c:v>-0.42180869673627636</c:v>
                </c:pt>
                <c:pt idx="1917">
                  <c:v>-0.4175219916811353</c:v>
                </c:pt>
                <c:pt idx="1918">
                  <c:v>-0.4155197548541637</c:v>
                </c:pt>
                <c:pt idx="1919">
                  <c:v>-0.41406230422396723</c:v>
                </c:pt>
                <c:pt idx="1920">
                  <c:v>-0.41212751712853857</c:v>
                </c:pt>
                <c:pt idx="1921">
                  <c:v>-0.4098450712630099</c:v>
                </c:pt>
                <c:pt idx="1922">
                  <c:v>-0.40973201333192438</c:v>
                </c:pt>
                <c:pt idx="1923">
                  <c:v>-0.41116254522711249</c:v>
                </c:pt>
                <c:pt idx="1924">
                  <c:v>-0.40931526612830538</c:v>
                </c:pt>
                <c:pt idx="1925">
                  <c:v>-0.39962351291947784</c:v>
                </c:pt>
                <c:pt idx="1926">
                  <c:v>-0.4010872316019084</c:v>
                </c:pt>
                <c:pt idx="1927">
                  <c:v>-0.39948757966052062</c:v>
                </c:pt>
                <c:pt idx="1928">
                  <c:v>-0.40752393883379118</c:v>
                </c:pt>
                <c:pt idx="1929">
                  <c:v>-0.40887327077697111</c:v>
                </c:pt>
                <c:pt idx="1930">
                  <c:v>-0.40966593646461952</c:v>
                </c:pt>
                <c:pt idx="1931">
                  <c:v>-0.42120564255223453</c:v>
                </c:pt>
                <c:pt idx="1932">
                  <c:v>-0.42033211502433038</c:v>
                </c:pt>
                <c:pt idx="1933">
                  <c:v>-0.42072889290922183</c:v>
                </c:pt>
                <c:pt idx="1934">
                  <c:v>-0.41963287449527831</c:v>
                </c:pt>
                <c:pt idx="1935">
                  <c:v>-0.4181496990484978</c:v>
                </c:pt>
                <c:pt idx="1936">
                  <c:v>-0.41839972626274202</c:v>
                </c:pt>
                <c:pt idx="1937">
                  <c:v>-0.4165451251461364</c:v>
                </c:pt>
                <c:pt idx="1938">
                  <c:v>-0.41491589758495545</c:v>
                </c:pt>
                <c:pt idx="1939">
                  <c:v>-0.41200897902599065</c:v>
                </c:pt>
                <c:pt idx="1940">
                  <c:v>-0.40961244310780948</c:v>
                </c:pt>
                <c:pt idx="1941">
                  <c:v>-0.40874666992173819</c:v>
                </c:pt>
                <c:pt idx="1942">
                  <c:v>-0.40873448153179304</c:v>
                </c:pt>
                <c:pt idx="1943">
                  <c:v>-0.40690778974050673</c:v>
                </c:pt>
                <c:pt idx="1944">
                  <c:v>-0.40765110681586941</c:v>
                </c:pt>
                <c:pt idx="1945">
                  <c:v>-0.40162279851518334</c:v>
                </c:pt>
                <c:pt idx="1946">
                  <c:v>-0.40131280157848348</c:v>
                </c:pt>
                <c:pt idx="1947">
                  <c:v>-0.40142864893458996</c:v>
                </c:pt>
                <c:pt idx="1948">
                  <c:v>-0.39835279357758113</c:v>
                </c:pt>
                <c:pt idx="1949">
                  <c:v>-0.39833944776776603</c:v>
                </c:pt>
                <c:pt idx="1950">
                  <c:v>-0.39046801101890044</c:v>
                </c:pt>
                <c:pt idx="1951">
                  <c:v>-0.38283945158868948</c:v>
                </c:pt>
                <c:pt idx="1952">
                  <c:v>-0.3839482019632296</c:v>
                </c:pt>
                <c:pt idx="1953">
                  <c:v>-0.37759405625488696</c:v>
                </c:pt>
                <c:pt idx="1954">
                  <c:v>-0.36013358059904815</c:v>
                </c:pt>
                <c:pt idx="1955">
                  <c:v>-0.35947280062188119</c:v>
                </c:pt>
                <c:pt idx="1956">
                  <c:v>-0.35679983634674489</c:v>
                </c:pt>
                <c:pt idx="1957">
                  <c:v>-0.35546364545658299</c:v>
                </c:pt>
                <c:pt idx="1958">
                  <c:v>-0.35751205051191909</c:v>
                </c:pt>
                <c:pt idx="1959">
                  <c:v>-0.35650913014040797</c:v>
                </c:pt>
                <c:pt idx="1960">
                  <c:v>-0.35535866118576398</c:v>
                </c:pt>
                <c:pt idx="1961">
                  <c:v>-0.35384788760982849</c:v>
                </c:pt>
                <c:pt idx="1962">
                  <c:v>-0.35384776392345207</c:v>
                </c:pt>
                <c:pt idx="1963">
                  <c:v>-0.35099455911429833</c:v>
                </c:pt>
                <c:pt idx="1964">
                  <c:v>-0.35052039018828335</c:v>
                </c:pt>
                <c:pt idx="1965">
                  <c:v>-0.35317919991197871</c:v>
                </c:pt>
                <c:pt idx="1966">
                  <c:v>-0.35171336684728954</c:v>
                </c:pt>
                <c:pt idx="1967">
                  <c:v>-0.35159649262334636</c:v>
                </c:pt>
                <c:pt idx="1968">
                  <c:v>-0.3526250348954228</c:v>
                </c:pt>
                <c:pt idx="1969">
                  <c:v>-0.35737078367803138</c:v>
                </c:pt>
                <c:pt idx="1970">
                  <c:v>-0.35638413985260392</c:v>
                </c:pt>
                <c:pt idx="1971">
                  <c:v>-0.35815644023114818</c:v>
                </c:pt>
                <c:pt idx="1972">
                  <c:v>-0.35922818120148825</c:v>
                </c:pt>
                <c:pt idx="1973">
                  <c:v>-0.35876674302881728</c:v>
                </c:pt>
                <c:pt idx="1974">
                  <c:v>-0.36056964747682013</c:v>
                </c:pt>
                <c:pt idx="1975">
                  <c:v>-0.36094895607545924</c:v>
                </c:pt>
                <c:pt idx="1976">
                  <c:v>-0.35918532206049342</c:v>
                </c:pt>
                <c:pt idx="1977">
                  <c:v>-0.35985787517730766</c:v>
                </c:pt>
                <c:pt idx="1978">
                  <c:v>-0.35926247286389007</c:v>
                </c:pt>
                <c:pt idx="1979">
                  <c:v>-0.36230493304714823</c:v>
                </c:pt>
                <c:pt idx="1980">
                  <c:v>-0.36186034409071866</c:v>
                </c:pt>
                <c:pt idx="1981">
                  <c:v>-0.36163670107812035</c:v>
                </c:pt>
                <c:pt idx="1982">
                  <c:v>-0.3633095925918865</c:v>
                </c:pt>
                <c:pt idx="1983">
                  <c:v>-0.36203367923158952</c:v>
                </c:pt>
                <c:pt idx="1984">
                  <c:v>-0.36049589460435172</c:v>
                </c:pt>
                <c:pt idx="1985">
                  <c:v>-0.36110280056604793</c:v>
                </c:pt>
                <c:pt idx="1986">
                  <c:v>-0.36136410444832273</c:v>
                </c:pt>
                <c:pt idx="1987">
                  <c:v>-0.36156270383749378</c:v>
                </c:pt>
                <c:pt idx="1988">
                  <c:v>-0.36487293050584996</c:v>
                </c:pt>
                <c:pt idx="1989">
                  <c:v>-0.36481021503934974</c:v>
                </c:pt>
                <c:pt idx="1990">
                  <c:v>-0.35388351509787197</c:v>
                </c:pt>
                <c:pt idx="1991">
                  <c:v>-0.35228690210273705</c:v>
                </c:pt>
                <c:pt idx="1992">
                  <c:v>-0.35027276232168031</c:v>
                </c:pt>
                <c:pt idx="1993">
                  <c:v>-0.34854766852420244</c:v>
                </c:pt>
                <c:pt idx="1994">
                  <c:v>-0.34786796069370279</c:v>
                </c:pt>
                <c:pt idx="1995">
                  <c:v>-0.34547670867325803</c:v>
                </c:pt>
                <c:pt idx="1996">
                  <c:v>-0.34600406530901961</c:v>
                </c:pt>
                <c:pt idx="1997">
                  <c:v>-0.34604792246030219</c:v>
                </c:pt>
                <c:pt idx="1998">
                  <c:v>-0.3466984925496126</c:v>
                </c:pt>
                <c:pt idx="1999">
                  <c:v>-0.34697841324387646</c:v>
                </c:pt>
                <c:pt idx="2000">
                  <c:v>-0.34696515756074986</c:v>
                </c:pt>
                <c:pt idx="2001">
                  <c:v>-0.33987213452804527</c:v>
                </c:pt>
                <c:pt idx="2002">
                  <c:v>-0.34098981346120188</c:v>
                </c:pt>
                <c:pt idx="2003">
                  <c:v>-0.33974114515349124</c:v>
                </c:pt>
                <c:pt idx="2004">
                  <c:v>-0.34419070675405233</c:v>
                </c:pt>
                <c:pt idx="2005">
                  <c:v>-0.34665619221338917</c:v>
                </c:pt>
                <c:pt idx="2006">
                  <c:v>-0.34547183951189187</c:v>
                </c:pt>
                <c:pt idx="2007">
                  <c:v>-0.33802296996726205</c:v>
                </c:pt>
                <c:pt idx="2008">
                  <c:v>-0.3380791833581836</c:v>
                </c:pt>
                <c:pt idx="2009">
                  <c:v>-0.34807871570869836</c:v>
                </c:pt>
                <c:pt idx="2010">
                  <c:v>-0.33167740688432434</c:v>
                </c:pt>
                <c:pt idx="2011">
                  <c:v>-0.33337211134665135</c:v>
                </c:pt>
                <c:pt idx="2012">
                  <c:v>-0.33217148096296006</c:v>
                </c:pt>
                <c:pt idx="2013">
                  <c:v>-0.32256236101927777</c:v>
                </c:pt>
                <c:pt idx="2014">
                  <c:v>-0.32137826137195635</c:v>
                </c:pt>
                <c:pt idx="2015">
                  <c:v>-0.31937319694453065</c:v>
                </c:pt>
                <c:pt idx="2016">
                  <c:v>-0.31457228924690123</c:v>
                </c:pt>
                <c:pt idx="2017">
                  <c:v>-0.306982025695199</c:v>
                </c:pt>
                <c:pt idx="2018">
                  <c:v>-0.30510148691758265</c:v>
                </c:pt>
                <c:pt idx="2019">
                  <c:v>-0.30513943213320993</c:v>
                </c:pt>
                <c:pt idx="2020">
                  <c:v>-0.30370324349229105</c:v>
                </c:pt>
                <c:pt idx="2021">
                  <c:v>-0.30774436881408784</c:v>
                </c:pt>
                <c:pt idx="2022">
                  <c:v>-0.30800212147405198</c:v>
                </c:pt>
                <c:pt idx="2023">
                  <c:v>-0.29022450952037182</c:v>
                </c:pt>
                <c:pt idx="2024">
                  <c:v>-0.28640037581386574</c:v>
                </c:pt>
                <c:pt idx="2025">
                  <c:v>-0.28746732835607447</c:v>
                </c:pt>
                <c:pt idx="2026">
                  <c:v>-0.30380464762780551</c:v>
                </c:pt>
                <c:pt idx="2027">
                  <c:v>-0.29938266585944617</c:v>
                </c:pt>
                <c:pt idx="2028">
                  <c:v>-0.29795418673724311</c:v>
                </c:pt>
                <c:pt idx="2029">
                  <c:v>-0.29293770652166201</c:v>
                </c:pt>
                <c:pt idx="2030">
                  <c:v>-0.29538081199306471</c:v>
                </c:pt>
                <c:pt idx="2031">
                  <c:v>-0.29660977745315414</c:v>
                </c:pt>
                <c:pt idx="2032">
                  <c:v>-0.29660972199871716</c:v>
                </c:pt>
                <c:pt idx="2033">
                  <c:v>-0.29879164607443964</c:v>
                </c:pt>
                <c:pt idx="2034">
                  <c:v>-0.31929480801220594</c:v>
                </c:pt>
                <c:pt idx="2035">
                  <c:v>-0.310534096395151</c:v>
                </c:pt>
                <c:pt idx="2036">
                  <c:v>-0.30878622958213281</c:v>
                </c:pt>
                <c:pt idx="2037">
                  <c:v>-0.310635080137181</c:v>
                </c:pt>
                <c:pt idx="2038">
                  <c:v>-0.30624126706205207</c:v>
                </c:pt>
                <c:pt idx="2039">
                  <c:v>-0.30309112782115427</c:v>
                </c:pt>
                <c:pt idx="2040">
                  <c:v>-0.30542437545055751</c:v>
                </c:pt>
                <c:pt idx="2041">
                  <c:v>-0.30414975922112331</c:v>
                </c:pt>
                <c:pt idx="2042">
                  <c:v>-0.3104688315589671</c:v>
                </c:pt>
                <c:pt idx="2043">
                  <c:v>-0.31501618832860356</c:v>
                </c:pt>
                <c:pt idx="2044">
                  <c:v>-0.32942395926394941</c:v>
                </c:pt>
                <c:pt idx="2045">
                  <c:v>-0.33361986301378865</c:v>
                </c:pt>
                <c:pt idx="2046">
                  <c:v>-0.33166681859325203</c:v>
                </c:pt>
                <c:pt idx="2047">
                  <c:v>-0.33268727857306007</c:v>
                </c:pt>
                <c:pt idx="2048">
                  <c:v>-0.32550468375009367</c:v>
                </c:pt>
                <c:pt idx="2049">
                  <c:v>-0.31455232082739037</c:v>
                </c:pt>
                <c:pt idx="2050">
                  <c:v>-0.32401037602506688</c:v>
                </c:pt>
                <c:pt idx="2051">
                  <c:v>-0.32202527798137981</c:v>
                </c:pt>
                <c:pt idx="2052">
                  <c:v>-0.32225982826700789</c:v>
                </c:pt>
                <c:pt idx="2053">
                  <c:v>-0.32614290210298746</c:v>
                </c:pt>
                <c:pt idx="2054">
                  <c:v>-0.31713931795204225</c:v>
                </c:pt>
                <c:pt idx="2055">
                  <c:v>-0.319014458780918</c:v>
                </c:pt>
                <c:pt idx="2056">
                  <c:v>-0.30900471443850963</c:v>
                </c:pt>
                <c:pt idx="2057">
                  <c:v>-0.31315537017263412</c:v>
                </c:pt>
                <c:pt idx="2058">
                  <c:v>-0.31122669231548389</c:v>
                </c:pt>
                <c:pt idx="2059">
                  <c:v>-0.30972197662475176</c:v>
                </c:pt>
                <c:pt idx="2060">
                  <c:v>-0.3139436380505724</c:v>
                </c:pt>
                <c:pt idx="2061">
                  <c:v>-0.31977409495013159</c:v>
                </c:pt>
                <c:pt idx="2062">
                  <c:v>-0.32102431989052038</c:v>
                </c:pt>
                <c:pt idx="2063">
                  <c:v>-0.32689926877936926</c:v>
                </c:pt>
                <c:pt idx="2064">
                  <c:v>-0.32641888797500423</c:v>
                </c:pt>
                <c:pt idx="2065">
                  <c:v>-0.31835211315626971</c:v>
                </c:pt>
                <c:pt idx="2066">
                  <c:v>-0.31822327683858109</c:v>
                </c:pt>
                <c:pt idx="2067">
                  <c:v>-0.31602052780245543</c:v>
                </c:pt>
                <c:pt idx="2068">
                  <c:v>-0.32035831342762044</c:v>
                </c:pt>
                <c:pt idx="2069">
                  <c:v>-0.31286379080699511</c:v>
                </c:pt>
                <c:pt idx="2070">
                  <c:v>-0.31574576480718791</c:v>
                </c:pt>
                <c:pt idx="2071">
                  <c:v>-0.31429959396098517</c:v>
                </c:pt>
                <c:pt idx="2072">
                  <c:v>-0.31208743876226869</c:v>
                </c:pt>
                <c:pt idx="2073">
                  <c:v>-0.29612727206933748</c:v>
                </c:pt>
                <c:pt idx="2074">
                  <c:v>-0.29958146516862483</c:v>
                </c:pt>
                <c:pt idx="2075">
                  <c:v>-0.29955494677821026</c:v>
                </c:pt>
                <c:pt idx="2076">
                  <c:v>-0.30703394590973132</c:v>
                </c:pt>
                <c:pt idx="2077">
                  <c:v>-0.30330855546254365</c:v>
                </c:pt>
                <c:pt idx="2078">
                  <c:v>-0.3140803191743779</c:v>
                </c:pt>
                <c:pt idx="2079">
                  <c:v>-0.31639578855083328</c:v>
                </c:pt>
                <c:pt idx="2080">
                  <c:v>-0.31373794249502096</c:v>
                </c:pt>
                <c:pt idx="2081">
                  <c:v>-0.29201418589176115</c:v>
                </c:pt>
                <c:pt idx="2082">
                  <c:v>-0.28983577446295866</c:v>
                </c:pt>
                <c:pt idx="2083">
                  <c:v>-0.29501902042985928</c:v>
                </c:pt>
                <c:pt idx="2084">
                  <c:v>-0.2848180549830665</c:v>
                </c:pt>
                <c:pt idx="2085">
                  <c:v>-0.27854605903627144</c:v>
                </c:pt>
                <c:pt idx="2086">
                  <c:v>-0.27916099569304786</c:v>
                </c:pt>
                <c:pt idx="2087">
                  <c:v>-0.27733478865143762</c:v>
                </c:pt>
                <c:pt idx="2088">
                  <c:v>-0.27473749371358425</c:v>
                </c:pt>
                <c:pt idx="2089">
                  <c:v>-0.27513131215887415</c:v>
                </c:pt>
                <c:pt idx="2090">
                  <c:v>-0.26729050987031255</c:v>
                </c:pt>
                <c:pt idx="2091">
                  <c:v>-0.25644673556611508</c:v>
                </c:pt>
                <c:pt idx="2092">
                  <c:v>-0.22607890900034094</c:v>
                </c:pt>
                <c:pt idx="2093">
                  <c:v>-0.23441049356718874</c:v>
                </c:pt>
                <c:pt idx="2094">
                  <c:v>-0.234410537718585</c:v>
                </c:pt>
                <c:pt idx="2095">
                  <c:v>-0.23363710562418111</c:v>
                </c:pt>
                <c:pt idx="2096">
                  <c:v>-0.23267393519889479</c:v>
                </c:pt>
                <c:pt idx="2097">
                  <c:v>-0.22716451470783966</c:v>
                </c:pt>
                <c:pt idx="2098">
                  <c:v>-0.22727555935833332</c:v>
                </c:pt>
                <c:pt idx="2099">
                  <c:v>-0.22042285414003115</c:v>
                </c:pt>
                <c:pt idx="2100">
                  <c:v>-0.22043429489030078</c:v>
                </c:pt>
                <c:pt idx="2101">
                  <c:v>-0.22202673548165239</c:v>
                </c:pt>
                <c:pt idx="2102">
                  <c:v>-0.22278803978641187</c:v>
                </c:pt>
                <c:pt idx="2103">
                  <c:v>-0.21392962661584583</c:v>
                </c:pt>
                <c:pt idx="2104">
                  <c:v>-0.21345062637139817</c:v>
                </c:pt>
                <c:pt idx="2105">
                  <c:v>-0.22639595516736061</c:v>
                </c:pt>
                <c:pt idx="2106">
                  <c:v>-0.22191817791347532</c:v>
                </c:pt>
                <c:pt idx="2107">
                  <c:v>-0.2200714729285897</c:v>
                </c:pt>
                <c:pt idx="2108">
                  <c:v>-0.21576723944386572</c:v>
                </c:pt>
                <c:pt idx="2109">
                  <c:v>-0.18843361044353968</c:v>
                </c:pt>
                <c:pt idx="2110">
                  <c:v>-0.18318732722427175</c:v>
                </c:pt>
                <c:pt idx="2111">
                  <c:v>-0.1844761196950262</c:v>
                </c:pt>
                <c:pt idx="2112">
                  <c:v>-0.1858406287676436</c:v>
                </c:pt>
                <c:pt idx="2113">
                  <c:v>-0.18605466315381913</c:v>
                </c:pt>
                <c:pt idx="2114">
                  <c:v>-0.18293851041834619</c:v>
                </c:pt>
                <c:pt idx="2115">
                  <c:v>-0.17974029491318455</c:v>
                </c:pt>
                <c:pt idx="2116">
                  <c:v>-0.17804275112315593</c:v>
                </c:pt>
                <c:pt idx="2117">
                  <c:v>-0.18132968011381106</c:v>
                </c:pt>
                <c:pt idx="2118">
                  <c:v>-0.15975987501718603</c:v>
                </c:pt>
                <c:pt idx="2119">
                  <c:v>-0.15946376743137608</c:v>
                </c:pt>
                <c:pt idx="2120">
                  <c:v>-0.16345106938457846</c:v>
                </c:pt>
                <c:pt idx="2121">
                  <c:v>-0.16577633664564009</c:v>
                </c:pt>
                <c:pt idx="2122">
                  <c:v>-0.16614788441944789</c:v>
                </c:pt>
                <c:pt idx="2123">
                  <c:v>-0.16574806997047839</c:v>
                </c:pt>
                <c:pt idx="2124">
                  <c:v>-0.16804674566437927</c:v>
                </c:pt>
                <c:pt idx="2125">
                  <c:v>-0.16656644050005856</c:v>
                </c:pt>
                <c:pt idx="2126">
                  <c:v>-0.16891777754017281</c:v>
                </c:pt>
                <c:pt idx="2127">
                  <c:v>-0.16893625805367912</c:v>
                </c:pt>
                <c:pt idx="2128">
                  <c:v>-0.15528846522885217</c:v>
                </c:pt>
                <c:pt idx="2129">
                  <c:v>-0.15635749651096018</c:v>
                </c:pt>
                <c:pt idx="2130">
                  <c:v>-0.15222888034189305</c:v>
                </c:pt>
                <c:pt idx="2131">
                  <c:v>-0.15201894285477083</c:v>
                </c:pt>
                <c:pt idx="2132">
                  <c:v>-0.16021157183624585</c:v>
                </c:pt>
                <c:pt idx="2133">
                  <c:v>-0.16039894566587931</c:v>
                </c:pt>
                <c:pt idx="2134">
                  <c:v>-0.1648316046302469</c:v>
                </c:pt>
                <c:pt idx="2135">
                  <c:v>-0.16398180540932392</c:v>
                </c:pt>
                <c:pt idx="2136">
                  <c:v>-0.16488422648708304</c:v>
                </c:pt>
                <c:pt idx="2137">
                  <c:v>-0.15862787134170805</c:v>
                </c:pt>
                <c:pt idx="2138">
                  <c:v>-0.16311233195985148</c:v>
                </c:pt>
                <c:pt idx="2139">
                  <c:v>-0.18004823302676048</c:v>
                </c:pt>
                <c:pt idx="2140">
                  <c:v>-0.17544907686363076</c:v>
                </c:pt>
                <c:pt idx="2141">
                  <c:v>-0.16045282592569668</c:v>
                </c:pt>
                <c:pt idx="2142">
                  <c:v>-0.15971420290208427</c:v>
                </c:pt>
                <c:pt idx="2143">
                  <c:v>-0.15973718735878836</c:v>
                </c:pt>
                <c:pt idx="2144">
                  <c:v>-0.15365274342646063</c:v>
                </c:pt>
                <c:pt idx="2145">
                  <c:v>-0.15391048902673812</c:v>
                </c:pt>
                <c:pt idx="2146">
                  <c:v>-0.15119214791289276</c:v>
                </c:pt>
                <c:pt idx="2147">
                  <c:v>-0.15049184012023789</c:v>
                </c:pt>
                <c:pt idx="2148">
                  <c:v>-0.13049238748039196</c:v>
                </c:pt>
                <c:pt idx="2149">
                  <c:v>-0.130428820637086</c:v>
                </c:pt>
                <c:pt idx="2150">
                  <c:v>-0.12045319586397991</c:v>
                </c:pt>
                <c:pt idx="2151">
                  <c:v>-0.12185575503567481</c:v>
                </c:pt>
                <c:pt idx="2152">
                  <c:v>-0.12186928072097652</c:v>
                </c:pt>
                <c:pt idx="2153">
                  <c:v>-0.12112981603241849</c:v>
                </c:pt>
                <c:pt idx="2154">
                  <c:v>-0.11788223645486957</c:v>
                </c:pt>
                <c:pt idx="2155">
                  <c:v>-0.11370756378133048</c:v>
                </c:pt>
                <c:pt idx="2156">
                  <c:v>-0.11703175395268507</c:v>
                </c:pt>
                <c:pt idx="2157">
                  <c:v>-0.11339422912202447</c:v>
                </c:pt>
                <c:pt idx="2158">
                  <c:v>-0.12097061465817295</c:v>
                </c:pt>
                <c:pt idx="2159">
                  <c:v>-0.12001502140677596</c:v>
                </c:pt>
                <c:pt idx="2160">
                  <c:v>-0.11987131097382285</c:v>
                </c:pt>
                <c:pt idx="2161">
                  <c:v>-0.11996568911986973</c:v>
                </c:pt>
                <c:pt idx="2162">
                  <c:v>-0.12034605383952429</c:v>
                </c:pt>
                <c:pt idx="2163">
                  <c:v>-9.4699805496192543E-2</c:v>
                </c:pt>
                <c:pt idx="2164">
                  <c:v>-9.9172061058217992E-2</c:v>
                </c:pt>
                <c:pt idx="2165">
                  <c:v>-0.10114801347435598</c:v>
                </c:pt>
                <c:pt idx="2166">
                  <c:v>-8.2521920702548421E-2</c:v>
                </c:pt>
                <c:pt idx="2167">
                  <c:v>-8.2597549901746309E-2</c:v>
                </c:pt>
                <c:pt idx="2168">
                  <c:v>-8.0622530084716468E-2</c:v>
                </c:pt>
                <c:pt idx="2169">
                  <c:v>-9.451576386028708E-2</c:v>
                </c:pt>
                <c:pt idx="2170">
                  <c:v>-6.9198845975928791E-2</c:v>
                </c:pt>
                <c:pt idx="2171">
                  <c:v>-6.8884521468944623E-2</c:v>
                </c:pt>
                <c:pt idx="2172">
                  <c:v>-5.4288840128792717E-2</c:v>
                </c:pt>
                <c:pt idx="2173">
                  <c:v>-4.8301114876259967E-2</c:v>
                </c:pt>
                <c:pt idx="2174">
                  <c:v>-4.840768791305345E-2</c:v>
                </c:pt>
                <c:pt idx="2175">
                  <c:v>-4.7644992606862752E-2</c:v>
                </c:pt>
                <c:pt idx="2176">
                  <c:v>-3.6752642324499395E-2</c:v>
                </c:pt>
                <c:pt idx="2177">
                  <c:v>-3.5558167894484183E-2</c:v>
                </c:pt>
                <c:pt idx="2178">
                  <c:v>-2.9576186231865934E-2</c:v>
                </c:pt>
                <c:pt idx="2179">
                  <c:v>-1.9254357210369299E-3</c:v>
                </c:pt>
                <c:pt idx="2180">
                  <c:v>-5.0089867698105035E-3</c:v>
                </c:pt>
                <c:pt idx="2181">
                  <c:v>-9.6894475348456872E-3</c:v>
                </c:pt>
                <c:pt idx="2182">
                  <c:v>-1.0378832642515965E-2</c:v>
                </c:pt>
                <c:pt idx="2183">
                  <c:v>3.394271001891434E-3</c:v>
                </c:pt>
                <c:pt idx="2184">
                  <c:v>2.2963910998519141E-4</c:v>
                </c:pt>
                <c:pt idx="2185">
                  <c:v>1.9467637161594158E-2</c:v>
                </c:pt>
                <c:pt idx="2186">
                  <c:v>1.7985264638941265E-2</c:v>
                </c:pt>
                <c:pt idx="2187">
                  <c:v>2.1209880266129313E-2</c:v>
                </c:pt>
                <c:pt idx="2188">
                  <c:v>2.0380327661275691E-2</c:v>
                </c:pt>
                <c:pt idx="2189">
                  <c:v>2.5187251116621321E-2</c:v>
                </c:pt>
                <c:pt idx="2190">
                  <c:v>2.7819231582792051E-2</c:v>
                </c:pt>
                <c:pt idx="2191">
                  <c:v>6.1958180835001313E-2</c:v>
                </c:pt>
                <c:pt idx="2192">
                  <c:v>6.2137985673598059E-2</c:v>
                </c:pt>
                <c:pt idx="2193">
                  <c:v>5.6934476698232643E-2</c:v>
                </c:pt>
                <c:pt idx="2194">
                  <c:v>5.8190121593440072E-2</c:v>
                </c:pt>
                <c:pt idx="2195">
                  <c:v>6.5979352404929484E-2</c:v>
                </c:pt>
                <c:pt idx="2196">
                  <c:v>6.9262656391069932E-2</c:v>
                </c:pt>
                <c:pt idx="2197">
                  <c:v>6.2823041166414031E-2</c:v>
                </c:pt>
                <c:pt idx="2198">
                  <c:v>6.400591835350003E-2</c:v>
                </c:pt>
                <c:pt idx="2199">
                  <c:v>7.0851575382881934E-2</c:v>
                </c:pt>
                <c:pt idx="2200">
                  <c:v>6.1589608438351061E-2</c:v>
                </c:pt>
                <c:pt idx="2201">
                  <c:v>5.2289978933199775E-2</c:v>
                </c:pt>
                <c:pt idx="2202">
                  <c:v>5.6032539546391147E-2</c:v>
                </c:pt>
                <c:pt idx="2203">
                  <c:v>6.2957219199945305E-2</c:v>
                </c:pt>
                <c:pt idx="2204">
                  <c:v>7.1884705764083831E-2</c:v>
                </c:pt>
                <c:pt idx="2205">
                  <c:v>6.1311171610948519E-2</c:v>
                </c:pt>
                <c:pt idx="2206">
                  <c:v>6.0909380627096374E-2</c:v>
                </c:pt>
                <c:pt idx="2207">
                  <c:v>6.2623828902492171E-2</c:v>
                </c:pt>
                <c:pt idx="2208">
                  <c:v>6.1974693607650677E-2</c:v>
                </c:pt>
                <c:pt idx="2209">
                  <c:v>4.3519256323786282E-2</c:v>
                </c:pt>
                <c:pt idx="2210">
                  <c:v>1.3297287570447144E-2</c:v>
                </c:pt>
                <c:pt idx="2211">
                  <c:v>-1.6943302243905455E-2</c:v>
                </c:pt>
                <c:pt idx="2212">
                  <c:v>-1.8822282259344191E-2</c:v>
                </c:pt>
                <c:pt idx="2213">
                  <c:v>-1.8832060302091475E-2</c:v>
                </c:pt>
                <c:pt idx="2214">
                  <c:v>-6.2483314784463194E-2</c:v>
                </c:pt>
                <c:pt idx="2215">
                  <c:v>-6.6024739616736078E-2</c:v>
                </c:pt>
                <c:pt idx="2216">
                  <c:v>-7.3110671798621893E-2</c:v>
                </c:pt>
                <c:pt idx="2217">
                  <c:v>-7.2260210896387053E-2</c:v>
                </c:pt>
                <c:pt idx="2218">
                  <c:v>-6.5569773048345464E-2</c:v>
                </c:pt>
                <c:pt idx="2219">
                  <c:v>-6.5109144914733061E-2</c:v>
                </c:pt>
                <c:pt idx="2220">
                  <c:v>-6.8408839420899134E-2</c:v>
                </c:pt>
                <c:pt idx="2221">
                  <c:v>-5.9616997730210994E-2</c:v>
                </c:pt>
                <c:pt idx="2222">
                  <c:v>-5.9618148447573974E-2</c:v>
                </c:pt>
                <c:pt idx="2223">
                  <c:v>-5.9067183349359766E-2</c:v>
                </c:pt>
                <c:pt idx="2224">
                  <c:v>-6.5291441007403528E-2</c:v>
                </c:pt>
                <c:pt idx="2225">
                  <c:v>-6.6402383600429341E-2</c:v>
                </c:pt>
                <c:pt idx="2226">
                  <c:v>-6.61647929861328E-2</c:v>
                </c:pt>
                <c:pt idx="2227">
                  <c:v>-6.6674802194252661E-2</c:v>
                </c:pt>
                <c:pt idx="2228">
                  <c:v>-5.8309861703846083E-2</c:v>
                </c:pt>
                <c:pt idx="2229">
                  <c:v>-7.1797464070059658E-2</c:v>
                </c:pt>
                <c:pt idx="2230">
                  <c:v>-5.4224113602659024E-2</c:v>
                </c:pt>
                <c:pt idx="2231">
                  <c:v>-5.7110707299089687E-2</c:v>
                </c:pt>
                <c:pt idx="2232">
                  <c:v>-5.6730248816675433E-2</c:v>
                </c:pt>
                <c:pt idx="2233">
                  <c:v>-3.6608111690815494E-2</c:v>
                </c:pt>
                <c:pt idx="2234">
                  <c:v>-2.5307212197717321E-2</c:v>
                </c:pt>
                <c:pt idx="2235">
                  <c:v>-2.354748033725837E-2</c:v>
                </c:pt>
                <c:pt idx="2236">
                  <c:v>-2.3848011058942679E-2</c:v>
                </c:pt>
                <c:pt idx="2237">
                  <c:v>-2.4771735068127503E-2</c:v>
                </c:pt>
                <c:pt idx="2238">
                  <c:v>-1.9485315317694592E-2</c:v>
                </c:pt>
                <c:pt idx="2239">
                  <c:v>-1.7892355980087791E-2</c:v>
                </c:pt>
                <c:pt idx="2240">
                  <c:v>-1.4068348001035947E-2</c:v>
                </c:pt>
                <c:pt idx="2241">
                  <c:v>-1.1014878763794932E-2</c:v>
                </c:pt>
                <c:pt idx="2242">
                  <c:v>5.0181261595198196E-3</c:v>
                </c:pt>
                <c:pt idx="2243">
                  <c:v>4.7542672261565297E-3</c:v>
                </c:pt>
                <c:pt idx="2244">
                  <c:v>3.2141603636671461E-3</c:v>
                </c:pt>
                <c:pt idx="2245">
                  <c:v>6.4791375409840165E-3</c:v>
                </c:pt>
                <c:pt idx="2246">
                  <c:v>1.4939763628538157E-2</c:v>
                </c:pt>
                <c:pt idx="2247">
                  <c:v>1.349960494802966E-2</c:v>
                </c:pt>
                <c:pt idx="2248">
                  <c:v>1.4861543490048512E-2</c:v>
                </c:pt>
                <c:pt idx="2249">
                  <c:v>1.4264686430580589E-2</c:v>
                </c:pt>
                <c:pt idx="2250">
                  <c:v>1.2478010722230684E-2</c:v>
                </c:pt>
                <c:pt idx="2251">
                  <c:v>1.5294394464769729E-2</c:v>
                </c:pt>
                <c:pt idx="2252">
                  <c:v>6.3153479418045187E-3</c:v>
                </c:pt>
                <c:pt idx="2253">
                  <c:v>7.0781067508675225E-3</c:v>
                </c:pt>
                <c:pt idx="2254">
                  <c:v>6.5223206679589224E-3</c:v>
                </c:pt>
                <c:pt idx="2255">
                  <c:v>4.797706837399226E-3</c:v>
                </c:pt>
                <c:pt idx="2256">
                  <c:v>3.8784639262017933E-4</c:v>
                </c:pt>
                <c:pt idx="2257">
                  <c:v>3.614768362007606E-4</c:v>
                </c:pt>
                <c:pt idx="2258">
                  <c:v>1.4229139569237383E-2</c:v>
                </c:pt>
                <c:pt idx="2259">
                  <c:v>1.780660365467953E-2</c:v>
                </c:pt>
                <c:pt idx="2260">
                  <c:v>1.8808486667373968E-2</c:v>
                </c:pt>
                <c:pt idx="2261">
                  <c:v>1.8756212606098058E-2</c:v>
                </c:pt>
                <c:pt idx="2262">
                  <c:v>1.8244086647580655E-2</c:v>
                </c:pt>
                <c:pt idx="2263">
                  <c:v>1.7595245297222034E-2</c:v>
                </c:pt>
                <c:pt idx="2264">
                  <c:v>1.9580485324261238E-2</c:v>
                </c:pt>
                <c:pt idx="2265">
                  <c:v>1.0613002206417303E-2</c:v>
                </c:pt>
                <c:pt idx="2266">
                  <c:v>1.4998176726763708E-2</c:v>
                </c:pt>
                <c:pt idx="2267">
                  <c:v>1.5573399584858861E-2</c:v>
                </c:pt>
                <c:pt idx="2268">
                  <c:v>1.6144767134286919E-2</c:v>
                </c:pt>
                <c:pt idx="2269">
                  <c:v>1.660201734218511E-2</c:v>
                </c:pt>
                <c:pt idx="2270">
                  <c:v>1.5231252350071341E-2</c:v>
                </c:pt>
                <c:pt idx="2271">
                  <c:v>1.8583727474531526E-2</c:v>
                </c:pt>
                <c:pt idx="2272">
                  <c:v>2.2341686706449638E-2</c:v>
                </c:pt>
                <c:pt idx="2273">
                  <c:v>2.2056303116431565E-2</c:v>
                </c:pt>
                <c:pt idx="2274">
                  <c:v>2.3112696385989739E-2</c:v>
                </c:pt>
                <c:pt idx="2275">
                  <c:v>2.4467374968997254E-2</c:v>
                </c:pt>
                <c:pt idx="2276">
                  <c:v>4.4394304628125714E-2</c:v>
                </c:pt>
                <c:pt idx="2277">
                  <c:v>4.2197180550787167E-2</c:v>
                </c:pt>
                <c:pt idx="2278">
                  <c:v>3.9631211058205142E-2</c:v>
                </c:pt>
                <c:pt idx="2279">
                  <c:v>4.0287343440826254E-2</c:v>
                </c:pt>
                <c:pt idx="2280">
                  <c:v>4.0562917681090924E-2</c:v>
                </c:pt>
                <c:pt idx="2281">
                  <c:v>4.2466176294164354E-2</c:v>
                </c:pt>
                <c:pt idx="2282">
                  <c:v>5.2484927539438397E-2</c:v>
                </c:pt>
                <c:pt idx="2283">
                  <c:v>5.8371238609281187E-2</c:v>
                </c:pt>
                <c:pt idx="2284">
                  <c:v>5.9510954995439784E-2</c:v>
                </c:pt>
                <c:pt idx="2285">
                  <c:v>5.5484782882372512E-2</c:v>
                </c:pt>
                <c:pt idx="2286">
                  <c:v>0.12203529740520916</c:v>
                </c:pt>
                <c:pt idx="2287">
                  <c:v>0.12234378724393626</c:v>
                </c:pt>
                <c:pt idx="2288">
                  <c:v>0.12607058304335655</c:v>
                </c:pt>
                <c:pt idx="2289">
                  <c:v>0.12647602822525975</c:v>
                </c:pt>
                <c:pt idx="2290">
                  <c:v>0.13141227979940878</c:v>
                </c:pt>
                <c:pt idx="2291">
                  <c:v>0.13183343458598107</c:v>
                </c:pt>
                <c:pt idx="2292">
                  <c:v>0.13183425056332287</c:v>
                </c:pt>
                <c:pt idx="2293">
                  <c:v>0.12923557399842775</c:v>
                </c:pt>
                <c:pt idx="2294">
                  <c:v>0.13027952234375506</c:v>
                </c:pt>
                <c:pt idx="2295">
                  <c:v>0.12295996690392105</c:v>
                </c:pt>
                <c:pt idx="2296">
                  <c:v>0.11929679159431768</c:v>
                </c:pt>
                <c:pt idx="2297">
                  <c:v>0.11901318403645833</c:v>
                </c:pt>
                <c:pt idx="2298">
                  <c:v>0.11046466482793449</c:v>
                </c:pt>
                <c:pt idx="2299">
                  <c:v>0.10932625784417917</c:v>
                </c:pt>
                <c:pt idx="2300">
                  <c:v>0.10458807624468251</c:v>
                </c:pt>
                <c:pt idx="2301">
                  <c:v>0.11008014691523428</c:v>
                </c:pt>
                <c:pt idx="2302">
                  <c:v>0.11074222961101453</c:v>
                </c:pt>
                <c:pt idx="2303">
                  <c:v>0.10325904623414915</c:v>
                </c:pt>
                <c:pt idx="2304">
                  <c:v>0.10010033967372038</c:v>
                </c:pt>
                <c:pt idx="2305">
                  <c:v>9.3077305407178429E-2</c:v>
                </c:pt>
                <c:pt idx="2306">
                  <c:v>9.0621735508294915E-2</c:v>
                </c:pt>
                <c:pt idx="2307">
                  <c:v>8.9994564865648302E-2</c:v>
                </c:pt>
                <c:pt idx="2308">
                  <c:v>9.2326738229769348E-2</c:v>
                </c:pt>
                <c:pt idx="2309">
                  <c:v>7.6203960877175098E-2</c:v>
                </c:pt>
                <c:pt idx="2310">
                  <c:v>8.0881547747013657E-2</c:v>
                </c:pt>
                <c:pt idx="2311">
                  <c:v>8.27930295298904E-2</c:v>
                </c:pt>
                <c:pt idx="2312">
                  <c:v>8.4475631927768566E-2</c:v>
                </c:pt>
                <c:pt idx="2313">
                  <c:v>7.7111305856064336E-2</c:v>
                </c:pt>
                <c:pt idx="2314">
                  <c:v>7.7375158391765758E-2</c:v>
                </c:pt>
                <c:pt idx="2315">
                  <c:v>7.7383862069204959E-2</c:v>
                </c:pt>
                <c:pt idx="2316">
                  <c:v>7.5649689940991013E-2</c:v>
                </c:pt>
                <c:pt idx="2317">
                  <c:v>7.5650740507074696E-2</c:v>
                </c:pt>
                <c:pt idx="2318">
                  <c:v>7.8853255725062785E-2</c:v>
                </c:pt>
                <c:pt idx="2319">
                  <c:v>7.8912065305846185E-2</c:v>
                </c:pt>
                <c:pt idx="2320">
                  <c:v>7.8250973883957645E-2</c:v>
                </c:pt>
                <c:pt idx="2321">
                  <c:v>7.8562807508441093E-2</c:v>
                </c:pt>
                <c:pt idx="2322">
                  <c:v>7.8793240587837751E-2</c:v>
                </c:pt>
                <c:pt idx="2323">
                  <c:v>7.416831326739616E-2</c:v>
                </c:pt>
                <c:pt idx="2324">
                  <c:v>7.387044191083264E-2</c:v>
                </c:pt>
                <c:pt idx="2325">
                  <c:v>7.4735904693363164E-2</c:v>
                </c:pt>
                <c:pt idx="2326">
                  <c:v>7.2811536211551994E-2</c:v>
                </c:pt>
                <c:pt idx="2327">
                  <c:v>7.2811536211551994E-2</c:v>
                </c:pt>
                <c:pt idx="2328">
                  <c:v>7.5004565792107403E-2</c:v>
                </c:pt>
                <c:pt idx="2329">
                  <c:v>7.2803745236826159E-2</c:v>
                </c:pt>
                <c:pt idx="2330">
                  <c:v>7.6905443105921789E-2</c:v>
                </c:pt>
                <c:pt idx="2331">
                  <c:v>6.5871915531102831E-2</c:v>
                </c:pt>
                <c:pt idx="2332">
                  <c:v>6.5871915531102845E-2</c:v>
                </c:pt>
                <c:pt idx="2333">
                  <c:v>5.9017637240139989E-2</c:v>
                </c:pt>
                <c:pt idx="2334">
                  <c:v>6.524398718600069E-2</c:v>
                </c:pt>
                <c:pt idx="2335">
                  <c:v>6.4708581570080553E-2</c:v>
                </c:pt>
                <c:pt idx="2336">
                  <c:v>6.5342631093725234E-2</c:v>
                </c:pt>
                <c:pt idx="2337">
                  <c:v>6.4438802078226845E-2</c:v>
                </c:pt>
                <c:pt idx="2338">
                  <c:v>6.2564780440217682E-2</c:v>
                </c:pt>
                <c:pt idx="2339">
                  <c:v>6.7016234799670532E-2</c:v>
                </c:pt>
                <c:pt idx="2340">
                  <c:v>7.3640199891561925E-2</c:v>
                </c:pt>
                <c:pt idx="2341">
                  <c:v>7.4259210990398353E-2</c:v>
                </c:pt>
                <c:pt idx="2342">
                  <c:v>7.3312852006477622E-2</c:v>
                </c:pt>
                <c:pt idx="2343">
                  <c:v>7.1814495577358625E-2</c:v>
                </c:pt>
                <c:pt idx="2344">
                  <c:v>6.9482476711356073E-2</c:v>
                </c:pt>
                <c:pt idx="2345">
                  <c:v>7.122351453169587E-2</c:v>
                </c:pt>
                <c:pt idx="2346">
                  <c:v>7.3075755973854392E-2</c:v>
                </c:pt>
                <c:pt idx="2347">
                  <c:v>7.543487129453505E-2</c:v>
                </c:pt>
                <c:pt idx="2348">
                  <c:v>7.6253687254125735E-2</c:v>
                </c:pt>
                <c:pt idx="2349">
                  <c:v>7.1225165972429297E-2</c:v>
                </c:pt>
                <c:pt idx="2350">
                  <c:v>7.5128812471302792E-2</c:v>
                </c:pt>
                <c:pt idx="2351">
                  <c:v>7.4040807697163327E-2</c:v>
                </c:pt>
                <c:pt idx="2352">
                  <c:v>7.0711279555384185E-2</c:v>
                </c:pt>
                <c:pt idx="2353">
                  <c:v>7.3159409876575932E-2</c:v>
                </c:pt>
                <c:pt idx="2354">
                  <c:v>7.315930384694308E-2</c:v>
                </c:pt>
                <c:pt idx="2355">
                  <c:v>6.9917161469095712E-2</c:v>
                </c:pt>
                <c:pt idx="2356">
                  <c:v>6.9202974412201343E-2</c:v>
                </c:pt>
                <c:pt idx="2357">
                  <c:v>7.1652985520362728E-2</c:v>
                </c:pt>
                <c:pt idx="2358">
                  <c:v>6.7845765469934233E-2</c:v>
                </c:pt>
                <c:pt idx="2359">
                  <c:v>7.3049610472774487E-2</c:v>
                </c:pt>
                <c:pt idx="2360">
                  <c:v>7.553740788922729E-2</c:v>
                </c:pt>
                <c:pt idx="2361">
                  <c:v>6.6994490146568608E-2</c:v>
                </c:pt>
                <c:pt idx="2362">
                  <c:v>6.8269977006431518E-2</c:v>
                </c:pt>
                <c:pt idx="2363">
                  <c:v>6.7507556237327154E-2</c:v>
                </c:pt>
                <c:pt idx="2364">
                  <c:v>7.7049374849327945E-2</c:v>
                </c:pt>
                <c:pt idx="2365">
                  <c:v>7.4695340919031794E-2</c:v>
                </c:pt>
                <c:pt idx="2366">
                  <c:v>6.9661611904280815E-2</c:v>
                </c:pt>
                <c:pt idx="2367">
                  <c:v>6.8556340885042671E-2</c:v>
                </c:pt>
                <c:pt idx="2368">
                  <c:v>6.5405911855601226E-2</c:v>
                </c:pt>
                <c:pt idx="2369">
                  <c:v>6.1582345218281188E-2</c:v>
                </c:pt>
                <c:pt idx="2370">
                  <c:v>6.1064934642327207E-2</c:v>
                </c:pt>
                <c:pt idx="2371">
                  <c:v>6.2979865384320391E-2</c:v>
                </c:pt>
                <c:pt idx="2372">
                  <c:v>6.4846714769499506E-2</c:v>
                </c:pt>
                <c:pt idx="2373">
                  <c:v>7.1156831554636216E-2</c:v>
                </c:pt>
                <c:pt idx="2374">
                  <c:v>6.1354983298285107E-2</c:v>
                </c:pt>
                <c:pt idx="2375">
                  <c:v>6.5617279929595887E-2</c:v>
                </c:pt>
                <c:pt idx="2376">
                  <c:v>6.7830083745580846E-2</c:v>
                </c:pt>
                <c:pt idx="2377">
                  <c:v>5.9877613533369164E-2</c:v>
                </c:pt>
                <c:pt idx="2378">
                  <c:v>6.0401265140415571E-2</c:v>
                </c:pt>
                <c:pt idx="2379">
                  <c:v>5.8719691442095247E-2</c:v>
                </c:pt>
                <c:pt idx="2380">
                  <c:v>5.9385121405423964E-2</c:v>
                </c:pt>
                <c:pt idx="2381">
                  <c:v>6.0023121312965208E-2</c:v>
                </c:pt>
                <c:pt idx="2382">
                  <c:v>5.9506132385742393E-2</c:v>
                </c:pt>
                <c:pt idx="2383">
                  <c:v>5.9129587499323989E-2</c:v>
                </c:pt>
                <c:pt idx="2384">
                  <c:v>6.0031558435788591E-2</c:v>
                </c:pt>
                <c:pt idx="2385">
                  <c:v>6.5473081618310364E-2</c:v>
                </c:pt>
                <c:pt idx="2386">
                  <c:v>6.7101937272530804E-2</c:v>
                </c:pt>
                <c:pt idx="2387">
                  <c:v>6.6697890573122712E-2</c:v>
                </c:pt>
                <c:pt idx="2388">
                  <c:v>6.4181619536694087E-2</c:v>
                </c:pt>
                <c:pt idx="2389">
                  <c:v>6.5794669605707373E-2</c:v>
                </c:pt>
                <c:pt idx="2390">
                  <c:v>5.4280484124058746E-2</c:v>
                </c:pt>
                <c:pt idx="2391">
                  <c:v>5.097308397346783E-2</c:v>
                </c:pt>
                <c:pt idx="2392">
                  <c:v>5.2627399283279551E-2</c:v>
                </c:pt>
                <c:pt idx="2393">
                  <c:v>5.2831783652311108E-2</c:v>
                </c:pt>
                <c:pt idx="2394">
                  <c:v>4.9224100596756484E-2</c:v>
                </c:pt>
                <c:pt idx="2395">
                  <c:v>4.9679802384791319E-2</c:v>
                </c:pt>
                <c:pt idx="2396">
                  <c:v>5.1141800728370573E-2</c:v>
                </c:pt>
                <c:pt idx="2397">
                  <c:v>4.5661220311219594E-2</c:v>
                </c:pt>
                <c:pt idx="2398">
                  <c:v>4.7455497067290214E-2</c:v>
                </c:pt>
                <c:pt idx="2399">
                  <c:v>5.3359908153866556E-2</c:v>
                </c:pt>
                <c:pt idx="2400">
                  <c:v>4.4309098444239033E-2</c:v>
                </c:pt>
                <c:pt idx="2401">
                  <c:v>4.1993505378749865E-2</c:v>
                </c:pt>
                <c:pt idx="2402">
                  <c:v>4.1128423658728194E-2</c:v>
                </c:pt>
                <c:pt idx="2403">
                  <c:v>3.5038679863205136E-2</c:v>
                </c:pt>
                <c:pt idx="2404">
                  <c:v>3.4305095881827105E-2</c:v>
                </c:pt>
                <c:pt idx="2405">
                  <c:v>3.542360363337034E-2</c:v>
                </c:pt>
                <c:pt idx="2406">
                  <c:v>2.7714240918790788E-2</c:v>
                </c:pt>
                <c:pt idx="2407">
                  <c:v>2.833160331591781E-2</c:v>
                </c:pt>
                <c:pt idx="2408">
                  <c:v>3.0223161978023636E-2</c:v>
                </c:pt>
                <c:pt idx="2409">
                  <c:v>3.1079056315417856E-2</c:v>
                </c:pt>
                <c:pt idx="2410">
                  <c:v>2.5900772990562388E-2</c:v>
                </c:pt>
                <c:pt idx="2411">
                  <c:v>1.7849482872714845E-2</c:v>
                </c:pt>
                <c:pt idx="2412">
                  <c:v>1.7850663306252252E-2</c:v>
                </c:pt>
                <c:pt idx="2413">
                  <c:v>1.8015508062147589E-2</c:v>
                </c:pt>
                <c:pt idx="2414">
                  <c:v>1.7941524010607418E-2</c:v>
                </c:pt>
                <c:pt idx="2415">
                  <c:v>2.4001020654093007E-2</c:v>
                </c:pt>
                <c:pt idx="2416">
                  <c:v>2.0777651811813312E-2</c:v>
                </c:pt>
                <c:pt idx="2417">
                  <c:v>2.2380757066490169E-2</c:v>
                </c:pt>
                <c:pt idx="2418">
                  <c:v>2.353737493706751E-2</c:v>
                </c:pt>
                <c:pt idx="2419">
                  <c:v>2.4424448316414011E-2</c:v>
                </c:pt>
                <c:pt idx="2420">
                  <c:v>2.3672938148250069E-2</c:v>
                </c:pt>
                <c:pt idx="2421">
                  <c:v>2.2234472098080806E-2</c:v>
                </c:pt>
                <c:pt idx="2422">
                  <c:v>2.292704707370289E-2</c:v>
                </c:pt>
                <c:pt idx="2423">
                  <c:v>2.1459403173563846E-2</c:v>
                </c:pt>
                <c:pt idx="2424">
                  <c:v>2.0395905151483425E-2</c:v>
                </c:pt>
                <c:pt idx="2425">
                  <c:v>1.4526604316521216E-2</c:v>
                </c:pt>
                <c:pt idx="2426">
                  <c:v>-7.6835861813517575E-3</c:v>
                </c:pt>
                <c:pt idx="2427">
                  <c:v>-8.2207022873203098E-3</c:v>
                </c:pt>
                <c:pt idx="2428">
                  <c:v>-1.8055767408387654E-2</c:v>
                </c:pt>
                <c:pt idx="2429">
                  <c:v>-1.1270635088599632E-2</c:v>
                </c:pt>
                <c:pt idx="2430">
                  <c:v>-1.2782645497969971E-2</c:v>
                </c:pt>
                <c:pt idx="2431">
                  <c:v>-1.1939637830631275E-2</c:v>
                </c:pt>
                <c:pt idx="2432">
                  <c:v>-1.1677580962169847E-2</c:v>
                </c:pt>
                <c:pt idx="2433">
                  <c:v>-5.2241003419485031E-3</c:v>
                </c:pt>
                <c:pt idx="2434">
                  <c:v>-3.6592230065784748E-3</c:v>
                </c:pt>
                <c:pt idx="2435">
                  <c:v>-5.1894886214151927E-3</c:v>
                </c:pt>
                <c:pt idx="2436">
                  <c:v>-8.6429890420268024E-3</c:v>
                </c:pt>
                <c:pt idx="2437">
                  <c:v>-8.8587727284461515E-3</c:v>
                </c:pt>
                <c:pt idx="2438">
                  <c:v>-8.8904557795235119E-3</c:v>
                </c:pt>
                <c:pt idx="2439">
                  <c:v>-2.8402287378005361E-3</c:v>
                </c:pt>
                <c:pt idx="2440">
                  <c:v>-3.2687211705931746E-3</c:v>
                </c:pt>
                <c:pt idx="2441">
                  <c:v>-9.8620921682130575E-4</c:v>
                </c:pt>
                <c:pt idx="2442">
                  <c:v>-1.0795252707000976E-4</c:v>
                </c:pt>
                <c:pt idx="2443">
                  <c:v>2.2374809010884127E-3</c:v>
                </c:pt>
                <c:pt idx="2444">
                  <c:v>1.6333174355871009E-2</c:v>
                </c:pt>
                <c:pt idx="2445">
                  <c:v>4.4847201331928129E-3</c:v>
                </c:pt>
                <c:pt idx="2446">
                  <c:v>9.2691716677717906E-3</c:v>
                </c:pt>
                <c:pt idx="2447">
                  <c:v>1.4701511202847725E-2</c:v>
                </c:pt>
                <c:pt idx="2448">
                  <c:v>1.5199970740019995E-2</c:v>
                </c:pt>
                <c:pt idx="2449">
                  <c:v>1.8632761385332038E-2</c:v>
                </c:pt>
                <c:pt idx="2450">
                  <c:v>2.0620703806056798E-2</c:v>
                </c:pt>
                <c:pt idx="2451">
                  <c:v>1.7896883220928129E-2</c:v>
                </c:pt>
                <c:pt idx="2452">
                  <c:v>2.0212708163282675E-2</c:v>
                </c:pt>
                <c:pt idx="2453">
                  <c:v>1.7104687104401106E-2</c:v>
                </c:pt>
                <c:pt idx="2454">
                  <c:v>1.6456888805974294E-2</c:v>
                </c:pt>
                <c:pt idx="2455">
                  <c:v>5.9436915131723606E-3</c:v>
                </c:pt>
                <c:pt idx="2456">
                  <c:v>-1.4051529497916967E-3</c:v>
                </c:pt>
                <c:pt idx="2457">
                  <c:v>3.6714596074223109E-4</c:v>
                </c:pt>
                <c:pt idx="2458">
                  <c:v>5.6891687904830803E-4</c:v>
                </c:pt>
                <c:pt idx="2459">
                  <c:v>-1.372297741231421E-2</c:v>
                </c:pt>
                <c:pt idx="2460">
                  <c:v>-1.0392091986606934E-2</c:v>
                </c:pt>
                <c:pt idx="2461">
                  <c:v>-1.0996402927896125E-2</c:v>
                </c:pt>
                <c:pt idx="2462">
                  <c:v>-1.0277510148848328E-2</c:v>
                </c:pt>
                <c:pt idx="2463">
                  <c:v>-1.5912283012850637E-2</c:v>
                </c:pt>
                <c:pt idx="2464">
                  <c:v>-1.8454268613984984E-2</c:v>
                </c:pt>
                <c:pt idx="2465">
                  <c:v>-1.9390047739990254E-2</c:v>
                </c:pt>
                <c:pt idx="2466">
                  <c:v>-2.128698069904909E-2</c:v>
                </c:pt>
                <c:pt idx="2467">
                  <c:v>-2.2140927517498236E-2</c:v>
                </c:pt>
                <c:pt idx="2468">
                  <c:v>-2.3320761756996364E-2</c:v>
                </c:pt>
                <c:pt idx="2469">
                  <c:v>-5.3260721352701547E-3</c:v>
                </c:pt>
                <c:pt idx="2470">
                  <c:v>2.4601638244880521E-5</c:v>
                </c:pt>
                <c:pt idx="2471">
                  <c:v>1.0896600952692674E-3</c:v>
                </c:pt>
                <c:pt idx="2472">
                  <c:v>1.1373976980168076E-3</c:v>
                </c:pt>
                <c:pt idx="2473">
                  <c:v>6.5881727341545859E-3</c:v>
                </c:pt>
                <c:pt idx="2474">
                  <c:v>4.3448600622941818E-3</c:v>
                </c:pt>
                <c:pt idx="2475">
                  <c:v>4.4671131095887695E-3</c:v>
                </c:pt>
                <c:pt idx="2476">
                  <c:v>4.7198225220848426E-3</c:v>
                </c:pt>
                <c:pt idx="2477">
                  <c:v>5.6170796302342932E-3</c:v>
                </c:pt>
                <c:pt idx="2478">
                  <c:v>8.9821112167768023E-3</c:v>
                </c:pt>
                <c:pt idx="2479">
                  <c:v>9.3346051863191625E-3</c:v>
                </c:pt>
                <c:pt idx="2480">
                  <c:v>2.273406926529983E-2</c:v>
                </c:pt>
                <c:pt idx="2481">
                  <c:v>7.2588982558126382E-3</c:v>
                </c:pt>
                <c:pt idx="2482">
                  <c:v>7.2603213306639408E-3</c:v>
                </c:pt>
                <c:pt idx="2483">
                  <c:v>6.3685044462051541E-3</c:v>
                </c:pt>
                <c:pt idx="2484">
                  <c:v>1.0628555321923305E-2</c:v>
                </c:pt>
                <c:pt idx="2485">
                  <c:v>1.3180941229401985E-2</c:v>
                </c:pt>
                <c:pt idx="2486">
                  <c:v>1.2292824262425447E-2</c:v>
                </c:pt>
                <c:pt idx="2487">
                  <c:v>1.6048621564828395E-2</c:v>
                </c:pt>
                <c:pt idx="2488">
                  <c:v>1.2541468785594445E-2</c:v>
                </c:pt>
                <c:pt idx="2489">
                  <c:v>2.3621877279284921E-2</c:v>
                </c:pt>
                <c:pt idx="2490">
                  <c:v>1.7054129559394383E-2</c:v>
                </c:pt>
                <c:pt idx="2491">
                  <c:v>2.118745838685308E-2</c:v>
                </c:pt>
                <c:pt idx="2492">
                  <c:v>1.9909860580264192E-2</c:v>
                </c:pt>
                <c:pt idx="2493">
                  <c:v>2.2926043705099606E-3</c:v>
                </c:pt>
                <c:pt idx="2494">
                  <c:v>-9.5599492631406238E-3</c:v>
                </c:pt>
                <c:pt idx="2495">
                  <c:v>-6.4520176324904289E-3</c:v>
                </c:pt>
                <c:pt idx="2496">
                  <c:v>-1.3206271450111896E-2</c:v>
                </c:pt>
                <c:pt idx="2497">
                  <c:v>-1.0467747667650917E-2</c:v>
                </c:pt>
                <c:pt idx="2498">
                  <c:v>-1.5663237842659279E-2</c:v>
                </c:pt>
                <c:pt idx="2499">
                  <c:v>-1.5862326366079003E-2</c:v>
                </c:pt>
                <c:pt idx="2500">
                  <c:v>-2.9202158330672821E-2</c:v>
                </c:pt>
                <c:pt idx="2501">
                  <c:v>-3.2789325713619352E-2</c:v>
                </c:pt>
                <c:pt idx="2502">
                  <c:v>-3.6998003760245528E-2</c:v>
                </c:pt>
                <c:pt idx="2503">
                  <c:v>-3.7657991376306481E-2</c:v>
                </c:pt>
                <c:pt idx="2504">
                  <c:v>-4.4841929208918219E-2</c:v>
                </c:pt>
                <c:pt idx="2505">
                  <c:v>-4.3066251367897157E-2</c:v>
                </c:pt>
                <c:pt idx="2506">
                  <c:v>-4.9731766474241677E-2</c:v>
                </c:pt>
                <c:pt idx="2507">
                  <c:v>-4.3276460730875786E-2</c:v>
                </c:pt>
                <c:pt idx="2508">
                  <c:v>-4.9628095560062896E-2</c:v>
                </c:pt>
                <c:pt idx="2509">
                  <c:v>-6.6324716371530784E-2</c:v>
                </c:pt>
                <c:pt idx="2510">
                  <c:v>-6.0388372410352061E-2</c:v>
                </c:pt>
                <c:pt idx="2511">
                  <c:v>-6.1189459676067884E-2</c:v>
                </c:pt>
                <c:pt idx="2512">
                  <c:v>-5.7990869843349807E-2</c:v>
                </c:pt>
                <c:pt idx="2513">
                  <c:v>-8.1939435150674034E-2</c:v>
                </c:pt>
                <c:pt idx="2514">
                  <c:v>-7.5819027783100387E-2</c:v>
                </c:pt>
                <c:pt idx="2515">
                  <c:v>-6.8909383078686534E-2</c:v>
                </c:pt>
                <c:pt idx="2516">
                  <c:v>-5.8641615543299309E-2</c:v>
                </c:pt>
                <c:pt idx="2517">
                  <c:v>-5.8780352557337774E-2</c:v>
                </c:pt>
                <c:pt idx="2518">
                  <c:v>-7.3053731523111218E-2</c:v>
                </c:pt>
                <c:pt idx="2519">
                  <c:v>-7.9154873768217199E-2</c:v>
                </c:pt>
                <c:pt idx="2520">
                  <c:v>-8.0003495910236769E-2</c:v>
                </c:pt>
                <c:pt idx="2521">
                  <c:v>-8.0002106436507986E-2</c:v>
                </c:pt>
                <c:pt idx="2522">
                  <c:v>-7.9951751480665884E-2</c:v>
                </c:pt>
                <c:pt idx="2523">
                  <c:v>-8.2660795924324806E-2</c:v>
                </c:pt>
                <c:pt idx="2524">
                  <c:v>-8.5553349395921366E-2</c:v>
                </c:pt>
                <c:pt idx="2525">
                  <c:v>-7.0043447718005802E-2</c:v>
                </c:pt>
                <c:pt idx="2526">
                  <c:v>-7.9227180723913937E-2</c:v>
                </c:pt>
                <c:pt idx="2527">
                  <c:v>-8.0833651411024637E-2</c:v>
                </c:pt>
                <c:pt idx="2528">
                  <c:v>-8.1490030820845771E-2</c:v>
                </c:pt>
                <c:pt idx="2529">
                  <c:v>-8.340957651480542E-2</c:v>
                </c:pt>
                <c:pt idx="2530">
                  <c:v>-8.4518049602852377E-2</c:v>
                </c:pt>
                <c:pt idx="2531">
                  <c:v>-7.7810404194537469E-2</c:v>
                </c:pt>
                <c:pt idx="2532">
                  <c:v>-7.5252168297161123E-2</c:v>
                </c:pt>
                <c:pt idx="2533">
                  <c:v>-7.4018095683779483E-2</c:v>
                </c:pt>
                <c:pt idx="2534">
                  <c:v>-7.4860262674207728E-2</c:v>
                </c:pt>
                <c:pt idx="2535">
                  <c:v>-7.3194941941252811E-2</c:v>
                </c:pt>
                <c:pt idx="2536">
                  <c:v>-7.8746894585251206E-2</c:v>
                </c:pt>
                <c:pt idx="2537">
                  <c:v>-7.4479003287870202E-2</c:v>
                </c:pt>
                <c:pt idx="2538">
                  <c:v>-6.4885443195629916E-2</c:v>
                </c:pt>
                <c:pt idx="2539">
                  <c:v>-6.2357439225923156E-2</c:v>
                </c:pt>
                <c:pt idx="2540">
                  <c:v>-3.868194732588863E-2</c:v>
                </c:pt>
                <c:pt idx="2541">
                  <c:v>-3.2881400344112903E-2</c:v>
                </c:pt>
                <c:pt idx="2542">
                  <c:v>-3.8551720143038995E-2</c:v>
                </c:pt>
                <c:pt idx="2543">
                  <c:v>-2.6126677105240619E-2</c:v>
                </c:pt>
                <c:pt idx="2544">
                  <c:v>-2.7952700354543742E-2</c:v>
                </c:pt>
                <c:pt idx="2545">
                  <c:v>-2.132988422275596E-2</c:v>
                </c:pt>
                <c:pt idx="2546">
                  <c:v>-1.5773968186484594E-2</c:v>
                </c:pt>
                <c:pt idx="2547">
                  <c:v>-7.9046291921237907E-3</c:v>
                </c:pt>
                <c:pt idx="2548">
                  <c:v>-4.2527001130281831E-3</c:v>
                </c:pt>
                <c:pt idx="2549">
                  <c:v>-4.9250514533482597E-3</c:v>
                </c:pt>
                <c:pt idx="2550">
                  <c:v>-8.3148198673003038E-3</c:v>
                </c:pt>
                <c:pt idx="2551">
                  <c:v>-3.7298223355303726E-4</c:v>
                </c:pt>
                <c:pt idx="2552">
                  <c:v>-3.7332646135708946E-4</c:v>
                </c:pt>
                <c:pt idx="2553">
                  <c:v>1.0143036823123694E-3</c:v>
                </c:pt>
                <c:pt idx="2554">
                  <c:v>6.7490833880175611E-3</c:v>
                </c:pt>
                <c:pt idx="2555">
                  <c:v>5.7891324159218358E-3</c:v>
                </c:pt>
                <c:pt idx="2556">
                  <c:v>8.0437914477294818E-3</c:v>
                </c:pt>
                <c:pt idx="2557">
                  <c:v>7.7525351659151849E-3</c:v>
                </c:pt>
                <c:pt idx="2558">
                  <c:v>7.4913560780462346E-3</c:v>
                </c:pt>
                <c:pt idx="2559">
                  <c:v>2.3759473334285216E-3</c:v>
                </c:pt>
                <c:pt idx="2560">
                  <c:v>3.6987930981623235E-3</c:v>
                </c:pt>
                <c:pt idx="2561">
                  <c:v>-4.8384287388631651E-4</c:v>
                </c:pt>
                <c:pt idx="2562">
                  <c:v>-1.8970135646729615E-3</c:v>
                </c:pt>
                <c:pt idx="2563">
                  <c:v>1.8622933060522838E-2</c:v>
                </c:pt>
                <c:pt idx="2564">
                  <c:v>2.0560264905410772E-2</c:v>
                </c:pt>
                <c:pt idx="2565">
                  <c:v>2.1627369346621166E-2</c:v>
                </c:pt>
                <c:pt idx="2566">
                  <c:v>2.22401421878398E-2</c:v>
                </c:pt>
                <c:pt idx="2567">
                  <c:v>2.5297655246122111E-2</c:v>
                </c:pt>
                <c:pt idx="2568">
                  <c:v>2.0580910300762461E-2</c:v>
                </c:pt>
                <c:pt idx="2569">
                  <c:v>2.4761644802206231E-2</c:v>
                </c:pt>
                <c:pt idx="2570">
                  <c:v>2.294758326828374E-2</c:v>
                </c:pt>
                <c:pt idx="2571">
                  <c:v>2.0478058871328447E-2</c:v>
                </c:pt>
                <c:pt idx="2572">
                  <c:v>1.8078272717315134E-2</c:v>
                </c:pt>
                <c:pt idx="2573">
                  <c:v>2.2283096477633931E-2</c:v>
                </c:pt>
                <c:pt idx="2574">
                  <c:v>2.2517239602388526E-2</c:v>
                </c:pt>
                <c:pt idx="2575">
                  <c:v>1.9481163589809964E-2</c:v>
                </c:pt>
                <c:pt idx="2576">
                  <c:v>2.7898418473315683E-2</c:v>
                </c:pt>
                <c:pt idx="2577">
                  <c:v>2.7897635629248674E-2</c:v>
                </c:pt>
                <c:pt idx="2578">
                  <c:v>2.6436141835957532E-2</c:v>
                </c:pt>
                <c:pt idx="2579">
                  <c:v>2.2796227078326257E-2</c:v>
                </c:pt>
                <c:pt idx="2580">
                  <c:v>2.4188373095729077E-2</c:v>
                </c:pt>
                <c:pt idx="2581">
                  <c:v>1.8575325856363942E-2</c:v>
                </c:pt>
                <c:pt idx="2582">
                  <c:v>1.9793112206023041E-2</c:v>
                </c:pt>
                <c:pt idx="2583">
                  <c:v>2.2445996110886535E-2</c:v>
                </c:pt>
                <c:pt idx="2584">
                  <c:v>2.1926181401911764E-2</c:v>
                </c:pt>
                <c:pt idx="2585">
                  <c:v>2.0106262187909833E-2</c:v>
                </c:pt>
                <c:pt idx="2586">
                  <c:v>3.198937309389209E-2</c:v>
                </c:pt>
                <c:pt idx="2587">
                  <c:v>3.1087674660898949E-2</c:v>
                </c:pt>
                <c:pt idx="2588">
                  <c:v>2.8002659859751939E-2</c:v>
                </c:pt>
                <c:pt idx="2589">
                  <c:v>2.8527533674596761E-2</c:v>
                </c:pt>
                <c:pt idx="2590">
                  <c:v>2.9172307611202639E-2</c:v>
                </c:pt>
                <c:pt idx="2591">
                  <c:v>3.5380396105260489E-2</c:v>
                </c:pt>
                <c:pt idx="2592">
                  <c:v>3.9834957099956769E-2</c:v>
                </c:pt>
                <c:pt idx="2593">
                  <c:v>3.974956245188406E-2</c:v>
                </c:pt>
                <c:pt idx="2594">
                  <c:v>3.6579295199751727E-2</c:v>
                </c:pt>
                <c:pt idx="2595">
                  <c:v>3.5222158159870384E-2</c:v>
                </c:pt>
                <c:pt idx="2596">
                  <c:v>3.8026236527369563E-2</c:v>
                </c:pt>
                <c:pt idx="2597">
                  <c:v>3.8867469174066416E-2</c:v>
                </c:pt>
                <c:pt idx="2598">
                  <c:v>4.1522982955074277E-2</c:v>
                </c:pt>
                <c:pt idx="2599">
                  <c:v>4.4395582699698712E-2</c:v>
                </c:pt>
                <c:pt idx="2600">
                  <c:v>4.1809434615904202E-2</c:v>
                </c:pt>
                <c:pt idx="2601">
                  <c:v>4.3392802254025697E-2</c:v>
                </c:pt>
                <c:pt idx="2602">
                  <c:v>4.5504704193505399E-2</c:v>
                </c:pt>
                <c:pt idx="2603">
                  <c:v>4.7786324572445041E-2</c:v>
                </c:pt>
                <c:pt idx="2604">
                  <c:v>4.4990237159448089E-2</c:v>
                </c:pt>
                <c:pt idx="2605">
                  <c:v>5.044657502471267E-2</c:v>
                </c:pt>
                <c:pt idx="2606">
                  <c:v>4.7339584303972296E-2</c:v>
                </c:pt>
                <c:pt idx="2607">
                  <c:v>4.5457404450341084E-2</c:v>
                </c:pt>
                <c:pt idx="2608">
                  <c:v>4.5499886611687024E-2</c:v>
                </c:pt>
                <c:pt idx="2609">
                  <c:v>5.0003410779862367E-2</c:v>
                </c:pt>
                <c:pt idx="2610">
                  <c:v>4.4187677081394497E-2</c:v>
                </c:pt>
                <c:pt idx="2611">
                  <c:v>4.7006400734476164E-2</c:v>
                </c:pt>
                <c:pt idx="2612">
                  <c:v>5.6514774466511285E-2</c:v>
                </c:pt>
                <c:pt idx="2613">
                  <c:v>5.5179979944195143E-2</c:v>
                </c:pt>
                <c:pt idx="2614">
                  <c:v>5.5179815162198477E-2</c:v>
                </c:pt>
                <c:pt idx="2615">
                  <c:v>5.756692434268823E-2</c:v>
                </c:pt>
                <c:pt idx="2616">
                  <c:v>5.8028311510928826E-2</c:v>
                </c:pt>
                <c:pt idx="2617">
                  <c:v>6.0774712489653236E-2</c:v>
                </c:pt>
                <c:pt idx="2618">
                  <c:v>7.3709860545963901E-2</c:v>
                </c:pt>
                <c:pt idx="2619">
                  <c:v>7.1374746461902908E-2</c:v>
                </c:pt>
                <c:pt idx="2620">
                  <c:v>7.4472026037949127E-2</c:v>
                </c:pt>
                <c:pt idx="2621">
                  <c:v>7.7560355203122655E-2</c:v>
                </c:pt>
                <c:pt idx="2622">
                  <c:v>7.7002904921669599E-2</c:v>
                </c:pt>
                <c:pt idx="2623">
                  <c:v>8.4787046366275556E-2</c:v>
                </c:pt>
                <c:pt idx="2624">
                  <c:v>7.642474597687704E-2</c:v>
                </c:pt>
                <c:pt idx="2625">
                  <c:v>7.8326807797203593E-2</c:v>
                </c:pt>
                <c:pt idx="2626">
                  <c:v>8.1384435798962013E-2</c:v>
                </c:pt>
                <c:pt idx="2627">
                  <c:v>8.108492497292133E-2</c:v>
                </c:pt>
                <c:pt idx="2628">
                  <c:v>7.5714515482176115E-2</c:v>
                </c:pt>
                <c:pt idx="2629">
                  <c:v>8.0523740344944153E-2</c:v>
                </c:pt>
                <c:pt idx="2630">
                  <c:v>8.7680890430649E-2</c:v>
                </c:pt>
                <c:pt idx="2631">
                  <c:v>8.6952985381417561E-2</c:v>
                </c:pt>
                <c:pt idx="2632">
                  <c:v>8.5453528642840004E-2</c:v>
                </c:pt>
                <c:pt idx="2633">
                  <c:v>8.7118011272517282E-2</c:v>
                </c:pt>
                <c:pt idx="2634">
                  <c:v>9.1863990571216997E-2</c:v>
                </c:pt>
                <c:pt idx="2635">
                  <c:v>7.309373493657724E-2</c:v>
                </c:pt>
                <c:pt idx="2636">
                  <c:v>6.7611676429147283E-2</c:v>
                </c:pt>
                <c:pt idx="2637">
                  <c:v>7.8131487895931426E-2</c:v>
                </c:pt>
                <c:pt idx="2638">
                  <c:v>7.6276292037208454E-2</c:v>
                </c:pt>
                <c:pt idx="2639">
                  <c:v>7.7814674217088778E-2</c:v>
                </c:pt>
                <c:pt idx="2640">
                  <c:v>7.7655910243490819E-2</c:v>
                </c:pt>
                <c:pt idx="2641">
                  <c:v>7.3876537031776851E-2</c:v>
                </c:pt>
                <c:pt idx="2642">
                  <c:v>7.3752119907660341E-2</c:v>
                </c:pt>
                <c:pt idx="2643">
                  <c:v>7.3783704799456964E-2</c:v>
                </c:pt>
                <c:pt idx="2644">
                  <c:v>6.7145803584157462E-2</c:v>
                </c:pt>
                <c:pt idx="2645">
                  <c:v>6.0427891257547099E-2</c:v>
                </c:pt>
                <c:pt idx="2646">
                  <c:v>5.9321663219183307E-2</c:v>
                </c:pt>
                <c:pt idx="2647">
                  <c:v>5.9282161048800075E-2</c:v>
                </c:pt>
                <c:pt idx="2648">
                  <c:v>4.7908590937014092E-2</c:v>
                </c:pt>
                <c:pt idx="2649">
                  <c:v>5.2026624072562817E-2</c:v>
                </c:pt>
                <c:pt idx="2650">
                  <c:v>5.2693093312250007E-2</c:v>
                </c:pt>
                <c:pt idx="2651">
                  <c:v>5.5014988059390965E-2</c:v>
                </c:pt>
                <c:pt idx="2652">
                  <c:v>5.4178518459031766E-2</c:v>
                </c:pt>
                <c:pt idx="2653">
                  <c:v>4.109193948054024E-2</c:v>
                </c:pt>
                <c:pt idx="2654">
                  <c:v>4.5668932507954028E-2</c:v>
                </c:pt>
                <c:pt idx="2655">
                  <c:v>4.1379380079132951E-2</c:v>
                </c:pt>
                <c:pt idx="2656">
                  <c:v>3.8809941642092942E-2</c:v>
                </c:pt>
                <c:pt idx="2657">
                  <c:v>3.6858924095993222E-2</c:v>
                </c:pt>
                <c:pt idx="2658">
                  <c:v>3.70339208877737E-2</c:v>
                </c:pt>
                <c:pt idx="2659">
                  <c:v>3.859847260738946E-2</c:v>
                </c:pt>
                <c:pt idx="2660">
                  <c:v>2.928915072146971E-2</c:v>
                </c:pt>
                <c:pt idx="2661">
                  <c:v>3.598203126036157E-2</c:v>
                </c:pt>
                <c:pt idx="2662">
                  <c:v>3.213110081530518E-2</c:v>
                </c:pt>
                <c:pt idx="2663">
                  <c:v>3.5040817631201086E-2</c:v>
                </c:pt>
                <c:pt idx="2664">
                  <c:v>3.7841986227133147E-2</c:v>
                </c:pt>
                <c:pt idx="2665">
                  <c:v>3.9543445165509235E-2</c:v>
                </c:pt>
                <c:pt idx="2666">
                  <c:v>4.0937058117726556E-2</c:v>
                </c:pt>
                <c:pt idx="2667">
                  <c:v>4.0779346976089294E-2</c:v>
                </c:pt>
                <c:pt idx="2668">
                  <c:v>3.9831639634188704E-2</c:v>
                </c:pt>
                <c:pt idx="2669">
                  <c:v>3.9269618564302299E-2</c:v>
                </c:pt>
                <c:pt idx="2670">
                  <c:v>3.7982024935601315E-2</c:v>
                </c:pt>
                <c:pt idx="2671">
                  <c:v>5.120730289066814E-2</c:v>
                </c:pt>
                <c:pt idx="2672">
                  <c:v>5.1205218955441695E-2</c:v>
                </c:pt>
                <c:pt idx="2673">
                  <c:v>5.5134426097199235E-2</c:v>
                </c:pt>
                <c:pt idx="2674">
                  <c:v>4.7850494533305636E-2</c:v>
                </c:pt>
                <c:pt idx="2675">
                  <c:v>4.3362035854562067E-2</c:v>
                </c:pt>
                <c:pt idx="2676">
                  <c:v>4.880418863962941E-2</c:v>
                </c:pt>
                <c:pt idx="2677">
                  <c:v>4.5121522239420044E-2</c:v>
                </c:pt>
                <c:pt idx="2678">
                  <c:v>4.3936553400872824E-2</c:v>
                </c:pt>
                <c:pt idx="2679">
                  <c:v>4.285060217672778E-2</c:v>
                </c:pt>
                <c:pt idx="2680">
                  <c:v>4.4994098472902179E-2</c:v>
                </c:pt>
                <c:pt idx="2681">
                  <c:v>4.5903015257194063E-2</c:v>
                </c:pt>
                <c:pt idx="2682">
                  <c:v>4.7734719426409049E-2</c:v>
                </c:pt>
                <c:pt idx="2683">
                  <c:v>4.710849242588927E-2</c:v>
                </c:pt>
                <c:pt idx="2684">
                  <c:v>4.7972212346213967E-2</c:v>
                </c:pt>
                <c:pt idx="2685">
                  <c:v>4.4639178790797839E-2</c:v>
                </c:pt>
                <c:pt idx="2686">
                  <c:v>5.0995224146887168E-2</c:v>
                </c:pt>
                <c:pt idx="2687">
                  <c:v>4.2916620096367611E-2</c:v>
                </c:pt>
                <c:pt idx="2688">
                  <c:v>5.1169865369776822E-2</c:v>
                </c:pt>
                <c:pt idx="2689">
                  <c:v>4.5935270892816009E-2</c:v>
                </c:pt>
                <c:pt idx="2690">
                  <c:v>4.5326707128714651E-2</c:v>
                </c:pt>
                <c:pt idx="2691">
                  <c:v>4.1474939849596937E-2</c:v>
                </c:pt>
                <c:pt idx="2692">
                  <c:v>4.0547871356546659E-2</c:v>
                </c:pt>
                <c:pt idx="2693">
                  <c:v>1.1789132756021104E-2</c:v>
                </c:pt>
                <c:pt idx="2694">
                  <c:v>6.4481212414720657E-3</c:v>
                </c:pt>
                <c:pt idx="2695">
                  <c:v>6.4020433967591061E-3</c:v>
                </c:pt>
                <c:pt idx="2696">
                  <c:v>7.6845248716327389E-3</c:v>
                </c:pt>
                <c:pt idx="2697">
                  <c:v>8.2157304957958584E-3</c:v>
                </c:pt>
                <c:pt idx="2698">
                  <c:v>7.449394580844892E-4</c:v>
                </c:pt>
                <c:pt idx="2699">
                  <c:v>-3.4800544481251973E-3</c:v>
                </c:pt>
                <c:pt idx="2700">
                  <c:v>-2.6663855243225184E-3</c:v>
                </c:pt>
                <c:pt idx="2701">
                  <c:v>-1.6464489958233047E-2</c:v>
                </c:pt>
                <c:pt idx="2702">
                  <c:v>-1.6614228015685212E-2</c:v>
                </c:pt>
                <c:pt idx="2703">
                  <c:v>-2.2221158647363272E-2</c:v>
                </c:pt>
                <c:pt idx="2704">
                  <c:v>-3.2583506561465254E-2</c:v>
                </c:pt>
                <c:pt idx="2705">
                  <c:v>-2.961507375690824E-2</c:v>
                </c:pt>
                <c:pt idx="2706">
                  <c:v>-3.7491514219666233E-2</c:v>
                </c:pt>
                <c:pt idx="2707">
                  <c:v>-4.3003339793600284E-2</c:v>
                </c:pt>
                <c:pt idx="2708">
                  <c:v>-4.9108699146054251E-2</c:v>
                </c:pt>
                <c:pt idx="2709">
                  <c:v>-4.8688405521083056E-2</c:v>
                </c:pt>
                <c:pt idx="2710">
                  <c:v>-4.8595036265269675E-2</c:v>
                </c:pt>
                <c:pt idx="2711">
                  <c:v>-4.7691012584286797E-2</c:v>
                </c:pt>
                <c:pt idx="2712">
                  <c:v>-4.9177210434160942E-2</c:v>
                </c:pt>
                <c:pt idx="2713">
                  <c:v>-4.0706546493646807E-2</c:v>
                </c:pt>
                <c:pt idx="2714">
                  <c:v>-4.0277324806668166E-2</c:v>
                </c:pt>
                <c:pt idx="2715">
                  <c:v>-3.7547462236953162E-2</c:v>
                </c:pt>
                <c:pt idx="2716">
                  <c:v>-2.800687901125724E-2</c:v>
                </c:pt>
                <c:pt idx="2717">
                  <c:v>-2.8008723946867951E-2</c:v>
                </c:pt>
                <c:pt idx="2718">
                  <c:v>-2.889873462493445E-2</c:v>
                </c:pt>
                <c:pt idx="2719">
                  <c:v>-2.7187613618785991E-2</c:v>
                </c:pt>
                <c:pt idx="2720">
                  <c:v>-2.5071635461779877E-2</c:v>
                </c:pt>
                <c:pt idx="2721">
                  <c:v>-1.7535476169582963E-2</c:v>
                </c:pt>
                <c:pt idx="2722">
                  <c:v>-1.6043213655983199E-2</c:v>
                </c:pt>
                <c:pt idx="2723">
                  <c:v>-1.2055594186158826E-2</c:v>
                </c:pt>
                <c:pt idx="2724">
                  <c:v>-1.5144210719402714E-2</c:v>
                </c:pt>
                <c:pt idx="2725">
                  <c:v>-1.4223091488411178E-2</c:v>
                </c:pt>
                <c:pt idx="2726">
                  <c:v>-1.3538528710575908E-2</c:v>
                </c:pt>
                <c:pt idx="2727">
                  <c:v>-1.3884736501926004E-2</c:v>
                </c:pt>
                <c:pt idx="2728">
                  <c:v>-1.463984154904076E-2</c:v>
                </c:pt>
                <c:pt idx="2729">
                  <c:v>-1.7764237659234589E-2</c:v>
                </c:pt>
                <c:pt idx="2730">
                  <c:v>-1.8423163242325596E-2</c:v>
                </c:pt>
                <c:pt idx="2731">
                  <c:v>-4.2280355183782568E-3</c:v>
                </c:pt>
                <c:pt idx="2732">
                  <c:v>7.4122073657644843E-3</c:v>
                </c:pt>
                <c:pt idx="2733">
                  <c:v>4.8595204077778236E-3</c:v>
                </c:pt>
                <c:pt idx="2734">
                  <c:v>7.5483892351902561E-3</c:v>
                </c:pt>
                <c:pt idx="2735">
                  <c:v>1.0888418620780995E-2</c:v>
                </c:pt>
                <c:pt idx="2736">
                  <c:v>1.1296879098816858E-2</c:v>
                </c:pt>
                <c:pt idx="2737">
                  <c:v>9.5970672763920923E-3</c:v>
                </c:pt>
                <c:pt idx="2738">
                  <c:v>8.0677909168868733E-4</c:v>
                </c:pt>
                <c:pt idx="2739">
                  <c:v>2.6296211650310518E-5</c:v>
                </c:pt>
                <c:pt idx="2740">
                  <c:v>-9.3209279981655742E-3</c:v>
                </c:pt>
                <c:pt idx="2741">
                  <c:v>-1.9577121908006651E-3</c:v>
                </c:pt>
                <c:pt idx="2742">
                  <c:v>-1.9595919069834E-3</c:v>
                </c:pt>
                <c:pt idx="2743">
                  <c:v>-1.4618148127232085E-3</c:v>
                </c:pt>
                <c:pt idx="2744">
                  <c:v>4.9815389286714112E-3</c:v>
                </c:pt>
                <c:pt idx="2745">
                  <c:v>2.7259807747308604E-3</c:v>
                </c:pt>
                <c:pt idx="2746">
                  <c:v>7.2887932065631017E-3</c:v>
                </c:pt>
                <c:pt idx="2747">
                  <c:v>5.4973652919258018E-3</c:v>
                </c:pt>
                <c:pt idx="2748">
                  <c:v>3.9553664867309291E-3</c:v>
                </c:pt>
                <c:pt idx="2749">
                  <c:v>4.8102889437471805E-3</c:v>
                </c:pt>
                <c:pt idx="2750">
                  <c:v>2.2070944480282332E-3</c:v>
                </c:pt>
                <c:pt idx="2751">
                  <c:v>1.9627970858327671E-4</c:v>
                </c:pt>
                <c:pt idx="2752">
                  <c:v>-8.0295673292605681E-3</c:v>
                </c:pt>
                <c:pt idx="2753">
                  <c:v>-6.2003330007805828E-3</c:v>
                </c:pt>
                <c:pt idx="2754">
                  <c:v>-3.4436537606081325E-3</c:v>
                </c:pt>
                <c:pt idx="2755">
                  <c:v>-6.1249787462525603E-3</c:v>
                </c:pt>
                <c:pt idx="2756">
                  <c:v>-8.8871303667000434E-4</c:v>
                </c:pt>
                <c:pt idx="2757">
                  <c:v>-3.7746094236867228E-4</c:v>
                </c:pt>
                <c:pt idx="2758">
                  <c:v>1.5956573472392262E-2</c:v>
                </c:pt>
                <c:pt idx="2759">
                  <c:v>1.7797574630089484E-2</c:v>
                </c:pt>
                <c:pt idx="2760">
                  <c:v>2.7029127728113264E-2</c:v>
                </c:pt>
                <c:pt idx="2761">
                  <c:v>2.5761114239775403E-2</c:v>
                </c:pt>
                <c:pt idx="2762">
                  <c:v>2.680949089847438E-2</c:v>
                </c:pt>
                <c:pt idx="2763">
                  <c:v>2.6473683162355224E-2</c:v>
                </c:pt>
                <c:pt idx="2764">
                  <c:v>3.6879519581573275E-2</c:v>
                </c:pt>
                <c:pt idx="2765">
                  <c:v>4.6655442969272862E-2</c:v>
                </c:pt>
                <c:pt idx="2766">
                  <c:v>4.5853946700535789E-2</c:v>
                </c:pt>
                <c:pt idx="2767">
                  <c:v>4.1028280556809286E-2</c:v>
                </c:pt>
                <c:pt idx="2768">
                  <c:v>4.5491377322973307E-2</c:v>
                </c:pt>
                <c:pt idx="2769">
                  <c:v>6.7697026905777988E-2</c:v>
                </c:pt>
                <c:pt idx="2770">
                  <c:v>6.4596339048587567E-2</c:v>
                </c:pt>
                <c:pt idx="2771">
                  <c:v>6.6194651782140429E-2</c:v>
                </c:pt>
                <c:pt idx="2772">
                  <c:v>6.4851763070134058E-2</c:v>
                </c:pt>
                <c:pt idx="2773">
                  <c:v>8.6936676011122704E-2</c:v>
                </c:pt>
                <c:pt idx="2774">
                  <c:v>8.1989066623550086E-2</c:v>
                </c:pt>
                <c:pt idx="2775">
                  <c:v>7.724598078618973E-2</c:v>
                </c:pt>
                <c:pt idx="2776">
                  <c:v>8.7639830586817763E-2</c:v>
                </c:pt>
                <c:pt idx="2777">
                  <c:v>8.6064135175392326E-2</c:v>
                </c:pt>
                <c:pt idx="2778">
                  <c:v>8.7150733063739702E-2</c:v>
                </c:pt>
                <c:pt idx="2779">
                  <c:v>9.1367725826977872E-2</c:v>
                </c:pt>
                <c:pt idx="2780">
                  <c:v>9.1371275183848064E-2</c:v>
                </c:pt>
                <c:pt idx="2781">
                  <c:v>9.2052582551475748E-2</c:v>
                </c:pt>
                <c:pt idx="2782">
                  <c:v>8.4474639893161438E-2</c:v>
                </c:pt>
                <c:pt idx="2783">
                  <c:v>6.8113013139254455E-2</c:v>
                </c:pt>
                <c:pt idx="2784">
                  <c:v>6.543079072525497E-2</c:v>
                </c:pt>
                <c:pt idx="2785">
                  <c:v>5.7638665668479756E-2</c:v>
                </c:pt>
                <c:pt idx="2786">
                  <c:v>5.8834719809014599E-2</c:v>
                </c:pt>
                <c:pt idx="2787">
                  <c:v>5.1624135715565969E-2</c:v>
                </c:pt>
                <c:pt idx="2788">
                  <c:v>5.2770505831958289E-2</c:v>
                </c:pt>
                <c:pt idx="2789">
                  <c:v>4.7019205666792581E-2</c:v>
                </c:pt>
                <c:pt idx="2790">
                  <c:v>4.6840188994175976E-2</c:v>
                </c:pt>
                <c:pt idx="2791">
                  <c:v>3.9215765033690661E-2</c:v>
                </c:pt>
                <c:pt idx="2792">
                  <c:v>2.85511059513072E-2</c:v>
                </c:pt>
                <c:pt idx="2793">
                  <c:v>3.222523206127921E-2</c:v>
                </c:pt>
                <c:pt idx="2794">
                  <c:v>3.2565363058355945E-2</c:v>
                </c:pt>
                <c:pt idx="2795">
                  <c:v>3.2473405965078514E-2</c:v>
                </c:pt>
                <c:pt idx="2796">
                  <c:v>3.4645389402775083E-2</c:v>
                </c:pt>
                <c:pt idx="2797">
                  <c:v>3.2713876901037268E-2</c:v>
                </c:pt>
                <c:pt idx="2798">
                  <c:v>2.3045378015859361E-2</c:v>
                </c:pt>
                <c:pt idx="2799">
                  <c:v>2.295052802405222E-2</c:v>
                </c:pt>
                <c:pt idx="2800">
                  <c:v>6.2536065759658368E-3</c:v>
                </c:pt>
                <c:pt idx="2801">
                  <c:v>-1.4019932272139248E-3</c:v>
                </c:pt>
                <c:pt idx="2802">
                  <c:v>-5.9721206698615621E-3</c:v>
                </c:pt>
                <c:pt idx="2803">
                  <c:v>-1.4126921277133104E-2</c:v>
                </c:pt>
                <c:pt idx="2804">
                  <c:v>-1.3227979350204051E-2</c:v>
                </c:pt>
                <c:pt idx="2805">
                  <c:v>-1.3539136115549936E-2</c:v>
                </c:pt>
                <c:pt idx="2806">
                  <c:v>-9.4997788165703638E-3</c:v>
                </c:pt>
                <c:pt idx="2807">
                  <c:v>-1.5166902669261514E-2</c:v>
                </c:pt>
                <c:pt idx="2808">
                  <c:v>-1.8295359508857058E-2</c:v>
                </c:pt>
                <c:pt idx="2809">
                  <c:v>-1.8843644409743281E-2</c:v>
                </c:pt>
                <c:pt idx="2810">
                  <c:v>-1.9841297069744454E-2</c:v>
                </c:pt>
                <c:pt idx="2811">
                  <c:v>-2.7897862709276057E-2</c:v>
                </c:pt>
                <c:pt idx="2812">
                  <c:v>-2.9128635278096473E-2</c:v>
                </c:pt>
                <c:pt idx="2813">
                  <c:v>-2.7286572715415926E-2</c:v>
                </c:pt>
                <c:pt idx="2814">
                  <c:v>-3.3392941964648121E-2</c:v>
                </c:pt>
                <c:pt idx="2815">
                  <c:v>-3.3736603527964731E-2</c:v>
                </c:pt>
                <c:pt idx="2816">
                  <c:v>-3.1341968980621242E-2</c:v>
                </c:pt>
                <c:pt idx="2817">
                  <c:v>-3.1636155058175637E-2</c:v>
                </c:pt>
                <c:pt idx="2818">
                  <c:v>-3.0770914273407831E-2</c:v>
                </c:pt>
                <c:pt idx="2819">
                  <c:v>-2.1971594472744244E-2</c:v>
                </c:pt>
                <c:pt idx="2820">
                  <c:v>-1.4407279691052563E-2</c:v>
                </c:pt>
                <c:pt idx="2821">
                  <c:v>-1.5993356104220001E-2</c:v>
                </c:pt>
                <c:pt idx="2822">
                  <c:v>-1.5291226478543194E-2</c:v>
                </c:pt>
                <c:pt idx="2823">
                  <c:v>-1.875691380449953E-2</c:v>
                </c:pt>
                <c:pt idx="2824">
                  <c:v>-1.8938671959820557E-2</c:v>
                </c:pt>
                <c:pt idx="2825">
                  <c:v>-1.8324343894165634E-2</c:v>
                </c:pt>
                <c:pt idx="2826">
                  <c:v>-1.7590735992490305E-2</c:v>
                </c:pt>
                <c:pt idx="2827">
                  <c:v>-2.1545796089229241E-2</c:v>
                </c:pt>
                <c:pt idx="2828">
                  <c:v>-2.1561549357106097E-2</c:v>
                </c:pt>
                <c:pt idx="2829">
                  <c:v>-2.1225158987310117E-2</c:v>
                </c:pt>
                <c:pt idx="2830">
                  <c:v>-9.8265890569441995E-3</c:v>
                </c:pt>
                <c:pt idx="2831">
                  <c:v>-1.2001246994205543E-2</c:v>
                </c:pt>
                <c:pt idx="2832">
                  <c:v>-1.7822988419596803E-2</c:v>
                </c:pt>
                <c:pt idx="2833">
                  <c:v>-1.502938066036193E-2</c:v>
                </c:pt>
                <c:pt idx="2834">
                  <c:v>-1.6409618853203217E-2</c:v>
                </c:pt>
                <c:pt idx="2835">
                  <c:v>-1.3889956483326998E-2</c:v>
                </c:pt>
                <c:pt idx="2836">
                  <c:v>-1.9758378753374536E-2</c:v>
                </c:pt>
                <c:pt idx="2837">
                  <c:v>-1.9758744851008887E-2</c:v>
                </c:pt>
                <c:pt idx="2838">
                  <c:v>-2.0268447581155813E-2</c:v>
                </c:pt>
                <c:pt idx="2839">
                  <c:v>-1.3286380695885598E-2</c:v>
                </c:pt>
                <c:pt idx="2840">
                  <c:v>-7.880756080765744E-3</c:v>
                </c:pt>
                <c:pt idx="2841">
                  <c:v>-5.6614794755645431E-3</c:v>
                </c:pt>
                <c:pt idx="2842">
                  <c:v>-7.1707462662956682E-3</c:v>
                </c:pt>
                <c:pt idx="2843">
                  <c:v>-1.981912144793762E-2</c:v>
                </c:pt>
                <c:pt idx="2844">
                  <c:v>-1.9192480952376786E-2</c:v>
                </c:pt>
                <c:pt idx="2845">
                  <c:v>-1.7293734733170387E-2</c:v>
                </c:pt>
                <c:pt idx="2846">
                  <c:v>-2.5071653064529239E-2</c:v>
                </c:pt>
                <c:pt idx="2847">
                  <c:v>-2.4607194978668378E-2</c:v>
                </c:pt>
                <c:pt idx="2848">
                  <c:v>-1.8768065200104645E-2</c:v>
                </c:pt>
                <c:pt idx="2849">
                  <c:v>-1.8628171639098728E-2</c:v>
                </c:pt>
                <c:pt idx="2850">
                  <c:v>-1.8669161283733512E-2</c:v>
                </c:pt>
                <c:pt idx="2851">
                  <c:v>-1.8708549044447041E-2</c:v>
                </c:pt>
                <c:pt idx="2852">
                  <c:v>-3.4702320252732691E-2</c:v>
                </c:pt>
                <c:pt idx="2853">
                  <c:v>-3.4051889507582263E-2</c:v>
                </c:pt>
                <c:pt idx="2854">
                  <c:v>-3.4057279708626008E-2</c:v>
                </c:pt>
                <c:pt idx="2855">
                  <c:v>-3.3655946276624889E-2</c:v>
                </c:pt>
                <c:pt idx="2856">
                  <c:v>-3.7870561055270056E-2</c:v>
                </c:pt>
                <c:pt idx="2857">
                  <c:v>-3.9086860416627719E-2</c:v>
                </c:pt>
                <c:pt idx="2858">
                  <c:v>-4.0420182788722038E-2</c:v>
                </c:pt>
                <c:pt idx="2859">
                  <c:v>-3.3732839754422157E-2</c:v>
                </c:pt>
                <c:pt idx="2860">
                  <c:v>-3.465323622905471E-2</c:v>
                </c:pt>
                <c:pt idx="2861">
                  <c:v>-3.4400362000051518E-2</c:v>
                </c:pt>
                <c:pt idx="2862">
                  <c:v>-3.5752157834954675E-2</c:v>
                </c:pt>
                <c:pt idx="2863">
                  <c:v>-3.5300987990354853E-2</c:v>
                </c:pt>
                <c:pt idx="2864">
                  <c:v>-2.6310308157425872E-2</c:v>
                </c:pt>
                <c:pt idx="2865">
                  <c:v>-3.3988217977872479E-2</c:v>
                </c:pt>
                <c:pt idx="2866">
                  <c:v>-2.4862551885614058E-2</c:v>
                </c:pt>
                <c:pt idx="2867">
                  <c:v>-3.0397470848561304E-2</c:v>
                </c:pt>
                <c:pt idx="2868">
                  <c:v>-4.2334819871231978E-2</c:v>
                </c:pt>
                <c:pt idx="2869">
                  <c:v>-4.1454508700734943E-2</c:v>
                </c:pt>
                <c:pt idx="2870">
                  <c:v>-3.7355164680287357E-2</c:v>
                </c:pt>
                <c:pt idx="2871">
                  <c:v>-4.0527950886361901E-2</c:v>
                </c:pt>
                <c:pt idx="2872">
                  <c:v>-4.8428479194133192E-2</c:v>
                </c:pt>
                <c:pt idx="2873">
                  <c:v>-4.7514950410272191E-2</c:v>
                </c:pt>
                <c:pt idx="2874">
                  <c:v>-4.751525771630926E-2</c:v>
                </c:pt>
                <c:pt idx="2875">
                  <c:v>-4.9329005163566399E-2</c:v>
                </c:pt>
                <c:pt idx="2876">
                  <c:v>-4.8623210901226954E-2</c:v>
                </c:pt>
                <c:pt idx="2877">
                  <c:v>-6.4465924151540732E-2</c:v>
                </c:pt>
                <c:pt idx="2878">
                  <c:v>-7.4868873466797603E-2</c:v>
                </c:pt>
                <c:pt idx="2879">
                  <c:v>-8.1203673853599445E-2</c:v>
                </c:pt>
                <c:pt idx="2880">
                  <c:v>-9.1543660223542669E-2</c:v>
                </c:pt>
                <c:pt idx="2881">
                  <c:v>-9.4316578257470987E-2</c:v>
                </c:pt>
                <c:pt idx="2882">
                  <c:v>-9.5515770362216743E-2</c:v>
                </c:pt>
                <c:pt idx="2883">
                  <c:v>-0.1071661349746616</c:v>
                </c:pt>
                <c:pt idx="2884">
                  <c:v>-0.10665402920433216</c:v>
                </c:pt>
                <c:pt idx="2885">
                  <c:v>-9.8450751354627622E-2</c:v>
                </c:pt>
                <c:pt idx="2886">
                  <c:v>-9.850761963031246E-2</c:v>
                </c:pt>
                <c:pt idx="2887">
                  <c:v>-9.7554333131125825E-2</c:v>
                </c:pt>
                <c:pt idx="2888">
                  <c:v>-9.3734722229678519E-2</c:v>
                </c:pt>
                <c:pt idx="2889">
                  <c:v>-0.10088982283790908</c:v>
                </c:pt>
                <c:pt idx="2890">
                  <c:v>-0.10175516068278546</c:v>
                </c:pt>
                <c:pt idx="2891">
                  <c:v>-0.10451874147441616</c:v>
                </c:pt>
                <c:pt idx="2892">
                  <c:v>-0.107344630400022</c:v>
                </c:pt>
                <c:pt idx="2893">
                  <c:v>-0.105771590719236</c:v>
                </c:pt>
                <c:pt idx="2894">
                  <c:v>-0.10518735617449138</c:v>
                </c:pt>
                <c:pt idx="2895">
                  <c:v>-9.5065659808294942E-2</c:v>
                </c:pt>
                <c:pt idx="2896">
                  <c:v>-8.330405836994037E-2</c:v>
                </c:pt>
                <c:pt idx="2897">
                  <c:v>-8.3874791182909914E-2</c:v>
                </c:pt>
                <c:pt idx="2898">
                  <c:v>-8.8594694078518152E-2</c:v>
                </c:pt>
                <c:pt idx="2899">
                  <c:v>-9.0080585443319969E-2</c:v>
                </c:pt>
                <c:pt idx="2900">
                  <c:v>-0.10129944075790721</c:v>
                </c:pt>
                <c:pt idx="2901">
                  <c:v>-9.89128900602355E-2</c:v>
                </c:pt>
                <c:pt idx="2902">
                  <c:v>-9.7333566682428221E-2</c:v>
                </c:pt>
                <c:pt idx="2903">
                  <c:v>-0.10320265385916728</c:v>
                </c:pt>
                <c:pt idx="2904">
                  <c:v>-9.9129207799962024E-2</c:v>
                </c:pt>
                <c:pt idx="2905">
                  <c:v>-9.7342885158238579E-2</c:v>
                </c:pt>
                <c:pt idx="2906">
                  <c:v>-0.10023599488310332</c:v>
                </c:pt>
                <c:pt idx="2907">
                  <c:v>-0.10011339910968191</c:v>
                </c:pt>
                <c:pt idx="2908">
                  <c:v>-9.261008172520778E-2</c:v>
                </c:pt>
                <c:pt idx="2909">
                  <c:v>-9.9714515501075976E-2</c:v>
                </c:pt>
                <c:pt idx="2910">
                  <c:v>-9.5198253143701034E-2</c:v>
                </c:pt>
                <c:pt idx="2911">
                  <c:v>-9.9070328677759764E-2</c:v>
                </c:pt>
                <c:pt idx="2912">
                  <c:v>-9.7362410809900227E-2</c:v>
                </c:pt>
                <c:pt idx="2913">
                  <c:v>-0.10324254870098788</c:v>
                </c:pt>
                <c:pt idx="2914">
                  <c:v>-0.10442997872836635</c:v>
                </c:pt>
                <c:pt idx="2915">
                  <c:v>-0.10087979659246629</c:v>
                </c:pt>
                <c:pt idx="2916">
                  <c:v>-0.11264633216623596</c:v>
                </c:pt>
                <c:pt idx="2917">
                  <c:v>-0.11698014925898742</c:v>
                </c:pt>
                <c:pt idx="2918">
                  <c:v>-0.11982302485824559</c:v>
                </c:pt>
                <c:pt idx="2919">
                  <c:v>-0.12352529862043367</c:v>
                </c:pt>
                <c:pt idx="2920">
                  <c:v>-0.12928204143886762</c:v>
                </c:pt>
                <c:pt idx="2921">
                  <c:v>-0.12825127949080189</c:v>
                </c:pt>
                <c:pt idx="2922">
                  <c:v>-0.10948118041926952</c:v>
                </c:pt>
                <c:pt idx="2923">
                  <c:v>-0.10916259982025583</c:v>
                </c:pt>
                <c:pt idx="2924">
                  <c:v>-0.10964319777365014</c:v>
                </c:pt>
                <c:pt idx="2925">
                  <c:v>-0.11608966175028076</c:v>
                </c:pt>
                <c:pt idx="2926">
                  <c:v>-0.12482259286410292</c:v>
                </c:pt>
                <c:pt idx="2927">
                  <c:v>-0.12485540956263035</c:v>
                </c:pt>
                <c:pt idx="2928">
                  <c:v>-0.1248668637217208</c:v>
                </c:pt>
                <c:pt idx="2929">
                  <c:v>-0.12764200567491366</c:v>
                </c:pt>
                <c:pt idx="2930">
                  <c:v>-0.13495766751599267</c:v>
                </c:pt>
                <c:pt idx="2931">
                  <c:v>-0.13880077438112368</c:v>
                </c:pt>
                <c:pt idx="2932">
                  <c:v>-0.13993307442738206</c:v>
                </c:pt>
                <c:pt idx="2933">
                  <c:v>-0.15011262979613704</c:v>
                </c:pt>
                <c:pt idx="2934">
                  <c:v>-0.14505128979662021</c:v>
                </c:pt>
                <c:pt idx="2935">
                  <c:v>-0.14547906869080002</c:v>
                </c:pt>
                <c:pt idx="2936">
                  <c:v>-0.16356076597552388</c:v>
                </c:pt>
                <c:pt idx="2937">
                  <c:v>-0.16194443471507997</c:v>
                </c:pt>
                <c:pt idx="2938">
                  <c:v>-0.16195106236585272</c:v>
                </c:pt>
                <c:pt idx="2939">
                  <c:v>-0.1549499464161514</c:v>
                </c:pt>
                <c:pt idx="2940">
                  <c:v>-0.15674889544230103</c:v>
                </c:pt>
                <c:pt idx="2941">
                  <c:v>-0.15567225892844347</c:v>
                </c:pt>
                <c:pt idx="2942">
                  <c:v>-0.15688324684495672</c:v>
                </c:pt>
                <c:pt idx="2943">
                  <c:v>-0.16303615352809364</c:v>
                </c:pt>
                <c:pt idx="2944">
                  <c:v>-0.16329043650442068</c:v>
                </c:pt>
                <c:pt idx="2945">
                  <c:v>-0.16061780873660636</c:v>
                </c:pt>
                <c:pt idx="2946">
                  <c:v>-0.15684386626852112</c:v>
                </c:pt>
                <c:pt idx="2947">
                  <c:v>-0.14707847033948154</c:v>
                </c:pt>
                <c:pt idx="2948">
                  <c:v>-0.14773788725872686</c:v>
                </c:pt>
                <c:pt idx="2949">
                  <c:v>-0.14393735953749545</c:v>
                </c:pt>
                <c:pt idx="2950">
                  <c:v>-0.12777590196082594</c:v>
                </c:pt>
                <c:pt idx="2951">
                  <c:v>-0.12577663032588024</c:v>
                </c:pt>
                <c:pt idx="2952">
                  <c:v>-0.1269618519734273</c:v>
                </c:pt>
                <c:pt idx="2953">
                  <c:v>-0.11331690480300581</c:v>
                </c:pt>
                <c:pt idx="2954">
                  <c:v>-0.10922572885096996</c:v>
                </c:pt>
                <c:pt idx="2955">
                  <c:v>-0.10550682122036914</c:v>
                </c:pt>
                <c:pt idx="2956">
                  <c:v>-8.3114826811282502E-2</c:v>
                </c:pt>
                <c:pt idx="2957">
                  <c:v>-8.2905112169502707E-2</c:v>
                </c:pt>
                <c:pt idx="2958">
                  <c:v>-8.9245251291219185E-2</c:v>
                </c:pt>
                <c:pt idx="2959">
                  <c:v>-9.2561804785557783E-2</c:v>
                </c:pt>
                <c:pt idx="2960">
                  <c:v>-9.3808048941416269E-2</c:v>
                </c:pt>
                <c:pt idx="2961">
                  <c:v>-7.6919207719813046E-2</c:v>
                </c:pt>
                <c:pt idx="2962">
                  <c:v>-7.4491312064288939E-2</c:v>
                </c:pt>
                <c:pt idx="2963">
                  <c:v>-7.5977339028957286E-2</c:v>
                </c:pt>
                <c:pt idx="2964">
                  <c:v>-7.1273104753528146E-2</c:v>
                </c:pt>
                <c:pt idx="2965">
                  <c:v>-7.5096491097870643E-2</c:v>
                </c:pt>
                <c:pt idx="2966">
                  <c:v>-6.8327777459604791E-2</c:v>
                </c:pt>
                <c:pt idx="2967">
                  <c:v>-4.2903551171488766E-2</c:v>
                </c:pt>
                <c:pt idx="2968">
                  <c:v>-3.8474618668239965E-2</c:v>
                </c:pt>
                <c:pt idx="2969">
                  <c:v>-3.7213241917550939E-2</c:v>
                </c:pt>
                <c:pt idx="2970">
                  <c:v>-3.8467581050351501E-2</c:v>
                </c:pt>
                <c:pt idx="2971">
                  <c:v>-3.243767665637283E-2</c:v>
                </c:pt>
                <c:pt idx="2972">
                  <c:v>-3.7049368931028052E-2</c:v>
                </c:pt>
                <c:pt idx="2973">
                  <c:v>-3.4577697957278698E-2</c:v>
                </c:pt>
                <c:pt idx="2974">
                  <c:v>-3.5233577929814214E-2</c:v>
                </c:pt>
                <c:pt idx="2975">
                  <c:v>-3.6073661936267383E-2</c:v>
                </c:pt>
                <c:pt idx="2976">
                  <c:v>-3.7573726538263096E-2</c:v>
                </c:pt>
                <c:pt idx="2977">
                  <c:v>-4.2792522589380946E-2</c:v>
                </c:pt>
                <c:pt idx="2978">
                  <c:v>-4.0263361350970375E-2</c:v>
                </c:pt>
                <c:pt idx="2979">
                  <c:v>-2.9071152510491739E-2</c:v>
                </c:pt>
                <c:pt idx="2980">
                  <c:v>-2.8838237639431667E-2</c:v>
                </c:pt>
                <c:pt idx="2981">
                  <c:v>-3.0685243486387116E-2</c:v>
                </c:pt>
                <c:pt idx="2982">
                  <c:v>-3.2491501127373708E-2</c:v>
                </c:pt>
                <c:pt idx="2983">
                  <c:v>-2.8517084664741399E-2</c:v>
                </c:pt>
                <c:pt idx="2984">
                  <c:v>-3.7544230796639336E-2</c:v>
                </c:pt>
                <c:pt idx="2985">
                  <c:v>-3.1137932195412422E-2</c:v>
                </c:pt>
                <c:pt idx="2986">
                  <c:v>-3.0116861539864221E-2</c:v>
                </c:pt>
                <c:pt idx="2987">
                  <c:v>-3.7055310697151296E-2</c:v>
                </c:pt>
                <c:pt idx="2988">
                  <c:v>-3.6917413838701611E-2</c:v>
                </c:pt>
                <c:pt idx="2989">
                  <c:v>-2.9812410036399929E-2</c:v>
                </c:pt>
                <c:pt idx="2990">
                  <c:v>-2.7969722010983189E-2</c:v>
                </c:pt>
                <c:pt idx="2991">
                  <c:v>-3.6771261579403899E-2</c:v>
                </c:pt>
                <c:pt idx="2992">
                  <c:v>-5.1233189595036713E-2</c:v>
                </c:pt>
                <c:pt idx="2993">
                  <c:v>-5.6988053388844516E-2</c:v>
                </c:pt>
                <c:pt idx="2994">
                  <c:v>-5.7789974026641391E-2</c:v>
                </c:pt>
                <c:pt idx="2995">
                  <c:v>-5.6795922719556094E-2</c:v>
                </c:pt>
                <c:pt idx="2996">
                  <c:v>-4.9935113175380456E-2</c:v>
                </c:pt>
                <c:pt idx="2997">
                  <c:v>-5.592654699597327E-2</c:v>
                </c:pt>
                <c:pt idx="2998">
                  <c:v>-5.4637264589041327E-2</c:v>
                </c:pt>
                <c:pt idx="2999">
                  <c:v>-5.5281703364987549E-2</c:v>
                </c:pt>
                <c:pt idx="3000">
                  <c:v>-5.2432064318431712E-2</c:v>
                </c:pt>
                <c:pt idx="3001">
                  <c:v>-4.9673970784882483E-2</c:v>
                </c:pt>
                <c:pt idx="3002">
                  <c:v>-5.1137560533515376E-2</c:v>
                </c:pt>
                <c:pt idx="3003">
                  <c:v>-5.478917285811126E-2</c:v>
                </c:pt>
                <c:pt idx="3004">
                  <c:v>-6.0472448249645934E-2</c:v>
                </c:pt>
                <c:pt idx="3005">
                  <c:v>-6.1274631278094974E-2</c:v>
                </c:pt>
                <c:pt idx="3006">
                  <c:v>-8.4403704328168419E-2</c:v>
                </c:pt>
                <c:pt idx="3007">
                  <c:v>-8.4775629033031819E-2</c:v>
                </c:pt>
                <c:pt idx="3008">
                  <c:v>-8.3846124575275752E-2</c:v>
                </c:pt>
                <c:pt idx="3009">
                  <c:v>-7.8929090600162566E-2</c:v>
                </c:pt>
                <c:pt idx="3010">
                  <c:v>-7.921291684545391E-2</c:v>
                </c:pt>
                <c:pt idx="3011">
                  <c:v>-8.0258176381931987E-2</c:v>
                </c:pt>
                <c:pt idx="3012">
                  <c:v>-6.6725047496986628E-2</c:v>
                </c:pt>
                <c:pt idx="3013">
                  <c:v>-6.7565463716762197E-2</c:v>
                </c:pt>
                <c:pt idx="3014">
                  <c:v>-6.576399309246414E-2</c:v>
                </c:pt>
                <c:pt idx="3015">
                  <c:v>-6.8546516067140698E-2</c:v>
                </c:pt>
                <c:pt idx="3016">
                  <c:v>-7.0351923749118903E-2</c:v>
                </c:pt>
                <c:pt idx="3017">
                  <c:v>-6.6860642565601022E-2</c:v>
                </c:pt>
                <c:pt idx="3018">
                  <c:v>-7.9124592934985791E-2</c:v>
                </c:pt>
                <c:pt idx="3019">
                  <c:v>-8.2350627668417387E-2</c:v>
                </c:pt>
                <c:pt idx="3020">
                  <c:v>-8.5214173537211196E-2</c:v>
                </c:pt>
                <c:pt idx="3021">
                  <c:v>-8.1845875861601025E-2</c:v>
                </c:pt>
                <c:pt idx="3022">
                  <c:v>-8.4000376466264695E-2</c:v>
                </c:pt>
                <c:pt idx="3023">
                  <c:v>-8.613564650666547E-2</c:v>
                </c:pt>
                <c:pt idx="3024">
                  <c:v>-8.9643871265106478E-2</c:v>
                </c:pt>
                <c:pt idx="3025">
                  <c:v>-9.7788070406423996E-2</c:v>
                </c:pt>
                <c:pt idx="3026">
                  <c:v>-9.8340198417437324E-2</c:v>
                </c:pt>
                <c:pt idx="3027">
                  <c:v>-9.399744397525911E-2</c:v>
                </c:pt>
                <c:pt idx="3028">
                  <c:v>-9.3415751915894726E-2</c:v>
                </c:pt>
                <c:pt idx="3029">
                  <c:v>-0.10315267812533614</c:v>
                </c:pt>
                <c:pt idx="3030">
                  <c:v>-0.10299084212815945</c:v>
                </c:pt>
                <c:pt idx="3031">
                  <c:v>-0.10608768707152788</c:v>
                </c:pt>
                <c:pt idx="3032">
                  <c:v>-0.10575048232007396</c:v>
                </c:pt>
                <c:pt idx="3033">
                  <c:v>-0.1064293108246287</c:v>
                </c:pt>
                <c:pt idx="3034">
                  <c:v>-0.10330677631488648</c:v>
                </c:pt>
                <c:pt idx="3035">
                  <c:v>-0.1059992004054338</c:v>
                </c:pt>
                <c:pt idx="3036">
                  <c:v>-0.11513926077538505</c:v>
                </c:pt>
                <c:pt idx="3037">
                  <c:v>-0.11571995407270004</c:v>
                </c:pt>
                <c:pt idx="3038">
                  <c:v>-0.11491978662596834</c:v>
                </c:pt>
                <c:pt idx="3039">
                  <c:v>-0.11606012293376781</c:v>
                </c:pt>
                <c:pt idx="3040">
                  <c:v>-0.11670152935521287</c:v>
                </c:pt>
                <c:pt idx="3041">
                  <c:v>-0.11745478923680747</c:v>
                </c:pt>
                <c:pt idx="3042">
                  <c:v>-0.11431056923762005</c:v>
                </c:pt>
                <c:pt idx="3043">
                  <c:v>-0.1071600164639656</c:v>
                </c:pt>
                <c:pt idx="3044">
                  <c:v>-0.10468703833356556</c:v>
                </c:pt>
                <c:pt idx="3045">
                  <c:v>-0.11858158330393881</c:v>
                </c:pt>
                <c:pt idx="3046">
                  <c:v>-0.11797266592360839</c:v>
                </c:pt>
                <c:pt idx="3047">
                  <c:v>-0.12454171237630726</c:v>
                </c:pt>
                <c:pt idx="3048">
                  <c:v>-0.12732280178819783</c:v>
                </c:pt>
                <c:pt idx="3049">
                  <c:v>-0.12469080011348149</c:v>
                </c:pt>
                <c:pt idx="3050">
                  <c:v>-0.12465745303026936</c:v>
                </c:pt>
                <c:pt idx="3051">
                  <c:v>-0.12463170608766379</c:v>
                </c:pt>
                <c:pt idx="3052">
                  <c:v>-0.14152550896513469</c:v>
                </c:pt>
                <c:pt idx="3053">
                  <c:v>-0.15454921280060516</c:v>
                </c:pt>
                <c:pt idx="3054">
                  <c:v>-0.15558183748112706</c:v>
                </c:pt>
                <c:pt idx="3055">
                  <c:v>-0.15798221339128848</c:v>
                </c:pt>
                <c:pt idx="3056">
                  <c:v>-0.16211505234850912</c:v>
                </c:pt>
                <c:pt idx="3057">
                  <c:v>-0.18155002866366354</c:v>
                </c:pt>
                <c:pt idx="3058">
                  <c:v>-0.17974131989127543</c:v>
                </c:pt>
                <c:pt idx="3059">
                  <c:v>-0.20287319346167398</c:v>
                </c:pt>
                <c:pt idx="3060">
                  <c:v>-0.20349792809067055</c:v>
                </c:pt>
                <c:pt idx="3061">
                  <c:v>-0.20125966899405498</c:v>
                </c:pt>
                <c:pt idx="3062">
                  <c:v>-0.19933667655116175</c:v>
                </c:pt>
                <c:pt idx="3063">
                  <c:v>-0.20109047860511836</c:v>
                </c:pt>
                <c:pt idx="3064">
                  <c:v>-0.19858374038137117</c:v>
                </c:pt>
                <c:pt idx="3065">
                  <c:v>-0.19764461861959126</c:v>
                </c:pt>
                <c:pt idx="3066">
                  <c:v>-0.19991901776625703</c:v>
                </c:pt>
                <c:pt idx="3067">
                  <c:v>-0.1995044894422357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122176"/>
        <c:axId val="1133126880"/>
      </c:lineChart>
      <c:dateAx>
        <c:axId val="1133122176"/>
        <c:scaling>
          <c:orientation val="minMax"/>
          <c:min val="37055"/>
        </c:scaling>
        <c:delete val="0"/>
        <c:axPos val="b"/>
        <c:numFmt formatCode="m/d/yyyy" sourceLinked="1"/>
        <c:majorTickMark val="out"/>
        <c:minorTickMark val="none"/>
        <c:tickLblPos val="low"/>
        <c:crossAx val="1133126880"/>
        <c:crosses val="autoZero"/>
        <c:auto val="1"/>
        <c:lblOffset val="100"/>
        <c:baseTimeUnit val="days"/>
      </c:dateAx>
      <c:valAx>
        <c:axId val="113312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31221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400050</xdr:colOff>
          <xdr:row>59</xdr:row>
          <xdr:rowOff>85725</xdr:rowOff>
        </xdr:from>
        <xdr:to>
          <xdr:col>16</xdr:col>
          <xdr:colOff>619125</xdr:colOff>
          <xdr:row>78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10</xdr:col>
      <xdr:colOff>0</xdr:colOff>
      <xdr:row>15</xdr:row>
      <xdr:rowOff>104775</xdr:rowOff>
    </xdr:from>
    <xdr:to>
      <xdr:col>18</xdr:col>
      <xdr:colOff>11906</xdr:colOff>
      <xdr:row>28</xdr:row>
      <xdr:rowOff>66675</xdr:rowOff>
    </xdr:to>
    <xdr:graphicFrame macro="">
      <xdr:nvGraphicFramePr>
        <xdr:cNvPr id="105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228599</xdr:colOff>
      <xdr:row>6</xdr:row>
      <xdr:rowOff>14287</xdr:rowOff>
    </xdr:from>
    <xdr:to>
      <xdr:col>28</xdr:col>
      <xdr:colOff>295274</xdr:colOff>
      <xdr:row>20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20</xdr:row>
      <xdr:rowOff>133350</xdr:rowOff>
    </xdr:from>
    <xdr:to>
      <xdr:col>28</xdr:col>
      <xdr:colOff>285750</xdr:colOff>
      <xdr:row>35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5" x14ac:dyDescent="0.25"/>
  <sheetData>
    <row r="1" spans="1:2" x14ac:dyDescent="0.25">
      <c r="B1" t="s">
        <v>203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249"/>
  <sheetViews>
    <sheetView tabSelected="1" zoomScale="80" zoomScaleNormal="80" workbookViewId="0">
      <selection activeCell="D15" sqref="D15"/>
    </sheetView>
  </sheetViews>
  <sheetFormatPr defaultRowHeight="15" x14ac:dyDescent="0.25"/>
  <cols>
    <col min="1" max="1" width="39" customWidth="1"/>
    <col min="2" max="2" width="13.7109375" style="2" customWidth="1"/>
    <col min="3" max="3" width="13.42578125" style="2" customWidth="1"/>
    <col min="4" max="4" width="14.85546875" style="2" customWidth="1"/>
    <col min="5" max="5" width="17.140625" style="2" hidden="1" customWidth="1"/>
    <col min="6" max="6" width="9.5703125" style="2" customWidth="1"/>
    <col min="7" max="7" width="11.5703125" style="2" customWidth="1"/>
    <col min="8" max="8" width="12.42578125" style="2" customWidth="1"/>
    <col min="9" max="9" width="13.28515625" style="2" customWidth="1"/>
    <col min="10" max="10" width="8.28515625" customWidth="1"/>
    <col min="11" max="11" width="29.7109375" customWidth="1"/>
    <col min="12" max="12" width="9.7109375" customWidth="1"/>
    <col min="13" max="13" width="16.7109375" style="2" customWidth="1"/>
    <col min="14" max="14" width="11.140625" style="2" customWidth="1"/>
    <col min="15" max="15" width="13.85546875" style="2" customWidth="1"/>
    <col min="16" max="16" width="10.7109375" style="2" customWidth="1"/>
    <col min="17" max="17" width="12.28515625" style="2" customWidth="1"/>
    <col min="18" max="18" width="13.28515625" style="2" customWidth="1"/>
    <col min="22" max="22" width="13.140625" customWidth="1"/>
  </cols>
  <sheetData>
    <row r="1" spans="1:39" ht="23.25" x14ac:dyDescent="0.35">
      <c r="A1" s="36" t="s">
        <v>121</v>
      </c>
      <c r="Q1" s="40"/>
    </row>
    <row r="2" spans="1:39" ht="23.25" x14ac:dyDescent="0.35">
      <c r="A2" s="37" t="s">
        <v>89</v>
      </c>
      <c r="K2" s="63"/>
      <c r="L2" s="63"/>
      <c r="O2" s="38"/>
      <c r="T2" s="113"/>
      <c r="U2" s="113"/>
      <c r="V2" s="113"/>
    </row>
    <row r="3" spans="1:39" s="4" customFormat="1" ht="15.75" x14ac:dyDescent="0.25">
      <c r="A3" s="41">
        <v>42338</v>
      </c>
      <c r="B3" s="5" t="s">
        <v>142</v>
      </c>
      <c r="C3" s="5"/>
      <c r="D3" s="5"/>
      <c r="E3" s="5"/>
      <c r="F3" s="5"/>
      <c r="G3" s="5"/>
      <c r="H3" s="5"/>
      <c r="I3" s="5"/>
      <c r="K3" s="101"/>
      <c r="L3" s="101"/>
      <c r="M3" s="5"/>
      <c r="N3" s="5"/>
      <c r="O3" s="5"/>
      <c r="P3" s="2"/>
      <c r="Q3" s="5"/>
      <c r="R3" s="5"/>
      <c r="T3" s="114"/>
      <c r="U3" s="114"/>
      <c r="V3" s="114"/>
    </row>
    <row r="4" spans="1:39" ht="47.25" x14ac:dyDescent="0.25">
      <c r="A4" s="6" t="s">
        <v>11</v>
      </c>
      <c r="B4" s="193"/>
      <c r="C4" s="7" t="s">
        <v>92</v>
      </c>
      <c r="D4" s="7" t="s">
        <v>181</v>
      </c>
      <c r="E4" s="7" t="s">
        <v>198</v>
      </c>
      <c r="F4" s="7" t="s">
        <v>100</v>
      </c>
      <c r="G4" s="7" t="s">
        <v>201</v>
      </c>
      <c r="H4" s="8" t="s">
        <v>101</v>
      </c>
      <c r="I4" s="49" t="s">
        <v>139</v>
      </c>
      <c r="J4" s="1"/>
      <c r="K4" s="102" t="s">
        <v>75</v>
      </c>
      <c r="L4" s="103"/>
      <c r="M4" s="7" t="s">
        <v>92</v>
      </c>
      <c r="N4" s="7" t="s">
        <v>181</v>
      </c>
      <c r="O4" s="7" t="s">
        <v>100</v>
      </c>
      <c r="P4" s="7" t="s">
        <v>201</v>
      </c>
      <c r="Q4" s="8" t="s">
        <v>101</v>
      </c>
      <c r="R4" s="49" t="s">
        <v>139</v>
      </c>
      <c r="S4" s="1"/>
      <c r="T4" s="113"/>
      <c r="U4" s="115"/>
      <c r="V4" s="111"/>
      <c r="X4" s="63"/>
      <c r="Z4" s="63"/>
      <c r="AA4" s="63"/>
      <c r="AB4" s="63"/>
      <c r="AC4" s="63"/>
    </row>
    <row r="5" spans="1:39" ht="15.75" customHeight="1" x14ac:dyDescent="0.25">
      <c r="A5" s="52" t="s">
        <v>8</v>
      </c>
      <c r="B5" s="194" t="s">
        <v>141</v>
      </c>
      <c r="C5" s="54">
        <f>_xll.FDS(B5,"FG_PRICE_IDX("&amp;$A$3&amp;",,,"&amp;$B$3&amp;")")</f>
        <v>2080.4068286181628</v>
      </c>
      <c r="D5" s="140">
        <f>_xll.FDSRB(B5,"FG_PE_NTM("&amp;$A$3&amp;",,,90,0)")</f>
        <v>16.442691166143298</v>
      </c>
      <c r="E5" s="141">
        <f>_xll.FDS($B5,"AVG(FG_PE("&amp;$A$3&amp;","&amp;$A$3&amp;"-5AY))")</f>
        <v>14.98436522590249</v>
      </c>
      <c r="F5" s="177">
        <f>_xll.FDS($B5,"FG_TRET_PCHG_IDX("&amp;$A$3&amp;"-1D,"&amp;$A$3&amp;",,"&amp;$B$3&amp;")/100")</f>
        <v>-4.5888471457999902E-3</v>
      </c>
      <c r="G5" s="177">
        <f>_xll.FDS($B5,"FG_TRET_PCHG_IDX("&amp;$A$3&amp;"-1D-0M,"&amp;$A$3&amp;",,"&amp;$B$3&amp;")/100")</f>
        <v>2.9738497930087426E-3</v>
      </c>
      <c r="H5" s="64">
        <f>_xll.FDS($B5,"FG_TRET_PCHG_IDX(0CY,"&amp;$A$3&amp;",,"&amp;$B$3&amp;")/100")</f>
        <v>3.008467830810968E-2</v>
      </c>
      <c r="I5" s="67">
        <f>_xll.FDS($B5,"FG_TRET_PCHG_IDX("&amp;$A$3&amp;"-1AY,"&amp;$A$3&amp;",,"&amp;$B$3&amp;")/100")</f>
        <v>2.7489785605307127E-2</v>
      </c>
      <c r="J5" s="1"/>
      <c r="K5" s="104" t="s">
        <v>77</v>
      </c>
      <c r="L5" s="105" t="s">
        <v>172</v>
      </c>
      <c r="M5" s="73">
        <f>_xll.FDS($L5,"FG_PRICE_IDX("&amp;$A$3&amp;",,,"&amp;$B$3&amp;")")</f>
        <v>820.03664975942638</v>
      </c>
      <c r="N5" s="141">
        <f>_xll.FDSRB(L5,"FG_PE_NTM(0,,,90,0)")</f>
        <v>16.143993789147952</v>
      </c>
      <c r="O5" s="74">
        <f>_xll.FDS($L5,"FG_TRET_PCHG_IDX("&amp;$A$3&amp;"-1D,"&amp;$A$3&amp;",,"&amp;$B$3&amp;")/100")</f>
        <v>-1.3378089574760055E-2</v>
      </c>
      <c r="P5" s="74">
        <f>_xll.FDS($L5,"FG_TRET_PCHG_IDX("&amp;$A$3&amp;"-1D-0M,"&amp;$A$3&amp;",,"&amp;$B$3&amp;")/100")</f>
        <v>-4.1195294240730096E-3</v>
      </c>
      <c r="Q5" s="74">
        <f>_xll.FDS($L5,"FG_TRET_PCHG_IDX(0CY,"&amp;$A$3&amp;",,"&amp;$B$3&amp;")/100")</f>
        <v>5.0221401455236014E-2</v>
      </c>
      <c r="R5" s="183">
        <f>_xll.FDS($L5,"FG_TRET_PCHG_IDX("&amp;$A$3&amp;"-1AY,"&amp;$A$3&amp;",,"&amp;$B$3&amp;")/100")</f>
        <v>3.6409270523941606E-2</v>
      </c>
      <c r="S5" s="1"/>
      <c r="T5" s="111"/>
      <c r="U5" s="111"/>
      <c r="V5" s="112"/>
      <c r="X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</row>
    <row r="6" spans="1:39" ht="15.75" customHeight="1" x14ac:dyDescent="0.25">
      <c r="A6" s="121" t="s">
        <v>9</v>
      </c>
      <c r="B6" s="25" t="s">
        <v>102</v>
      </c>
      <c r="C6" s="66">
        <f>_xll.FDS(B6,"FG_PRICE_IDX("&amp;$A$3&amp;",,,"&amp;$B$3&amp;")")</f>
        <v>892.92993155031809</v>
      </c>
      <c r="D6" s="141">
        <f>_xll.FDSRB(B6,"FG_PE_NTM("&amp;$A$3&amp;",,,90,0)")</f>
        <v>14.894593552651097</v>
      </c>
      <c r="E6" s="141">
        <f>_xll.FDS($B6,"AVG(FG_PE("&amp;$A$3&amp;","&amp;$A$3&amp;"-5AY))")</f>
        <v>13.171643865011129</v>
      </c>
      <c r="F6" s="43">
        <f>_xll.FDS(B6,"FG_TRET_PCHG_IDX("&amp;$A$3&amp;"-1D,"&amp;$A$3&amp;",,"&amp;$B$3&amp;")/100")</f>
        <v>-2.5512850142899168E-3</v>
      </c>
      <c r="G6" s="180">
        <f>_xll.FDS($B6,"FG_TRET_PCHG_IDX("&amp;$A$3&amp;"-1D-0M,"&amp;$A$3&amp;",,"&amp;$B$3&amp;")/100")</f>
        <v>5.096625280523126E-3</v>
      </c>
      <c r="H6" s="43">
        <f>_xll.FDS($B6,"FG_TRET_PCHG_IDX(0CY,"&amp;$A$3&amp;",,"&amp;$B$3&amp;")/100")</f>
        <v>-1.4787408913459532E-2</v>
      </c>
      <c r="I6" s="68">
        <f>_xll.FDS($B6,"FG_TRET_PCHG_IDX("&amp;$A$3&amp;"-1AY,"&amp;$A$3&amp;",,"&amp;$B$3&amp;")/100")</f>
        <v>-9.4391704076965954E-3</v>
      </c>
      <c r="J6" s="1"/>
      <c r="K6" s="106" t="s">
        <v>90</v>
      </c>
      <c r="L6" s="92" t="s">
        <v>168</v>
      </c>
      <c r="M6" s="75">
        <f>_xll.FDS($L6,"FG_PRICE_IDX("&amp;$A$3&amp;",,,"&amp;$B$3&amp;")")</f>
        <v>640.01827138199224</v>
      </c>
      <c r="N6" s="186">
        <f>_xll.FDSRB(L6,"FG_PE_NTM(0,,,90,0)")</f>
        <v>18.980444672022625</v>
      </c>
      <c r="O6" s="182">
        <f>_xll.FDS($L6,"FG_TRET_PCHG_IDX("&amp;$A$3&amp;"-1D,"&amp;$A$3&amp;",,"&amp;$B$3&amp;")/100")</f>
        <v>-8.4295217686299884E-3</v>
      </c>
      <c r="P6" s="182">
        <f>_xll.FDS($L6,"FG_TRET_PCHG_IDX("&amp;$A$3&amp;"-1D-0M,"&amp;$A$3&amp;",,"&amp;$B$3&amp;")/100")</f>
        <v>-2.3914492806755838E-3</v>
      </c>
      <c r="Q6" s="182">
        <f>_xll.FDS($L6,"FG_TRET_PCHG_IDX(0CY,"&amp;$A$3&amp;",,"&amp;$B$3&amp;")/100")</f>
        <v>0.13255893140569497</v>
      </c>
      <c r="R6" s="183">
        <f>_xll.FDS($L6,"FG_TRET_PCHG_IDX("&amp;$A$3&amp;"-1AY,"&amp;$A$3&amp;",,"&amp;$B$3&amp;")/100")</f>
        <v>0.14355991993778749</v>
      </c>
      <c r="S6" s="1"/>
      <c r="T6" s="111"/>
      <c r="U6" s="111"/>
      <c r="V6" s="112"/>
      <c r="X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1:39" ht="15.75" customHeight="1" x14ac:dyDescent="0.25">
      <c r="A7" s="121" t="s">
        <v>10</v>
      </c>
      <c r="B7" s="25" t="s">
        <v>103</v>
      </c>
      <c r="C7" s="66">
        <f>_xll.FDS(B7,"FG_PRICE_IDX("&amp;$A$3&amp;",,,"&amp;$B$3&amp;")")</f>
        <v>1183.4467320706674</v>
      </c>
      <c r="D7" s="141">
        <f>_xll.FDSRB(B7,"FG_PE_NTM("&amp;$A$3&amp;",,,90,0)")</f>
        <v>18.01676820597417</v>
      </c>
      <c r="E7" s="141">
        <f>_xll.FDS($B7,"AVG(FG_PE("&amp;$A$3&amp;","&amp;$A$3&amp;"-5AY))")</f>
        <v>17.203719624864743</v>
      </c>
      <c r="F7" s="43">
        <f>_xll.FDS(B7,"FG_TRET_PCHG_IDX("&amp;$A$3&amp;"-1D,"&amp;$A$3&amp;",,"&amp;$B$3&amp;")/100")</f>
        <v>-6.3018448718600295E-3</v>
      </c>
      <c r="G7" s="180">
        <f>_xll.FDS($B7,"FG_TRET_PCHG_IDX("&amp;$A$3&amp;"-1D-0M,"&amp;$A$3&amp;",,"&amp;$B$3&amp;")/100")</f>
        <v>1.1715789421697931E-3</v>
      </c>
      <c r="H7" s="43">
        <f>_xll.FDS($B7,"FG_TRET_PCHG_IDX(0CY,"&amp;$A$3&amp;",,"&amp;$B$3&amp;")/100")</f>
        <v>7.15110752474033E-2</v>
      </c>
      <c r="I7" s="68">
        <f>_xll.FDS($B7,"FG_TRET_PCHG_IDX("&amp;$A$3&amp;"-1AY,"&amp;$A$3&amp;",,"&amp;$B$3&amp;")/100")</f>
        <v>6.1277505887851635E-2</v>
      </c>
      <c r="J7" s="1"/>
      <c r="K7" s="106" t="s">
        <v>82</v>
      </c>
      <c r="L7" s="92" t="s">
        <v>175</v>
      </c>
      <c r="M7" s="75">
        <f>_xll.FDS($L7,"FG_PRICE_IDX("&amp;$A$3&amp;",,,"&amp;$B$3&amp;")")</f>
        <v>286.31199357490271</v>
      </c>
      <c r="N7" s="141">
        <f>_xll.FDSRB(L7,"FG_PE_NTM(0,,,90,0)")</f>
        <v>15.872085779259329</v>
      </c>
      <c r="O7" s="76">
        <f>_xll.FDS($L7,"FG_TRET_PCHG_IDX("&amp;$A$3&amp;"-1D,"&amp;$A$3&amp;",,"&amp;$B$3&amp;")/100")</f>
        <v>1.7623042769199238E-3</v>
      </c>
      <c r="P7" s="182">
        <f>_xll.FDS($L7,"FG_TRET_PCHG_IDX("&amp;$A$3&amp;"-1D-0M,"&amp;$A$3&amp;",,"&amp;$B$3&amp;")/100")</f>
        <v>8.300272126138708E-3</v>
      </c>
      <c r="Q7" s="76">
        <f>_xll.FDS($L7,"FG_TRET_PCHG_IDX(0CY,"&amp;$A$3&amp;",,"&amp;$B$3&amp;")/100")</f>
        <v>-4.4003980645350167E-2</v>
      </c>
      <c r="R7" s="185">
        <f>_xll.FDS($L7,"FG_TRET_PCHG_IDX("&amp;$A$3&amp;"-1AY,"&amp;$A$3&amp;",,"&amp;$B$3&amp;")/100")</f>
        <v>-5.0371643165569961E-2</v>
      </c>
      <c r="S7" s="1"/>
      <c r="T7" s="111"/>
      <c r="U7" s="111"/>
      <c r="V7" s="112"/>
      <c r="X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</row>
    <row r="8" spans="1:39" ht="15.75" customHeight="1" x14ac:dyDescent="0.25">
      <c r="A8" s="122" t="s">
        <v>12</v>
      </c>
      <c r="B8" s="25" t="s">
        <v>104</v>
      </c>
      <c r="C8" s="66">
        <f>_xll.FDS(B8,"FG_PRICE_IDX("&amp;$A$3&amp;",,,"&amp;$B$3&amp;")")</f>
        <v>1135.646013</v>
      </c>
      <c r="D8" s="141">
        <f>_xll.FDSRB(B8,"FG_PE_NTM("&amp;$A$3&amp;",,,90,0)")</f>
        <v>19.706457166487304</v>
      </c>
      <c r="E8" s="141">
        <f>_xll.FDS($B8,"AVG(FG_PE("&amp;$A$3&amp;","&amp;$A$3&amp;"-5AY))")</f>
        <v>24.417807509578402</v>
      </c>
      <c r="F8" s="43">
        <f>_xll.FDS(B8,"FG_TRET_PCHG_IDX("&amp;$A$3&amp;"-1D,"&amp;$A$3&amp;",,"&amp;$B$3&amp;")/100")</f>
        <v>-3.9069538534370896E-3</v>
      </c>
      <c r="G8" s="180">
        <f>_xll.FDS($B8,"FG_TRET_PCHG_IDX("&amp;$A$3&amp;"-1D-0M,"&amp;$A$3&amp;",,"&amp;$B$3&amp;")/100")</f>
        <v>1.9640622465107338E-2</v>
      </c>
      <c r="H8" s="43">
        <f>_xll.FDS($B8,"FG_TRET_PCHG_IDX(0CY,"&amp;$A$3&amp;",,"&amp;$B$3&amp;")/100")</f>
        <v>1.2207725237032729E-2</v>
      </c>
      <c r="I8" s="68">
        <f>_xll.FDS($B8,"FG_TRET_PCHG_IDX("&amp;$A$3&amp;"-1AY,"&amp;$A$3&amp;",,"&amp;$B$3&amp;")/100")</f>
        <v>2.5989407675230281E-2</v>
      </c>
      <c r="J8" s="1"/>
      <c r="K8" s="106" t="s">
        <v>78</v>
      </c>
      <c r="L8" s="92" t="s">
        <v>176</v>
      </c>
      <c r="M8" s="75">
        <f>_xll.FDS($L8,"FG_PRICE_IDX("&amp;$A$3&amp;",,,"&amp;$B$3&amp;")")</f>
        <v>147.38176673308899</v>
      </c>
      <c r="N8" s="141">
        <f>_xll.FDSRB(L8,"FG_PE_NTM(0,,,90,0)")</f>
        <v>12.097022713015315</v>
      </c>
      <c r="O8" s="76">
        <f>_xll.FDS($L8,"FG_TRET_PCHG_IDX("&amp;$A$3&amp;"-1D,"&amp;$A$3&amp;",,"&amp;$B$3&amp;")/100")</f>
        <v>3.5146303271900159E-3</v>
      </c>
      <c r="P8" s="182">
        <f>_xll.FDS($L8,"FG_TRET_PCHG_IDX("&amp;$A$3&amp;"-1D-0M,"&amp;$A$3&amp;",,"&amp;$B$3&amp;")/100")</f>
        <v>-1.2592165777078002E-2</v>
      </c>
      <c r="Q8" s="76">
        <f>_xll.FDS($L8,"FG_TRET_PCHG_IDX(0CY,"&amp;$A$3&amp;",,"&amp;$B$3&amp;")/100")</f>
        <v>1.6246791714037423E-2</v>
      </c>
      <c r="R8" s="185">
        <f>_xll.FDS($L8,"FG_TRET_PCHG_IDX("&amp;$A$3&amp;"-1AY,"&amp;$A$3&amp;",,"&amp;$B$3&amp;")/100")</f>
        <v>-4.6044523299187734E-2</v>
      </c>
      <c r="S8" s="1"/>
      <c r="T8" s="111"/>
      <c r="U8" s="111"/>
      <c r="V8" s="112"/>
      <c r="X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</row>
    <row r="9" spans="1:39" ht="15.75" customHeight="1" x14ac:dyDescent="0.25">
      <c r="A9" s="121" t="s">
        <v>95</v>
      </c>
      <c r="B9" s="25" t="s">
        <v>106</v>
      </c>
      <c r="C9" s="66">
        <f>_xll.FDS(B9,"FG_PRICE_IDX("&amp;$A$3&amp;",,,"&amp;$B$3&amp;")")</f>
        <v>5342.5157529999997</v>
      </c>
      <c r="D9" s="141">
        <f>_xll.FDSRB(B9,"FG_PE_NTM("&amp;$A$3&amp;",,,90,0)")</f>
        <v>16.5720101838014</v>
      </c>
      <c r="E9" s="141">
        <f>_xll.FDS($B9,"AVG(FG_PE("&amp;$A$3&amp;","&amp;$A$3&amp;"-5AY))")</f>
        <v>20.768853409961796</v>
      </c>
      <c r="F9" s="43">
        <f>_xll.FDS(B9,"FG_TRET_PCHG_IDX("&amp;$A$3&amp;"-1D,"&amp;$A$3&amp;",,"&amp;$B$3&amp;")/100")</f>
        <v>-1.3217822134587998E-3</v>
      </c>
      <c r="G9" s="180">
        <f>_xll.FDS($B9,"FG_TRET_PCHG_IDX("&amp;$A$3&amp;"-1D-0M,"&amp;$A$3&amp;",,"&amp;$B$3&amp;")/100")</f>
        <v>1.6828298002186326E-2</v>
      </c>
      <c r="H9" s="43">
        <f>_xll.FDS($B9,"FG_TRET_PCHG_IDX(0CY,"&amp;$A$3&amp;",,"&amp;$B$3&amp;")/100")</f>
        <v>-9.4853752792513069E-3</v>
      </c>
      <c r="I9" s="68">
        <f>_xll.FDS($B9,"FG_TRET_PCHG_IDX("&amp;$A$3&amp;"-1AY,"&amp;$A$3&amp;",,"&amp;$B$3&amp;")/100")</f>
        <v>4.8467735550694613E-3</v>
      </c>
      <c r="J9" s="1"/>
      <c r="K9" s="106" t="s">
        <v>79</v>
      </c>
      <c r="L9" s="92" t="s">
        <v>174</v>
      </c>
      <c r="M9" s="75">
        <f>_xll.FDS($L9,"FG_PRICE_IDX("&amp;$A$3&amp;",,,"&amp;$B$3&amp;")")</f>
        <v>738.69041646451603</v>
      </c>
      <c r="N9" s="141">
        <f>_xll.FDSRB(L9,"FG_PE_NTM(0,,,90,0)")</f>
        <v>16.347035045644343</v>
      </c>
      <c r="O9" s="76">
        <f>_xll.FDS($L9,"FG_TRET_PCHG_IDX("&amp;$A$3&amp;"-1D,"&amp;$A$3&amp;",,"&amp;$B$3&amp;")/100")</f>
        <v>5.294215463098606E-4</v>
      </c>
      <c r="P9" s="182">
        <f>_xll.FDS($L9,"FG_TRET_PCHG_IDX("&amp;$A$3&amp;"-1D-0M,"&amp;$A$3&amp;",,"&amp;$B$3&amp;")/100")</f>
        <v>8.720008070549623E-3</v>
      </c>
      <c r="Q9" s="76">
        <f>_xll.FDS($L9,"FG_TRET_PCHG_IDX(0CY,"&amp;$A$3&amp;",,"&amp;$B$3&amp;")/100")</f>
        <v>8.4065466477382098E-2</v>
      </c>
      <c r="R9" s="183">
        <f>_xll.FDS($L9,"FG_TRET_PCHG_IDX("&amp;$A$3&amp;"-1AY,"&amp;$A$3&amp;",,"&amp;$B$3&amp;")/100")</f>
        <v>6.5637718097378395E-2</v>
      </c>
      <c r="S9" s="1"/>
      <c r="T9" s="111"/>
      <c r="U9" s="111"/>
      <c r="V9" s="112"/>
      <c r="X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0" spans="1:39" ht="15.75" customHeight="1" x14ac:dyDescent="0.25">
      <c r="A10" s="121" t="s">
        <v>96</v>
      </c>
      <c r="B10" s="25" t="s">
        <v>107</v>
      </c>
      <c r="C10" s="66">
        <f>_xll.FDS(B10,"FG_PRICE_IDX("&amp;$A$3&amp;",,,"&amp;$B$3&amp;")")</f>
        <v>5056.3307789999999</v>
      </c>
      <c r="D10" s="141">
        <f>_xll.FDSRB(B10,"FG_PE_NTM("&amp;$A$3&amp;",,,90,0)")</f>
        <v>24.570389130932931</v>
      </c>
      <c r="E10" s="141">
        <f>_xll.FDS($B10,"AVG(FG_PE("&amp;$A$3&amp;","&amp;$A$3&amp;"-5AY))")</f>
        <v>30.208045900383212</v>
      </c>
      <c r="F10" s="43">
        <f>_xll.FDS(B10,"FG_TRET_PCHG_IDX("&amp;$A$3&amp;"-1D,"&amp;$A$3&amp;",,"&amp;$B$3&amp;")/100")</f>
        <v>-6.6347865233385983E-3</v>
      </c>
      <c r="G10" s="180">
        <f>_xll.FDS($B10,"FG_TRET_PCHG_IDX("&amp;$A$3&amp;"-1D-0M,"&amp;$A$3&amp;",,"&amp;$B$3&amp;")/100")</f>
        <v>2.2645212250506752E-2</v>
      </c>
      <c r="H10" s="43">
        <f>_xll.FDS($B10,"FG_TRET_PCHG_IDX(0CY,"&amp;$A$3&amp;",,"&amp;$B$3&amp;")/100")</f>
        <v>3.4688120033403491E-2</v>
      </c>
      <c r="I10" s="68">
        <f>_xll.FDS($B10,"FG_TRET_PCHG_IDX("&amp;$A$3&amp;"-1AY,"&amp;$A$3&amp;",,"&amp;$B$3&amp;")/100")</f>
        <v>4.7854217555912015E-2</v>
      </c>
      <c r="J10" s="1"/>
      <c r="K10" s="107" t="s">
        <v>80</v>
      </c>
      <c r="L10" s="93" t="s">
        <v>141</v>
      </c>
      <c r="M10" s="75">
        <f>_xll.FDS($L10,"FG_PRICE_IDX("&amp;$A$3&amp;",,,"&amp;$B$3&amp;")")</f>
        <v>2080.4068286181628</v>
      </c>
      <c r="N10" s="141">
        <f>_xll.FDSRB(L10,"FG_PE_NTM(0,,,90,0)")</f>
        <v>16.442691166143298</v>
      </c>
      <c r="O10" s="76">
        <f>_xll.FDS($L10,"FG_TRET_PCHG_IDX("&amp;$A$3&amp;"-1D,"&amp;$A$3&amp;",,"&amp;$B$3&amp;")/100")</f>
        <v>-4.5888471457999902E-3</v>
      </c>
      <c r="P10" s="182">
        <f>_xll.FDS($L10,"FG_TRET_PCHG_IDX("&amp;$A$3&amp;"-1D-0M,"&amp;$A$3&amp;",,"&amp;$B$3&amp;")/100")</f>
        <v>2.9738497930087426E-3</v>
      </c>
      <c r="Q10" s="76">
        <f>_xll.FDS($L10,"FG_TRET_PCHG_IDX(0CY,"&amp;$A$3&amp;",,"&amp;$B$3&amp;")/100")</f>
        <v>3.008467830810968E-2</v>
      </c>
      <c r="R10" s="110">
        <f>_xll.FDS($L10,"FG_TRET_PCHG_IDX("&amp;$A$3&amp;"-1AY,"&amp;$A$3&amp;",,"&amp;$B$3&amp;")/100")</f>
        <v>2.7489785605307127E-2</v>
      </c>
      <c r="S10" s="1"/>
      <c r="T10" s="63"/>
      <c r="U10" s="63"/>
      <c r="V10" s="91"/>
      <c r="X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</row>
    <row r="11" spans="1:39" ht="15.75" customHeight="1" x14ac:dyDescent="0.25">
      <c r="A11" s="123" t="s">
        <v>97</v>
      </c>
      <c r="B11" s="25" t="s">
        <v>105</v>
      </c>
      <c r="C11" s="66">
        <f>_xll.FDS(B11,"FG_PRICE_IDX("&amp;$A$3&amp;",,,"&amp;$B$3&amp;")")</f>
        <v>2977.6069090000001</v>
      </c>
      <c r="D11" s="141">
        <f>_xll.FDSRB(B11,"FG_PE_NTM("&amp;$A$3&amp;",,,90,0)")</f>
        <v>22.675820159848985</v>
      </c>
      <c r="E11" s="141">
        <f>_xll.FDS($B11,"AVG(FG_PE("&amp;$A$3&amp;","&amp;$A$3&amp;"-5AY))")</f>
        <v>28.822675785440737</v>
      </c>
      <c r="F11" s="43">
        <f>_xll.FDS(B11,"FG_TRET_PCHG_IDX("&amp;$A$3&amp;"-1D,"&amp;$A$3&amp;",,"&amp;$B$3&amp;")/100")</f>
        <v>-3.5018717713928282E-3</v>
      </c>
      <c r="G11" s="180">
        <f>_xll.FDS($B11,"FG_TRET_PCHG_IDX("&amp;$A$3&amp;"-1D-0M,"&amp;$A$3&amp;",,"&amp;$B$3&amp;")/100")</f>
        <v>3.2528804834760505E-2</v>
      </c>
      <c r="H11" s="43">
        <f>_xll.FDS($B11,"FG_TRET_PCHG_IDX(0CY,"&amp;$A$3&amp;",,"&amp;$B$3&amp;")/100")</f>
        <v>6.3897694536108052E-3</v>
      </c>
      <c r="I11" s="68">
        <f>_xll.FDS($B11,"FG_TRET_PCHG_IDX("&amp;$A$3&amp;"-1AY,"&amp;$A$3&amp;",,"&amp;$B$3&amp;")/100")</f>
        <v>3.5071879469662726E-2</v>
      </c>
      <c r="J11" s="1"/>
      <c r="K11" s="106" t="s">
        <v>133</v>
      </c>
      <c r="L11" s="92" t="s">
        <v>169</v>
      </c>
      <c r="M11" s="75">
        <f>_xll.FDS($L11,"FG_PRICE_IDX("&amp;$A$3&amp;",,,"&amp;$B$3&amp;")")</f>
        <v>505.70740862149199</v>
      </c>
      <c r="N11" s="141">
        <f>_xll.FDSRB(L11,"FG_PE_NTM(0,,,90,0)")</f>
        <v>19.639642046035007</v>
      </c>
      <c r="O11" s="76">
        <f>_xll.FDS($L11,"FG_TRET_PCHG_IDX("&amp;$A$3&amp;"-1D,"&amp;$A$3&amp;",,"&amp;$B$3&amp;")/100")</f>
        <v>-9.7496497953699635E-3</v>
      </c>
      <c r="P11" s="182">
        <f>_xll.FDS($L11,"FG_TRET_PCHG_IDX("&amp;$A$3&amp;"-1D-0M,"&amp;$A$3&amp;",,"&amp;$B$3&amp;")/100")</f>
        <v>-1.1057442871052148E-2</v>
      </c>
      <c r="Q11" s="76">
        <f>_xll.FDS($L11,"FG_TRET_PCHG_IDX(0CY,"&amp;$A$3&amp;",,"&amp;$B$3&amp;")/100")</f>
        <v>3.6336055782660193E-2</v>
      </c>
      <c r="R11" s="110">
        <f>_xll.FDS($L11,"FG_TRET_PCHG_IDX("&amp;$A$3&amp;"-1AY,"&amp;$A$3&amp;",,"&amp;$B$3&amp;")/100")</f>
        <v>2.5511027391027286E-2</v>
      </c>
      <c r="S11" s="1"/>
      <c r="T11" s="63"/>
      <c r="U11" s="63"/>
      <c r="V11" s="91"/>
      <c r="X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</row>
    <row r="12" spans="1:39" ht="15.75" customHeight="1" x14ac:dyDescent="0.25">
      <c r="A12" s="121" t="s">
        <v>98</v>
      </c>
      <c r="B12" s="25" t="s">
        <v>108</v>
      </c>
      <c r="C12" s="66">
        <f>_xll.FDS(B12,"FG_PRICE_IDX("&amp;$A$3&amp;",,,"&amp;$B$3&amp;")")</f>
        <v>5316.9374180000004</v>
      </c>
      <c r="D12" s="141">
        <f>_xll.FDSRB(B12,"FG_PE_NTM("&amp;$A$3&amp;",,,90,0)")</f>
        <v>17.512304052902888</v>
      </c>
      <c r="E12" s="141">
        <f>_xll.FDS($B12,"AVG(FG_PE("&amp;$A$3&amp;","&amp;$A$3&amp;"-5AY))")</f>
        <v>23.584084137931018</v>
      </c>
      <c r="F12" s="43">
        <f>_xll.FDS(B12,"FG_TRET_PCHG_IDX("&amp;$A$3&amp;"-1D,"&amp;$A$3&amp;",,"&amp;$B$3&amp;")/100")</f>
        <v>-7.8248751228782165E-4</v>
      </c>
      <c r="G12" s="180">
        <f>_xll.FDS($B12,"FG_TRET_PCHG_IDX("&amp;$A$3&amp;"-1D-0M,"&amp;$A$3&amp;",,"&amp;$B$3&amp;")/100")</f>
        <v>2.8427716332550368E-2</v>
      </c>
      <c r="H12" s="43">
        <f>_xll.FDS($B12,"FG_TRET_PCHG_IDX(0CY,"&amp;$A$3&amp;",,"&amp;$B$3&amp;")/100")</f>
        <v>-2.3196414347988248E-2</v>
      </c>
      <c r="I12" s="68">
        <f>_xll.FDS($B12,"FG_TRET_PCHG_IDX("&amp;$A$3&amp;"-1AY,"&amp;$A$3&amp;",,"&amp;$B$3&amp;")/100")</f>
        <v>3.4955460626959756E-3</v>
      </c>
      <c r="J12" s="1"/>
      <c r="K12" s="106" t="s">
        <v>81</v>
      </c>
      <c r="L12" s="92" t="s">
        <v>173</v>
      </c>
      <c r="M12" s="75">
        <f>_xll.FDS($L12,"FG_PRICE_IDX("&amp;$A$3&amp;",,,"&amp;$B$3&amp;")")</f>
        <v>473.99676149868316</v>
      </c>
      <c r="N12" s="141">
        <f>_xll.FDSRB(L12,"FG_PE_NTM(0,,,90,0)")</f>
        <v>16.009209315349171</v>
      </c>
      <c r="O12" s="76">
        <f>_xll.FDS($L12,"FG_TRET_PCHG_IDX("&amp;$A$3&amp;"-1D,"&amp;$A$3&amp;",,"&amp;$B$3&amp;")/100")</f>
        <v>-7.2760265569998817E-3</v>
      </c>
      <c r="P12" s="182">
        <f>_xll.FDS($L12,"FG_TRET_PCHG_IDX("&amp;$A$3&amp;"-1D-0M,"&amp;$A$3&amp;",,"&amp;$B$3&amp;")/100")</f>
        <v>9.2875475394773588E-3</v>
      </c>
      <c r="Q12" s="76">
        <f>_xll.FDS($L12,"FG_TRET_PCHG_IDX(0CY,"&amp;$A$3&amp;",,"&amp;$B$3&amp;")/100")</f>
        <v>-5.4046753796642699E-3</v>
      </c>
      <c r="R12" s="183">
        <f>_xll.FDS($L12,"FG_TRET_PCHG_IDX("&amp;$A$3&amp;"-1AY,"&amp;$A$3&amp;",,"&amp;$B$3&amp;")/100")</f>
        <v>-6.7566345409193485E-3</v>
      </c>
      <c r="S12" s="1"/>
      <c r="T12" s="63"/>
      <c r="U12" s="63"/>
      <c r="V12" s="91"/>
      <c r="X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</row>
    <row r="13" spans="1:39" ht="15.75" customHeight="1" x14ac:dyDescent="0.25">
      <c r="A13" s="124" t="s">
        <v>99</v>
      </c>
      <c r="B13" s="195" t="s">
        <v>109</v>
      </c>
      <c r="C13" s="69">
        <f>_xll.FDS(B13,"FG_PRICE_IDX("&amp;$A$3&amp;",,,"&amp;$B$3&amp;")")</f>
        <v>4513.937183</v>
      </c>
      <c r="D13" s="142">
        <f>_xll.FDSRB(B13,"FG_PE_NTM("&amp;$A$3&amp;",,,90,0)")</f>
        <v>31.796833735258502</v>
      </c>
      <c r="E13" s="141">
        <f>_xll.FDS($B13,"AVG(FG_PE("&amp;$A$3&amp;","&amp;$A$3&amp;"-5AY))")</f>
        <v>37.17736199233704</v>
      </c>
      <c r="F13" s="70">
        <f>_xll.FDS(B13,"FG_TRET_PCHG_IDX("&amp;$A$3&amp;"-1D,"&amp;$A$3&amp;",,"&amp;$B$3&amp;")/100")</f>
        <v>-6.189809842080618E-3</v>
      </c>
      <c r="G13" s="181">
        <f>_xll.FDS($B13,"FG_TRET_PCHG_IDX("&amp;$A$3&amp;"-1D-0M,"&amp;$A$3&amp;",,"&amp;$B$3&amp;")/100")</f>
        <v>3.6645132027494753E-2</v>
      </c>
      <c r="H13" s="70">
        <f>_xll.FDS($B13,"FG_TRET_PCHG_IDX(0CY,"&amp;$A$3&amp;",,"&amp;$B$3&amp;")/100")</f>
        <v>3.557933220644216E-2</v>
      </c>
      <c r="I13" s="71">
        <f>_xll.FDS($B13,"FG_TRET_PCHG_IDX("&amp;$A$3&amp;"-1AY,"&amp;$A$3&amp;",,"&amp;$B$3&amp;")/100")</f>
        <v>6.6293993071975477E-2</v>
      </c>
      <c r="J13" s="1"/>
      <c r="K13" s="106" t="s">
        <v>83</v>
      </c>
      <c r="L13" s="92" t="s">
        <v>170</v>
      </c>
      <c r="M13" s="75">
        <f>_xll.FDS($L13,"FG_PRICE_IDX("&amp;$A$3&amp;",,,"&amp;$B$3&amp;")")</f>
        <v>498.25997062033696</v>
      </c>
      <c r="N13" s="141">
        <f>_xll.FDSRB(L13,"FG_PE_NTM(0,,,90,0)")</f>
        <v>27.763699830041865</v>
      </c>
      <c r="O13" s="76">
        <f>_xll.FDS($L13,"FG_TRET_PCHG_IDX("&amp;$A$3&amp;"-1D,"&amp;$A$3&amp;",,"&amp;$B$3&amp;")/100")</f>
        <v>4.3531847655899902E-3</v>
      </c>
      <c r="P13" s="182">
        <f>_xll.FDS($L13,"FG_TRET_PCHG_IDX("&amp;$A$3&amp;"-1D-0M,"&amp;$A$3&amp;",,"&amp;$B$3&amp;")/100")</f>
        <v>-2.4227752263032976E-3</v>
      </c>
      <c r="Q13" s="76">
        <f>_xll.FDS($L13,"FG_TRET_PCHG_IDX(0CY,"&amp;$A$3&amp;",,"&amp;$B$3&amp;")/100")</f>
        <v>-0.12481413349400781</v>
      </c>
      <c r="R13" s="110">
        <f>_xll.FDS($L13,"FG_TRET_PCHG_IDX("&amp;$A$3&amp;"-1AY,"&amp;$A$3&amp;",,"&amp;$B$3&amp;")/100")</f>
        <v>-0.12046665665738965</v>
      </c>
      <c r="S13" s="1"/>
      <c r="T13" s="63"/>
      <c r="U13" s="63"/>
      <c r="V13" s="91"/>
      <c r="X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</row>
    <row r="14" spans="1:39" ht="15.75" customHeight="1" x14ac:dyDescent="0.25">
      <c r="A14" s="96"/>
      <c r="B14" s="16"/>
      <c r="C14" s="55"/>
      <c r="D14" s="141"/>
      <c r="E14" s="141"/>
      <c r="F14" s="55"/>
      <c r="G14" s="55"/>
      <c r="H14" s="12"/>
      <c r="I14" s="12"/>
      <c r="J14" s="1"/>
      <c r="K14" s="106" t="s">
        <v>76</v>
      </c>
      <c r="L14" s="92" t="s">
        <v>171</v>
      </c>
      <c r="M14" s="75">
        <f>_xll.FDS($L14,"FG_PRICE_IDX("&amp;$A$3&amp;",,,"&amp;$B$3&amp;")")</f>
        <v>329.4777091188426</v>
      </c>
      <c r="N14" s="141">
        <f>_xll.FDSRB(L14,"FG_PE_NTM(0,,,90,0)")</f>
        <v>13.032524609473059</v>
      </c>
      <c r="O14" s="76">
        <f>_xll.FDS($L14,"FG_TRET_PCHG_IDX("&amp;$A$3&amp;"-1D,"&amp;$A$3&amp;",,"&amp;$B$3&amp;")/100")</f>
        <v>-2.6120962273799009E-3</v>
      </c>
      <c r="P14" s="182">
        <f>_xll.FDS($L14,"FG_TRET_PCHG_IDX("&amp;$A$3&amp;"-1D-0M,"&amp;$A$3&amp;",,"&amp;$B$3&amp;")/100")</f>
        <v>1.8948305933797149E-2</v>
      </c>
      <c r="Q14" s="76">
        <f>_xll.FDS($L14,"FG_TRET_PCHG_IDX(0CY,"&amp;$A$3&amp;",,"&amp;$B$3&amp;")/100")</f>
        <v>6.1195659347774711E-3</v>
      </c>
      <c r="R14" s="185">
        <f>_xll.FDS($L14,"FG_TRET_PCHG_IDX("&amp;$A$3&amp;"-1AY,"&amp;$A$3&amp;",,"&amp;$B$3&amp;")/100")</f>
        <v>2.4352950577788413E-2</v>
      </c>
      <c r="S14" s="1"/>
      <c r="T14" s="63"/>
      <c r="U14" s="63"/>
      <c r="V14" s="91"/>
      <c r="X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</row>
    <row r="15" spans="1:39" ht="45" customHeight="1" x14ac:dyDescent="0.25">
      <c r="A15" s="125" t="s">
        <v>13</v>
      </c>
      <c r="B15" s="196"/>
      <c r="C15" s="56" t="s">
        <v>92</v>
      </c>
      <c r="D15" s="143" t="s">
        <v>178</v>
      </c>
      <c r="E15" s="143" t="s">
        <v>198</v>
      </c>
      <c r="F15" s="56" t="s">
        <v>100</v>
      </c>
      <c r="G15" s="56" t="s">
        <v>201</v>
      </c>
      <c r="H15" s="26" t="s">
        <v>101</v>
      </c>
      <c r="I15" s="27" t="s">
        <v>139</v>
      </c>
      <c r="J15" s="1"/>
      <c r="K15" s="108" t="s">
        <v>84</v>
      </c>
      <c r="L15" s="94" t="s">
        <v>177</v>
      </c>
      <c r="M15" s="78">
        <f>_xll.FDS($L15,"FG_PRICE_IDX("&amp;$A$3&amp;",,,"&amp;$B$3&amp;")")</f>
        <v>216.00935657496987</v>
      </c>
      <c r="N15" s="142">
        <f>_xll.FDSRB(L15,"FG_PE_NTM(0,,,90,0)")</f>
        <v>15.16496041035813</v>
      </c>
      <c r="O15" s="184">
        <f>_xll.FDS($L15,"FG_TRET_PCHG_IDX("&amp;$A$3&amp;"-1D,"&amp;$A$3&amp;",,"&amp;$B$3&amp;")/100")</f>
        <v>1.7831146491500416E-3</v>
      </c>
      <c r="P15" s="184">
        <f>_xll.FDS($L15,"FG_TRET_PCHG_IDX("&amp;$A$3&amp;"-1D-0M,"&amp;$A$3&amp;",,"&amp;$B$3&amp;")/100")</f>
        <v>-2.1446695745223177E-2</v>
      </c>
      <c r="Q15" s="184">
        <f>_xll.FDS($L15,"FG_TRET_PCHG_IDX(0CY,"&amp;$A$3&amp;",,"&amp;$B$3&amp;")/100")</f>
        <v>-6.8664934198701788E-2</v>
      </c>
      <c r="R15" s="187">
        <f>_xll.FDS($L15,"FG_TRET_PCHG_IDX("&amp;$A$3&amp;"-1AY,"&amp;$A$3&amp;",,"&amp;$B$3&amp;")/100")</f>
        <v>-3.5926045233748094E-2</v>
      </c>
      <c r="S15" s="1"/>
      <c r="T15" s="63"/>
      <c r="U15" s="63"/>
      <c r="V15" s="91"/>
      <c r="X15" s="63"/>
      <c r="Z15" s="63"/>
      <c r="AA15" s="63"/>
      <c r="AB15" s="63"/>
      <c r="AC15" s="63"/>
    </row>
    <row r="16" spans="1:39" ht="15.75" customHeight="1" x14ac:dyDescent="0.25">
      <c r="A16" s="126" t="s">
        <v>3</v>
      </c>
      <c r="B16" s="194">
        <v>990300</v>
      </c>
      <c r="C16" s="54">
        <f>_xll.FDS(B16,"FG_PRICE_IDX("&amp;$A$3&amp;",,,"&amp;$B$3&amp;")")</f>
        <v>1741.012074</v>
      </c>
      <c r="D16" s="141">
        <f>_xll.FDSRB(B16,"FG_PE_NTM("&amp;$A$3&amp;",,,90,0)")</f>
        <v>14.984</v>
      </c>
      <c r="E16" s="141">
        <f>_xll.FDS($B16,"AVG(FG_PE("&amp;$A$3&amp;","&amp;$A$3&amp;"-5AY))")</f>
        <v>15.451570114942509</v>
      </c>
      <c r="F16" s="64">
        <f>_xll.FDS(B16,"FG_TRET_PCHG_IDX("&amp;$A$3&amp;"-1D,"&amp;$A$3&amp;",,"&amp;$B$3&amp;",""NET"")/100")</f>
        <v>-2.8863179727921517E-3</v>
      </c>
      <c r="G16" s="177">
        <f>_xll.FDS($B16,"FG_TRET_PCHG_IDX("&amp;$A$3&amp;"-1D-0M,"&amp;$A$3&amp;",,"&amp;$B$3&amp;")/100")</f>
        <v>-1.5438668715420656E-2</v>
      </c>
      <c r="H16" s="64">
        <f>_xll.FDS($B16,"FG_TRET_PCHG_IDX(0CY,"&amp;$A$3&amp;",,"&amp;$B$3&amp;",""NET"")/100")</f>
        <v>5.4053217528702291E-3</v>
      </c>
      <c r="I16" s="67">
        <f>_xll.FDS($B16,"FG_TRET_PCHG_IDX("&amp;$A$3&amp;"-1AY,"&amp;$A$3&amp;",,"&amp;$B$3&amp;",""NET"")/100")</f>
        <v>-2.9423228535969348E-2</v>
      </c>
      <c r="J16" s="1"/>
      <c r="K16" s="109"/>
      <c r="L16" s="95"/>
      <c r="M16" s="66"/>
      <c r="N16" s="66"/>
      <c r="O16" s="10"/>
      <c r="P16" s="10"/>
      <c r="Q16" s="10"/>
      <c r="R16" s="16"/>
      <c r="S16" s="1"/>
      <c r="T16" s="63"/>
      <c r="U16" s="63"/>
      <c r="V16" s="90"/>
      <c r="X16" s="63"/>
      <c r="Z16" s="63"/>
      <c r="AA16" s="63"/>
      <c r="AB16" s="63"/>
      <c r="AC16" s="63"/>
    </row>
    <row r="17" spans="1:29" ht="16.5" customHeight="1" x14ac:dyDescent="0.25">
      <c r="A17" s="122" t="s">
        <v>14</v>
      </c>
      <c r="B17" s="25">
        <v>105834</v>
      </c>
      <c r="C17" s="66">
        <f>_xll.FDS(B17,"FG_PRICE_IDX("&amp;$A$3&amp;",,,"&amp;$B$3&amp;")")</f>
        <v>2636.1856950000001</v>
      </c>
      <c r="D17" s="141">
        <f>_xll.FDSRB(B17,"FG_PE_NTM("&amp;$A$3&amp;",,,90,0)")</f>
        <v>12.965999999999999</v>
      </c>
      <c r="E17" s="141">
        <f>_xll.FDS($B17,"AVG(FG_PE("&amp;$A$3&amp;","&amp;$A$3&amp;"-5AY))")</f>
        <v>12.955990804597763</v>
      </c>
      <c r="F17" s="43">
        <f>_xll.FDS(B17,"FG_TRET_PCHG_IDX("&amp;$A$3&amp;"-1D,"&amp;$A$3&amp;",,"&amp;$B$3&amp;",""NET"")/100")</f>
        <v>-4.8461196811416807E-3</v>
      </c>
      <c r="G17" s="180">
        <f>_xll.FDS($B17,"FG_TRET_PCHG_IDX("&amp;$A$3&amp;"-1D-0M,"&amp;$A$3&amp;",,"&amp;$B$3&amp;")/100")</f>
        <v>-2.4676350113893797E-2</v>
      </c>
      <c r="H17" s="43">
        <f>_xll.FDS($B17,"FG_TRET_PCHG_IDX(0CY,"&amp;$A$3&amp;",,"&amp;$B$3&amp;",""NET"")/100")</f>
        <v>-3.8316473982435539E-2</v>
      </c>
      <c r="I17" s="68">
        <f>_xll.FDS($B17,"FG_TRET_PCHG_IDX("&amp;$A$3&amp;"-1AY,"&amp;$A$3&amp;",,"&amp;$B$3&amp;",""NET"")/100")</f>
        <v>-7.1353852266529905E-2</v>
      </c>
      <c r="J17" s="1"/>
      <c r="K17" s="63"/>
      <c r="L17" s="63"/>
      <c r="M17" s="60"/>
      <c r="N17" s="60"/>
      <c r="R17" s="16"/>
      <c r="S17" s="1"/>
      <c r="U17" s="63"/>
      <c r="V17" s="90"/>
      <c r="X17" s="63"/>
      <c r="Z17" s="63"/>
      <c r="AA17" s="63"/>
      <c r="AB17" s="63"/>
      <c r="AC17" s="63"/>
    </row>
    <row r="18" spans="1:29" ht="15.75" customHeight="1" x14ac:dyDescent="0.25">
      <c r="A18" s="122" t="s">
        <v>91</v>
      </c>
      <c r="B18" s="25">
        <v>105833</v>
      </c>
      <c r="C18" s="66">
        <f>_xll.FDS(B18,"FG_PRICE_IDX("&amp;$A$3&amp;",,,"&amp;$B$3&amp;")")</f>
        <v>1403.4231070000001</v>
      </c>
      <c r="D18" s="141">
        <f>_xll.FDSRB(B18,"FG_PE_NTM("&amp;$A$3&amp;",,,90,0)")</f>
        <v>17.497</v>
      </c>
      <c r="E18" s="141">
        <f>_xll.FDS($B18,"AVG(FG_PE("&amp;$A$3&amp;","&amp;$A$3&amp;"-5AY))")</f>
        <v>19.103177011494363</v>
      </c>
      <c r="F18" s="43">
        <f>_xll.FDS(B18,"FG_TRET_PCHG_IDX("&amp;$A$3&amp;"-1D,"&amp;$A$3&amp;",,"&amp;$B$3&amp;",""NET"")/100")</f>
        <v>-1.0700974167365818E-3</v>
      </c>
      <c r="G18" s="180">
        <f>_xll.FDS($B18,"FG_TRET_PCHG_IDX("&amp;$A$3&amp;"-1D-0M,"&amp;$A$3&amp;",,"&amp;$B$3&amp;")/100")</f>
        <v>-6.7667023176534169E-3</v>
      </c>
      <c r="H18" s="43">
        <f>_xll.FDS($B18,"FG_TRET_PCHG_IDX(0CY,"&amp;$A$3&amp;",,"&amp;$B$3&amp;",""NET"")/100")</f>
        <v>4.9092800431133954E-2</v>
      </c>
      <c r="I18" s="68">
        <f>_xll.FDS($B18,"FG_TRET_PCHG_IDX("&amp;$A$3&amp;"-1AY,"&amp;$A$3&amp;",,"&amp;$B$3&amp;",""NET"")/100")</f>
        <v>1.2463888843106563E-2</v>
      </c>
      <c r="J18" s="1"/>
      <c r="K18" s="63"/>
      <c r="L18" s="63"/>
      <c r="M18" s="60"/>
      <c r="N18" s="60"/>
      <c r="R18" s="77"/>
      <c r="S18" s="1"/>
      <c r="U18" s="63"/>
      <c r="X18" s="63"/>
      <c r="Z18" s="63"/>
      <c r="AA18" s="63"/>
      <c r="AB18" s="63"/>
      <c r="AC18" s="63"/>
    </row>
    <row r="19" spans="1:29" ht="15.75" customHeight="1" x14ac:dyDescent="0.25">
      <c r="A19" s="127" t="s">
        <v>18</v>
      </c>
      <c r="B19" s="195" t="s">
        <v>145</v>
      </c>
      <c r="C19" s="69">
        <f>_xll.FDS(B19,"FG_PRICE_IDX("&amp;$A$3&amp;",,,"&amp;$B$3&amp;")")</f>
        <v>788.21745699999997</v>
      </c>
      <c r="D19" s="142">
        <f>_xll.FDSRB(B19,"FG_PE_NTM("&amp;$A$3&amp;",,,90,0)")</f>
        <v>15.167</v>
      </c>
      <c r="E19" s="141">
        <f>_xll.FDS($B19,"AVG(FG_PE("&amp;$A$3&amp;","&amp;$A$3&amp;"-5AY))")</f>
        <v>16.247169348659064</v>
      </c>
      <c r="F19" s="70">
        <f>_xll.FDS(B19,"FG_TRET_PCHG_IDX("&amp;$A$3&amp;"-1D,"&amp;$A$3&amp;",,"&amp;$B$3&amp;",""NET"")/100")</f>
        <v>-1.0375554060032544E-3</v>
      </c>
      <c r="G19" s="181">
        <f>_xll.FDS($B19,"FG_TRET_PCHG_IDX("&amp;$A$3&amp;"-1D-0M,"&amp;$A$3&amp;",,"&amp;$B$3&amp;")/100")</f>
        <v>-1.3947795455325429E-2</v>
      </c>
      <c r="H19" s="70">
        <f>_xll.FDS($B19,"FG_TRET_PCHG_IDX(0CY,"&amp;$A$3&amp;",,"&amp;$B$3&amp;",""NET"")/100")</f>
        <v>-4.2240858215154553E-3</v>
      </c>
      <c r="I19" s="71">
        <f>_xll.FDS($B19,"FG_TRET_PCHG_IDX("&amp;$A$3&amp;"-1AY,"&amp;$A$3&amp;",,"&amp;$B$3&amp;",""NET"")/100")</f>
        <v>-3.4146636207788239E-2</v>
      </c>
      <c r="J19" s="1"/>
      <c r="K19" s="63"/>
      <c r="L19" s="63"/>
      <c r="M19" s="60"/>
      <c r="N19" s="60"/>
      <c r="R19" s="77"/>
      <c r="S19" s="1"/>
      <c r="U19" s="63"/>
      <c r="X19" s="63"/>
      <c r="Z19" s="63"/>
      <c r="AA19" s="63"/>
      <c r="AB19" s="63"/>
      <c r="AC19" s="63"/>
    </row>
    <row r="20" spans="1:29" ht="15.75" customHeight="1" x14ac:dyDescent="0.25">
      <c r="A20" s="96"/>
      <c r="B20" s="16"/>
      <c r="C20" s="55"/>
      <c r="D20" s="141"/>
      <c r="E20" s="141"/>
      <c r="F20" s="55"/>
      <c r="G20" s="55"/>
      <c r="H20" s="12"/>
      <c r="I20" s="12"/>
      <c r="J20" s="1"/>
      <c r="K20" s="63"/>
      <c r="L20" s="63"/>
      <c r="M20" s="60"/>
      <c r="N20" s="60"/>
      <c r="R20" s="77"/>
      <c r="S20" s="1"/>
      <c r="U20" s="63"/>
      <c r="X20" s="63"/>
      <c r="Z20" s="63"/>
      <c r="AA20" s="63"/>
      <c r="AB20" s="63"/>
      <c r="AC20" s="63"/>
    </row>
    <row r="21" spans="1:29" ht="50.25" customHeight="1" x14ac:dyDescent="0.25">
      <c r="A21" s="188" t="s">
        <v>20</v>
      </c>
      <c r="B21" s="197"/>
      <c r="C21" s="189" t="s">
        <v>93</v>
      </c>
      <c r="D21" s="190" t="s">
        <v>178</v>
      </c>
      <c r="E21" s="190" t="s">
        <v>198</v>
      </c>
      <c r="F21" s="189" t="s">
        <v>100</v>
      </c>
      <c r="G21" s="189" t="s">
        <v>201</v>
      </c>
      <c r="H21" s="191" t="s">
        <v>101</v>
      </c>
      <c r="I21" s="192" t="s">
        <v>139</v>
      </c>
      <c r="J21" s="1"/>
      <c r="K21" s="109"/>
      <c r="L21" s="95"/>
      <c r="M21" s="66"/>
      <c r="N21" s="66"/>
      <c r="O21" s="10"/>
      <c r="P21" s="10"/>
      <c r="Q21" s="10"/>
      <c r="R21" s="77"/>
      <c r="S21" s="1"/>
      <c r="U21" s="63"/>
      <c r="X21" s="63"/>
      <c r="Z21" s="63"/>
      <c r="AA21" s="63"/>
      <c r="AB21" s="63"/>
      <c r="AC21" s="63"/>
    </row>
    <row r="22" spans="1:29" ht="15.75" customHeight="1" x14ac:dyDescent="0.25">
      <c r="A22" s="122" t="s">
        <v>208</v>
      </c>
      <c r="B22" s="25">
        <v>891800</v>
      </c>
      <c r="C22" s="170">
        <f>_xll.FDS(B22,"FG_PRICE_IDX("&amp;$A$3&amp;",,,"&amp;$B$3&amp;")")</f>
        <v>814.29696899999999</v>
      </c>
      <c r="D22" s="141">
        <f>_xll.FDSRB(B22,"FG_PE_NTM("&amp;$A$3&amp;",,,90,0)")</f>
        <v>10.967000000000001</v>
      </c>
      <c r="E22" s="141">
        <f>_xll.FDS($B22,"AVG(FG_PE("&amp;$A$3&amp;","&amp;$A$3&amp;"-5AY))")</f>
        <v>12.598298850574698</v>
      </c>
      <c r="F22" s="180">
        <f>_xll.FDS(B22,"FG_TRET_PCHG_IDX("&amp;$A$3&amp;"-1D,"&amp;$A$3&amp;",,"&amp;$B$3&amp;",""NET"")/100")</f>
        <v>-1.4533705091428928E-2</v>
      </c>
      <c r="G22" s="180">
        <f>_xll.FDS($B22,"FG_TRET_PCHG_IDX("&amp;$A$3&amp;"-1D-0M,"&amp;$A$3&amp;",,"&amp;$B$3&amp;")/100")</f>
        <v>-3.8939809932098557E-2</v>
      </c>
      <c r="H22" s="180">
        <f>_xll.FDS($B22,"FG_TRET_PCHG_IDX(0CY,"&amp;$A$3&amp;",,"&amp;$B$3&amp;",""NET"")/100")</f>
        <v>-0.12977877312161779</v>
      </c>
      <c r="I22" s="178">
        <f>_xll.FDS($B22,"FG_TRET_PCHG_IDX("&amp;$A$3&amp;"-1AY,"&amp;$A$3&amp;",,"&amp;$B$3&amp;",""NET"")/100")</f>
        <v>-0.16988367259088341</v>
      </c>
      <c r="J22" s="1"/>
      <c r="K22" s="109"/>
      <c r="L22" s="95"/>
      <c r="M22" s="66"/>
      <c r="N22" s="66"/>
      <c r="O22" s="10"/>
      <c r="P22" s="10"/>
      <c r="Q22" s="10"/>
      <c r="R22" s="77"/>
      <c r="S22" s="1"/>
      <c r="U22" s="63"/>
      <c r="X22" s="63"/>
      <c r="Z22" s="63"/>
      <c r="AA22" s="63"/>
      <c r="AB22" s="63"/>
      <c r="AC22" s="63"/>
    </row>
    <row r="23" spans="1:29" ht="18.75" customHeight="1" x14ac:dyDescent="0.25">
      <c r="A23" s="122" t="s">
        <v>17</v>
      </c>
      <c r="B23" s="25" t="s">
        <v>110</v>
      </c>
      <c r="C23" s="170">
        <f>_xll.FDS(B23,"FG_PRICE_IDX("&amp;$A$3&amp;",,,"&amp;$B$3&amp;")")</f>
        <v>822.24617000000001</v>
      </c>
      <c r="D23" s="141">
        <f>_xll.FDSRB(B23,"FG_PE_NTM("&amp;$A$3&amp;",,,90,0)")</f>
        <v>11.128</v>
      </c>
      <c r="E23" s="141">
        <f>_xll.FDS($B23,"AVG(FG_PE("&amp;$A$3&amp;","&amp;$A$3&amp;"-5AY))")</f>
        <v>13.13693716475095</v>
      </c>
      <c r="F23" s="180">
        <f>_xll.FDS(B23,"FG_TRET_PCHG_IDX("&amp;$A$3&amp;"-1D,"&amp;$A$3&amp;",,"&amp;$B$3&amp;",""NET"")/100")</f>
        <v>-1.3676369351995676E-2</v>
      </c>
      <c r="G23" s="180">
        <f>_xll.FDS($B23,"FG_TRET_PCHG_IDX("&amp;$A$3&amp;"-1D-0M,"&amp;$A$3&amp;",,"&amp;$B$3&amp;")/100")</f>
        <v>-3.7120033442500255E-2</v>
      </c>
      <c r="H23" s="180">
        <f>_xll.FDS($B23,"FG_TRET_PCHG_IDX(0CY,"&amp;$A$3&amp;",,"&amp;$B$3&amp;",""NET"")/100")</f>
        <v>-0.12190945681075449</v>
      </c>
      <c r="I23" s="178">
        <f>_xll.FDS($B23,"FG_TRET_PCHG_IDX("&amp;$A$3&amp;"-1AY,"&amp;$A$3&amp;",,"&amp;$B$3&amp;",""NET"")/100")</f>
        <v>-0.16035992570467117</v>
      </c>
      <c r="J23" s="19"/>
      <c r="K23" s="109"/>
      <c r="L23" s="95"/>
      <c r="M23" s="66"/>
      <c r="N23" s="66"/>
      <c r="O23" s="10"/>
      <c r="P23" s="10"/>
      <c r="Q23" s="10"/>
      <c r="R23" s="77"/>
      <c r="S23" s="1"/>
      <c r="U23" s="63"/>
      <c r="X23" s="63"/>
      <c r="Z23" s="63"/>
      <c r="AA23" s="63"/>
      <c r="AB23" s="63"/>
      <c r="AC23" s="63"/>
    </row>
    <row r="24" spans="1:29" ht="15.75" customHeight="1" x14ac:dyDescent="0.25">
      <c r="A24" s="122" t="s">
        <v>16</v>
      </c>
      <c r="B24" s="25">
        <v>106063</v>
      </c>
      <c r="C24" s="170">
        <f>_xll.FDS(B24,"FG_PRICE_IDX("&amp;$A$3&amp;",,,"&amp;$B$3&amp;")")</f>
        <v>162.65338499999999</v>
      </c>
      <c r="D24" s="141">
        <f>_xll.FDSRB(B24,"FG_PE_NTM("&amp;$A$3&amp;",,,90,0)")</f>
        <v>8.827</v>
      </c>
      <c r="E24" s="141">
        <f>_xll.FDS($B24,"AVG(FG_PE("&amp;$A$3&amp;","&amp;$A$3&amp;"-5AY))")</f>
        <v>10.572980842911836</v>
      </c>
      <c r="F24" s="180">
        <f>_xll.FDS(B24,"FG_TRET_PCHG_IDX("&amp;$A$3&amp;"-1D,"&amp;$A$3&amp;",,"&amp;$B$3&amp;",""NET"")/100")</f>
        <v>-1.500767283823512E-2</v>
      </c>
      <c r="G24" s="180">
        <f>_xll.FDS($B24,"FG_TRET_PCHG_IDX("&amp;$A$3&amp;"-1D-0M,"&amp;$A$3&amp;",,"&amp;$B$3&amp;")/100")</f>
        <v>-5.4115317184825873E-2</v>
      </c>
      <c r="H24" s="180">
        <f>_xll.FDS($B24,"FG_TRET_PCHG_IDX(0CY,"&amp;$A$3&amp;",,"&amp;$B$3&amp;",""NET"")/100")</f>
        <v>-0.16390840874113757</v>
      </c>
      <c r="I24" s="178">
        <f>_xll.FDS($B24,"FG_TRET_PCHG_IDX("&amp;$A$3&amp;"-1AY,"&amp;$A$3&amp;",,"&amp;$B$3&amp;",""NET"")/100")</f>
        <v>-0.20662980298727296</v>
      </c>
      <c r="J24" s="1"/>
      <c r="K24" s="15"/>
      <c r="L24" s="95"/>
      <c r="M24" s="66"/>
      <c r="N24" s="66"/>
      <c r="O24" s="10"/>
      <c r="P24" s="10"/>
      <c r="Q24" s="10"/>
      <c r="R24" s="77"/>
      <c r="S24" s="1"/>
      <c r="U24" s="63"/>
      <c r="X24" s="63"/>
      <c r="Z24" s="63"/>
      <c r="AA24" s="63"/>
      <c r="AB24" s="63"/>
      <c r="AC24" s="63"/>
    </row>
    <row r="25" spans="1:29" ht="15.75" customHeight="1" x14ac:dyDescent="0.25">
      <c r="A25" s="122" t="s">
        <v>15</v>
      </c>
      <c r="B25" s="25">
        <v>106062</v>
      </c>
      <c r="C25" s="170">
        <f>_xll.FDS(B25,"FG_PRICE_IDX("&amp;$A$3&amp;",,,"&amp;$B$3&amp;")")</f>
        <v>175.106393</v>
      </c>
      <c r="D25" s="141">
        <f>_xll.FDSRB(B25,"FG_PE_NTM("&amp;$A$3&amp;",,,90,0)")</f>
        <v>13.989000000000001</v>
      </c>
      <c r="E25" s="141">
        <f>_xll.FDS($B25,"AVG(FG_PE("&amp;$A$3&amp;","&amp;$A$3&amp;"-5AY))")</f>
        <v>15.516459003831434</v>
      </c>
      <c r="F25" s="180">
        <f>_xll.FDS(B25,"FG_TRET_PCHG_IDX("&amp;$A$3&amp;"-1D,"&amp;$A$3&amp;",,"&amp;$B$3&amp;",""NET"")/100")</f>
        <v>-1.4105454022118491E-2</v>
      </c>
      <c r="G25" s="180">
        <f>_xll.FDS($B25,"FG_TRET_PCHG_IDX("&amp;$A$3&amp;"-1D-0M,"&amp;$A$3&amp;",,"&amp;$B$3&amp;")/100")</f>
        <v>-2.4829977723043073E-2</v>
      </c>
      <c r="H25" s="180">
        <f>_xll.FDS($B25,"FG_TRET_PCHG_IDX(0CY,"&amp;$A$3&amp;",,"&amp;$B$3&amp;",""NET"")/100")</f>
        <v>-9.6675856774025459E-2</v>
      </c>
      <c r="I25" s="178">
        <f>_xll.FDS($B25,"FG_TRET_PCHG_IDX("&amp;$A$3&amp;"-1AY,"&amp;$A$3&amp;",,"&amp;$B$3&amp;",""NET"")/100")</f>
        <v>-0.13404129307937462</v>
      </c>
      <c r="J25" s="1"/>
      <c r="K25" s="1"/>
      <c r="L25" s="96"/>
      <c r="M25" s="59"/>
      <c r="N25" s="59"/>
      <c r="O25" s="16"/>
      <c r="P25" s="16"/>
      <c r="Q25" s="16"/>
      <c r="R25" s="77"/>
      <c r="S25" s="1"/>
      <c r="U25" s="63"/>
      <c r="X25" s="63"/>
      <c r="Z25" s="63"/>
      <c r="AA25" s="63"/>
      <c r="AB25" s="63"/>
      <c r="AC25" s="63"/>
    </row>
    <row r="26" spans="1:29" ht="15.75" customHeight="1" x14ac:dyDescent="0.25">
      <c r="A26" s="122" t="s">
        <v>19</v>
      </c>
      <c r="B26" s="25" t="s">
        <v>111</v>
      </c>
      <c r="C26" s="170">
        <f>_xll.FDS(B26,"FG_PRICE_IDX("&amp;$A$3&amp;",,,"&amp;$B$3&amp;")")</f>
        <v>909.84470599999997</v>
      </c>
      <c r="D26" s="141">
        <f>_xll.FDSRB(B26,"FG_PE_NTM("&amp;$A$3&amp;",,,90,0)")</f>
        <v>12.499000000000001</v>
      </c>
      <c r="E26" s="141">
        <f>_xll.FDS($B26,"AVG(FG_PE("&amp;$A$3&amp;","&amp;$A$3&amp;"-5AY))")</f>
        <v>19.139433716475079</v>
      </c>
      <c r="F26" s="180">
        <f>_xll.FDS(B26,"FG_TRET_PCHG_IDX("&amp;$A$3&amp;"-1D,"&amp;$A$3&amp;",,"&amp;$B$3&amp;",""NET"")/100")</f>
        <v>-8.3396815561588289E-3</v>
      </c>
      <c r="G26" s="180">
        <f>_xll.FDS($B26,"FG_TRET_PCHG_IDX("&amp;$A$3&amp;"-1D-0M,"&amp;$A$3&amp;",,"&amp;$B$3&amp;")/100")</f>
        <v>-2.5680052843404355E-2</v>
      </c>
      <c r="H26" s="180">
        <f>_xll.FDS($B26,"FG_TRET_PCHG_IDX(0CY,"&amp;$A$3&amp;",,"&amp;$B$3&amp;",""NET"")/100")</f>
        <v>-6.9217181465414224E-2</v>
      </c>
      <c r="I26" s="178">
        <f>_xll.FDS($B26,"FG_TRET_PCHG_IDX("&amp;$A$3&amp;"-1AY,"&amp;$A$3&amp;",,"&amp;$B$3&amp;",""NET"")/100")</f>
        <v>-9.571567462442554E-2</v>
      </c>
      <c r="J26" s="1"/>
      <c r="K26" s="1"/>
      <c r="L26" s="96"/>
      <c r="M26" s="59"/>
      <c r="N26" s="59"/>
      <c r="O26" s="16"/>
      <c r="P26" s="16"/>
      <c r="Q26" s="16"/>
      <c r="R26" s="16"/>
      <c r="S26" s="1"/>
      <c r="U26" s="63"/>
      <c r="Z26" s="63"/>
      <c r="AA26" s="63"/>
      <c r="AB26" s="63"/>
      <c r="AC26" s="63"/>
    </row>
    <row r="27" spans="1:29" ht="15.75" customHeight="1" x14ac:dyDescent="0.25">
      <c r="A27" s="122" t="s">
        <v>212</v>
      </c>
      <c r="B27" t="s">
        <v>211</v>
      </c>
      <c r="C27" s="170">
        <f>_xll.FDS(B27,"FG_PRICE_IDX("&amp;$A$3&amp;",,,"&amp;$B$3&amp;")")</f>
        <v>507.57360899999998</v>
      </c>
      <c r="D27" s="141">
        <f>_xll.FDSRB(B27,"FG_PE_NTM("&amp;$A$3&amp;",,,90,0)")</f>
        <v>9.3689470000000004</v>
      </c>
      <c r="E27" s="141">
        <f>_xll.FDS($B27,"AVG(FG_PE("&amp;$A$3&amp;","&amp;$A$3&amp;"-5AY))")</f>
        <v>12.131543295019151</v>
      </c>
      <c r="F27" s="180">
        <f>_xll.FDS(B27,"FG_TRET_PCHG_IDX("&amp;$A$3&amp;"-1D,"&amp;$A$3&amp;",,"&amp;$B$3&amp;",""NET"")/100")</f>
        <v>-1.0186456704039726E-2</v>
      </c>
      <c r="G27" s="180">
        <f>_xll.FDS($B27,"FG_TRET_PCHG_IDX("&amp;$A$3&amp;"-1D-0M,"&amp;$A$3&amp;",,"&amp;$B$3&amp;")/100")</f>
        <v>-4.4203782646931034E-2</v>
      </c>
      <c r="H27" s="180">
        <f>_xll.FDS($B27,"FG_TRET_PCHG_IDX(0CY,"&amp;$A$3&amp;",,"&amp;$B$3&amp;",""NET"")/100")</f>
        <v>-0.14199977969973265</v>
      </c>
      <c r="I27" s="178">
        <f>_xll.FDS($B27,"FG_TRET_PCHG_IDX("&amp;$A$3&amp;"-1AY,"&amp;$A$3&amp;",,"&amp;$B$3&amp;",""NET"")/100")</f>
        <v>-0.1765262008096562</v>
      </c>
      <c r="J27" s="1"/>
      <c r="K27" s="1"/>
      <c r="L27" s="96"/>
      <c r="M27" s="174"/>
      <c r="N27" s="174"/>
      <c r="O27" s="16"/>
      <c r="P27" s="16"/>
      <c r="Q27" s="16"/>
      <c r="R27" s="16"/>
      <c r="S27" s="1"/>
      <c r="U27" s="63"/>
      <c r="Z27" s="63"/>
      <c r="AA27" s="63"/>
      <c r="AB27" s="63"/>
      <c r="AC27" s="63"/>
    </row>
    <row r="28" spans="1:29" ht="17.25" customHeight="1" x14ac:dyDescent="0.25">
      <c r="A28" s="127" t="s">
        <v>209</v>
      </c>
      <c r="B28" s="195" t="s">
        <v>210</v>
      </c>
      <c r="C28" s="69">
        <f>_xll.FDS(B28,"FG_PRICE_IDX("&amp;$A$3&amp;",,,"&amp;$B$3&amp;")")</f>
        <v>626.61512400000004</v>
      </c>
      <c r="D28" s="142" t="str">
        <f>_xll.FDSRB(B28,"FG_PE_NTM("&amp;$A$3&amp;",,,90,0)")</f>
        <v/>
      </c>
      <c r="E28" s="142" t="e">
        <f>_xll.FDS($B28,"AVG(FG_PE("&amp;$A$3&amp;","&amp;$A$3&amp;"-5AY))")</f>
        <v>#N/A</v>
      </c>
      <c r="F28" s="181">
        <f>_xll.FDS(B28,"FG_TRET_PCHG_IDX("&amp;$A$3&amp;"-1D,"&amp;$A$3&amp;",,"&amp;$B$3&amp;",""NET"")/100")</f>
        <v>-9.6416593033239462E-3</v>
      </c>
      <c r="G28" s="181">
        <f>_xll.FDS($B28,"FG_TRET_PCHG_IDX("&amp;$A$3&amp;"-1D-0M,"&amp;$A$3&amp;",,"&amp;$B$3&amp;")/100")</f>
        <v>-4.75770480103005E-2</v>
      </c>
      <c r="H28" s="181">
        <f>_xll.FDS($B28,"FG_TRET_PCHG_IDX(0CY,"&amp;$A$3&amp;",,"&amp;$B$3&amp;",""NET"")/100")</f>
        <v>-0.13428764327677289</v>
      </c>
      <c r="I28" s="179">
        <f>_xll.FDS($B28,"FG_TRET_PCHG_IDX("&amp;$A$3&amp;"-1AY,"&amp;$A$3&amp;",,"&amp;$B$3&amp;",""NET"")/100")</f>
        <v>-0.16616971224824384</v>
      </c>
      <c r="J28" s="1"/>
      <c r="L28" s="63"/>
      <c r="M28" s="60"/>
      <c r="N28" s="60"/>
      <c r="R28" s="16"/>
      <c r="S28" s="1"/>
      <c r="T28" s="63"/>
      <c r="U28" s="63"/>
    </row>
    <row r="29" spans="1:29" ht="15.75" customHeight="1" x14ac:dyDescent="0.25">
      <c r="A29" s="96"/>
      <c r="B29" s="16"/>
      <c r="C29" s="55"/>
      <c r="D29" s="141"/>
      <c r="E29" s="141"/>
      <c r="F29" s="55"/>
      <c r="G29" s="55"/>
      <c r="H29" s="12"/>
      <c r="I29" s="12"/>
      <c r="J29" s="1"/>
      <c r="L29" s="63"/>
      <c r="M29" s="60"/>
      <c r="N29" s="60"/>
      <c r="R29" s="16"/>
      <c r="S29" s="1"/>
    </row>
    <row r="30" spans="1:29" ht="15.75" customHeight="1" x14ac:dyDescent="0.25">
      <c r="A30" s="128" t="s">
        <v>26</v>
      </c>
      <c r="B30" s="198"/>
      <c r="C30" s="57" t="s">
        <v>94</v>
      </c>
      <c r="D30" s="144" t="s">
        <v>178</v>
      </c>
      <c r="E30" s="144" t="s">
        <v>198</v>
      </c>
      <c r="F30" s="57" t="s">
        <v>100</v>
      </c>
      <c r="G30" s="57" t="s">
        <v>201</v>
      </c>
      <c r="H30" s="39" t="s">
        <v>101</v>
      </c>
      <c r="I30" s="53" t="s">
        <v>139</v>
      </c>
      <c r="J30" s="1"/>
      <c r="K30" s="17" t="s">
        <v>185</v>
      </c>
      <c r="L30" s="97"/>
      <c r="M30" s="99" t="s">
        <v>184</v>
      </c>
      <c r="N30" s="99" t="s">
        <v>191</v>
      </c>
      <c r="O30" s="28" t="s">
        <v>192</v>
      </c>
      <c r="P30" s="28" t="s">
        <v>193</v>
      </c>
      <c r="Q30" s="28" t="s">
        <v>196</v>
      </c>
      <c r="R30" s="29" t="s">
        <v>197</v>
      </c>
      <c r="S30" s="1"/>
    </row>
    <row r="31" spans="1:29" ht="15.75" customHeight="1" x14ac:dyDescent="0.25">
      <c r="A31" s="122" t="s">
        <v>27</v>
      </c>
      <c r="B31" s="25">
        <v>106400</v>
      </c>
      <c r="C31" s="54">
        <f>_xll.FDS(B31,"FG_PRICE_IDX("&amp;$A$3&amp;",,,"&amp;$B$3&amp;")")</f>
        <v>177.09876299999999</v>
      </c>
      <c r="D31" s="142">
        <f>_xll.FDSRB(B31,"FG_PE_NTM("&amp;$A$3&amp;",,,90,0)")</f>
        <v>15.090999999999999</v>
      </c>
      <c r="E31" s="141">
        <f>_xll.FDS($B31,"AVG(FG_PE("&amp;$A$3&amp;","&amp;$A$3&amp;"-5AY))")</f>
        <v>15.619586973180116</v>
      </c>
      <c r="F31" s="64">
        <f>_xll.FDS(B31,"FG_TRET_PCHG_IDX("&amp;$A$3&amp;"-1D,"&amp;$A$3&amp;",,"&amp;$B$3&amp;")/100")</f>
        <v>1.8223439920723727E-3</v>
      </c>
      <c r="G31" s="177">
        <f>_xll.FDS($B31,"FG_TRET_PCHG_IDX("&amp;$A$3&amp;"-1D-0M,"&amp;$A$3&amp;",,"&amp;$B$3&amp;")/100")</f>
        <v>-1.5519545370248355E-2</v>
      </c>
      <c r="H31" s="64">
        <f>_xll.FDS($B31,"FG_TRET_PCHG_IDX(0CY,"&amp;$A$3&amp;",,"&amp;$B$3&amp;")/100")</f>
        <v>2.3276612518139617E-2</v>
      </c>
      <c r="I31" s="64">
        <f>_xll.FDS($B31,"FG_TRET_PCHG_IDX("&amp;$A$3&amp;"-1AY,"&amp;$A$3&amp;",,"&amp;$B$3&amp;")/100")</f>
        <v>-2.8768467729315406E-2</v>
      </c>
      <c r="J31" s="1"/>
      <c r="K31" s="22" t="s">
        <v>48</v>
      </c>
      <c r="L31" s="98" t="s">
        <v>112</v>
      </c>
      <c r="M31" s="100">
        <f>_xll.FDS($L31,"FG_PRICE_IDX("&amp;$A$3&amp;")")</f>
        <v>16.13</v>
      </c>
      <c r="N31" s="100">
        <f>_xll.FDS($L31,"FG_PRICE_IDX("&amp;$A$3&amp;"-1AM)")</f>
        <v>15.07</v>
      </c>
      <c r="O31" s="100">
        <f>_xll.FDS($L31,"FG_PRICE_IDX("&amp;$A$3&amp;"-3AM)")</f>
        <v>26.05</v>
      </c>
      <c r="P31" s="100">
        <f>_xll.FDS($L31,"FG_PRICE_IDX("&amp;$A$3&amp;"-1AY)")</f>
        <v>13.33</v>
      </c>
      <c r="Q31" s="100">
        <f>_xll.FDS($L31,"FG_PRICE_IDX("&amp;$A$3&amp;"-3AY)")</f>
        <v>15.87</v>
      </c>
      <c r="R31" s="169">
        <f>_xll.FDS($L31,"FG_PRICE_IDX("&amp;$A$3&amp;"-5AY)")</f>
        <v>23.54</v>
      </c>
      <c r="S31" s="1"/>
    </row>
    <row r="32" spans="1:29" ht="29.25" customHeight="1" x14ac:dyDescent="0.25">
      <c r="A32" s="126" t="s">
        <v>28</v>
      </c>
      <c r="B32" s="194">
        <v>123163</v>
      </c>
      <c r="C32" s="54">
        <f>_xll.FDS(B32,"FG_PRICE_IDX("&amp;$A$3&amp;",,,"&amp;$B$3&amp;")")</f>
        <v>226.759603</v>
      </c>
      <c r="D32" s="142">
        <f>_xll.FDSRB(B32,"FG_PE_NTM("&amp;$A$3&amp;",,,90,0)")</f>
        <v>9.7469999999999999</v>
      </c>
      <c r="E32" s="141">
        <f>_xll.FDS($B32,"AVG(FG_PE("&amp;$A$3&amp;","&amp;$A$3&amp;"-5AY))")</f>
        <v>10.278354022988538</v>
      </c>
      <c r="F32" s="64">
        <f>_xll.FDS(B32,"FG_TRET_PCHG_IDX("&amp;$A$3&amp;"-1D,"&amp;$A$3&amp;",,"&amp;$B$3&amp;")/100")</f>
        <v>-1.2003799541116522E-2</v>
      </c>
      <c r="G32" s="177">
        <f>_xll.FDS($B32,"FG_TRET_PCHG_IDX("&amp;$A$3&amp;"-1D-0M,"&amp;$A$3&amp;",,"&amp;$B$3&amp;")/100")</f>
        <v>-6.1713805370073531E-2</v>
      </c>
      <c r="H32" s="64">
        <f>_xll.FDS($B32,"FG_TRET_PCHG_IDX(0CY,"&amp;$A$3&amp;",,"&amp;$B$3&amp;")/100")</f>
        <v>-0.1347469714366677</v>
      </c>
      <c r="I32" s="64">
        <f>_xll.FDS($B32,"FG_TRET_PCHG_IDX("&amp;$A$3&amp;"-1AY,"&amp;$A$3&amp;",,"&amp;$B$3&amp;")/100")</f>
        <v>-0.2199746173914765</v>
      </c>
      <c r="J32" s="1"/>
      <c r="K32" s="17" t="s">
        <v>194</v>
      </c>
      <c r="L32" s="97"/>
      <c r="M32" s="99" t="s">
        <v>186</v>
      </c>
      <c r="N32" s="99" t="s">
        <v>187</v>
      </c>
      <c r="O32" s="28" t="s">
        <v>188</v>
      </c>
      <c r="P32" s="28" t="s">
        <v>189</v>
      </c>
      <c r="Q32" s="28" t="s">
        <v>190</v>
      </c>
      <c r="R32" s="29"/>
      <c r="S32" s="1"/>
    </row>
    <row r="33" spans="1:19" ht="15.75" customHeight="1" x14ac:dyDescent="0.25">
      <c r="A33" s="126" t="s">
        <v>29</v>
      </c>
      <c r="B33" s="194" t="s">
        <v>113</v>
      </c>
      <c r="C33" s="54">
        <f>_xll.FDS(B33,"FG_PRICE_IDX("&amp;$A$3&amp;",,,"&amp;$B$3&amp;")")</f>
        <v>332.88493199999999</v>
      </c>
      <c r="D33" s="142" t="str">
        <f>_xll.FDSRB(B33,"FG_PE_NTM("&amp;$A$3&amp;",,,90,0)")</f>
        <v/>
      </c>
      <c r="E33" s="141">
        <f>_xll.FDS($B33,"AVG(FG_PE("&amp;$A$3&amp;","&amp;$A$3&amp;"-5AY))")</f>
        <v>7.6629111111110459</v>
      </c>
      <c r="F33" s="64">
        <f>_xll.FDS(B33,"FG_TRET_PCHG_IDX("&amp;$A$3&amp;"-1D,"&amp;$A$3&amp;",,"&amp;$B$3&amp;")/100")</f>
        <v>-1.1180052915629513E-2</v>
      </c>
      <c r="G33" s="177">
        <f>_xll.FDS($B33,"FG_TRET_PCHG_IDX("&amp;$A$3&amp;"-1D-0M,"&amp;$A$3&amp;",,"&amp;$B$3&amp;")/100")</f>
        <v>-3.8780854704032808E-2</v>
      </c>
      <c r="H33" s="64">
        <f>_xll.FDS($B33,"FG_TRET_PCHG_IDX(0CY,"&amp;$A$3&amp;",,"&amp;$B$3&amp;")/100")</f>
        <v>-8.5009367635064739E-2</v>
      </c>
      <c r="I33" s="64">
        <f>_xll.FDS($B33,"FG_TRET_PCHG_IDX("&amp;$A$3&amp;"-1AY,"&amp;$A$3&amp;",,"&amp;$B$3&amp;")/100")</f>
        <v>-0.22430689612139199</v>
      </c>
      <c r="J33" s="1"/>
      <c r="K33" s="51" t="s">
        <v>195</v>
      </c>
      <c r="L33" s="165"/>
      <c r="M33" s="166">
        <f>Correlation!F8</f>
        <v>-0.30235696021721842</v>
      </c>
      <c r="N33" s="166">
        <f>Correlation!F10</f>
        <v>-0.19387612588587513</v>
      </c>
      <c r="O33" s="167">
        <f>Correlation!J10</f>
        <v>-0.38137460555684827</v>
      </c>
      <c r="P33" s="168">
        <f>Correlation!F269</f>
        <v>-0.32152228940427768</v>
      </c>
      <c r="Q33" s="168">
        <f>Correlation!J269</f>
        <v>-0.39428696663365204</v>
      </c>
      <c r="R33" s="79"/>
      <c r="S33" s="1"/>
    </row>
    <row r="34" spans="1:19" ht="15.75" customHeight="1" x14ac:dyDescent="0.25">
      <c r="A34" s="129" t="s">
        <v>30</v>
      </c>
      <c r="B34" s="194">
        <v>105653</v>
      </c>
      <c r="C34" s="54">
        <f>_xll.FDS(B34,"FG_PRICE_IDX("&amp;$A$3&amp;",,,"&amp;$B$3&amp;")")</f>
        <v>453.74545000000001</v>
      </c>
      <c r="D34" s="141">
        <f>_xll.FDSRB(B34,"FG_PE_NTM("&amp;$A$3&amp;",,,90,0)")</f>
        <v>5.6829999999999998</v>
      </c>
      <c r="E34" s="141">
        <f>_xll.FDS($B34,"AVG(FG_PE("&amp;$A$3&amp;","&amp;$A$3&amp;"-5AY))")</f>
        <v>6.0420697318007708</v>
      </c>
      <c r="F34" s="64">
        <f>_xll.FDS(B34,"FG_TRET_PCHG_IDX("&amp;$A$3&amp;"-1D,"&amp;$A$3&amp;",,"&amp;$B$3&amp;")/100")</f>
        <v>-1.6242811118345912E-2</v>
      </c>
      <c r="G34" s="177">
        <f>_xll.FDS($B34,"FG_TRET_PCHG_IDX("&amp;$A$3&amp;"-1D-0M,"&amp;$A$3&amp;",,"&amp;$B$3&amp;")/100")</f>
        <v>5.8003655503586771E-3</v>
      </c>
      <c r="H34" s="64">
        <f>_xll.FDS($B34,"FG_TRET_PCHG_IDX(0CY,"&amp;$A$3&amp;",,"&amp;$B$3&amp;")/100")</f>
        <v>0.16885873256260672</v>
      </c>
      <c r="I34" s="67">
        <f>_xll.FDS($B34,"FG_TRET_PCHG_IDX("&amp;$A$3&amp;"-1AY,"&amp;$A$3&amp;",,"&amp;$B$3&amp;")/100")</f>
        <v>-0.10131750349627522</v>
      </c>
      <c r="J34" s="1"/>
      <c r="R34" s="16"/>
      <c r="S34" s="1"/>
    </row>
    <row r="35" spans="1:19" ht="15.75" customHeight="1" x14ac:dyDescent="0.25">
      <c r="A35" s="130" t="s">
        <v>31</v>
      </c>
      <c r="B35" s="25">
        <v>961600</v>
      </c>
      <c r="C35" s="66">
        <f>_xll.FDS(B35,"FG_PRICE_IDX("&amp;$A$3&amp;",,,"&amp;$B$3&amp;")")</f>
        <v>544.55332599999997</v>
      </c>
      <c r="D35" s="141">
        <f>_xll.FDSRB(B35,"FG_PE_NTM("&amp;$A$3&amp;",,,90,0)")</f>
        <v>11.388999999999999</v>
      </c>
      <c r="E35" s="141">
        <f>_xll.FDS($B35,"AVG(FG_PE("&amp;$A$3&amp;","&amp;$A$3&amp;"-5AY))")</f>
        <v>11.693472030651362</v>
      </c>
      <c r="F35" s="43">
        <f>_xll.FDS(B35,"FG_TRET_PCHG_IDX("&amp;$A$3&amp;"-1D,"&amp;$A$3&amp;",,"&amp;$B$3&amp;")/100")</f>
        <v>-5.8331823433139807E-3</v>
      </c>
      <c r="G35" s="180">
        <f>_xll.FDS($B35,"FG_TRET_PCHG_IDX("&amp;$A$3&amp;"-1D-0M,"&amp;$A$3&amp;",,"&amp;$B$3&amp;")/100")</f>
        <v>-0.10849972612809576</v>
      </c>
      <c r="H35" s="43">
        <f>_xll.FDS($B35,"FG_TRET_PCHG_IDX(0CY,"&amp;$A$3&amp;",,"&amp;$B$3&amp;")/100")</f>
        <v>-0.24006591845177483</v>
      </c>
      <c r="I35" s="68">
        <f>_xll.FDS($B35,"FG_TRET_PCHG_IDX("&amp;$A$3&amp;"-1AY,"&amp;$A$3&amp;",,"&amp;$B$3&amp;")/100")</f>
        <v>-0.30850294848685855</v>
      </c>
      <c r="J35" s="1"/>
      <c r="K35" s="20" t="s">
        <v>165</v>
      </c>
      <c r="L35" s="18"/>
      <c r="M35" s="30" t="s">
        <v>92</v>
      </c>
      <c r="N35" s="30"/>
      <c r="O35" s="30" t="s">
        <v>0</v>
      </c>
      <c r="P35" s="30" t="s">
        <v>1</v>
      </c>
      <c r="Q35" s="30" t="s">
        <v>2</v>
      </c>
      <c r="R35" s="31" t="s">
        <v>140</v>
      </c>
      <c r="S35" s="1"/>
    </row>
    <row r="36" spans="1:19" ht="15.75" customHeight="1" x14ac:dyDescent="0.25">
      <c r="A36" s="131" t="s">
        <v>32</v>
      </c>
      <c r="B36" s="195">
        <v>934800</v>
      </c>
      <c r="C36" s="69">
        <f>_xll.FDS(B36,"FG_PRICE_IDX("&amp;$A$3&amp;",,,"&amp;$B$3&amp;")")</f>
        <v>433.060518</v>
      </c>
      <c r="D36" s="142">
        <f>_xll.FDSRB(B36,"FG_PE_NTM("&amp;$A$3&amp;",,,90,0)")</f>
        <v>11.723000000000001</v>
      </c>
      <c r="E36" s="141">
        <f>_xll.FDS($B36,"AVG(FG_PE("&amp;$A$3&amp;","&amp;$A$3&amp;"-5AY))")</f>
        <v>13.284989272030707</v>
      </c>
      <c r="F36" s="70">
        <f>_xll.FDS(B36,"FG_TRET_PCHG_IDX("&amp;$A$3&amp;"-1D,"&amp;$A$3&amp;",,"&amp;$B$3&amp;")/100")</f>
        <v>6.4296718911762696E-3</v>
      </c>
      <c r="G36" s="181">
        <f>_xll.FDS($B36,"FG_TRET_PCHG_IDX("&amp;$A$3&amp;"-1D-0M,"&amp;$A$3&amp;",,"&amp;$B$3&amp;")/100")</f>
        <v>7.0825760336465482E-2</v>
      </c>
      <c r="H36" s="70">
        <f>_xll.FDS($B36,"FG_TRET_PCHG_IDX(0CY,"&amp;$A$3&amp;",,"&amp;$B$3&amp;")/100")</f>
        <v>0.34767603978024098</v>
      </c>
      <c r="I36" s="71">
        <f>_xll.FDS($B36,"FG_TRET_PCHG_IDX("&amp;$A$3&amp;"-1AY,"&amp;$A$3&amp;",,"&amp;$B$3&amp;")/100")</f>
        <v>0.20872780948027203</v>
      </c>
      <c r="J36" s="1"/>
      <c r="K36" s="24" t="s">
        <v>213</v>
      </c>
      <c r="L36" s="21" t="s">
        <v>206</v>
      </c>
      <c r="M36" s="82">
        <f>_xll.FDS($L36,"P_PRICE("&amp;$A$3&amp;")")</f>
        <v>100.2</v>
      </c>
      <c r="N36" s="82"/>
      <c r="O36" s="65">
        <f>_xll.FDS($L36,"P_PRICE_RETURNS(0,"&amp;$A$3&amp;"-1D,"&amp;$A$3&amp;",,"&amp;$B$3&amp;")/100")</f>
        <v>1.199007E-3</v>
      </c>
      <c r="P36" s="65">
        <f>_xll.FDS($L36,"P_PRICE_RETURNS(0,"&amp;$A$3&amp;"-1D-0M,"&amp;$A$3&amp;",,"&amp;$B$3&amp;")/100")</f>
        <v>3.389561E-2</v>
      </c>
      <c r="Q36" s="65">
        <f>_xll.FDS($L36,"P_PRICE_RETURNS(0,0CY,"&amp;$A$3&amp;",,"&amp;$B$3&amp;")/100")</f>
        <v>0.10992956</v>
      </c>
      <c r="R36" s="65">
        <f>_xll.FDS($L36,"P_PRICE_RETURNS(0,"&amp;$A$3&amp;"-1AY,"&amp;$A$3&amp;",,"&amp;$B$3&amp;")/100")</f>
        <v>0.13580970000000001</v>
      </c>
      <c r="S36" s="1"/>
    </row>
    <row r="37" spans="1:19" ht="15.75" customHeight="1" x14ac:dyDescent="0.25">
      <c r="A37" s="123" t="s">
        <v>33</v>
      </c>
      <c r="B37" s="25" t="s">
        <v>114</v>
      </c>
      <c r="C37" s="66">
        <f>_xll.FDS(B37,"FG_PRICE_IDX("&amp;$A$3&amp;",,,"&amp;$B$3&amp;")")</f>
        <v>788.10516399999995</v>
      </c>
      <c r="D37" s="142" t="str">
        <f>_xll.FDSRB(B37,"FG_PE_NTM("&amp;$A$3&amp;",,,90,0)")</f>
        <v/>
      </c>
      <c r="E37" s="141">
        <f>_xll.FDS($B37,"AVG(FG_PE("&amp;$A$3&amp;","&amp;$A$3&amp;"-5AY))")</f>
        <v>12.839242911877344</v>
      </c>
      <c r="F37" s="43">
        <f>_xll.FDS(B37,"FG_TRET_PCHG_IDX("&amp;$A$3&amp;"-1D,"&amp;$A$3&amp;",,"&amp;$B$3&amp;")/100")</f>
        <v>-1.1019421355673242E-2</v>
      </c>
      <c r="G37" s="180">
        <f>_xll.FDS($B37,"FG_TRET_PCHG_IDX("&amp;$A$3&amp;"-1D-0M,"&amp;$A$3&amp;",,"&amp;$B$3&amp;")/100")</f>
        <v>-3.3048125374300352E-2</v>
      </c>
      <c r="H37" s="43">
        <f>_xll.FDS($B37,"FG_TRET_PCHG_IDX(0CY,"&amp;$A$3&amp;",,"&amp;$B$3&amp;")/100")</f>
        <v>-8.89189823564841E-2</v>
      </c>
      <c r="I37" s="43">
        <f>_xll.FDS($B37,"FG_TRET_PCHG_IDX("&amp;$A$3&amp;"-1AY,"&amp;$A$3&amp;",,"&amp;$B$3&amp;")/100")</f>
        <v>-0.10544948940521903</v>
      </c>
      <c r="J37" s="1"/>
      <c r="K37" s="24" t="s">
        <v>59</v>
      </c>
      <c r="L37" s="21" t="s">
        <v>146</v>
      </c>
      <c r="M37" s="82">
        <f>_xll.FDS($L37,"P_PRICE("&amp;$A$3&amp;")")</f>
        <v>1.0561500000000001</v>
      </c>
      <c r="N37" s="82"/>
      <c r="O37" s="65">
        <f>_xll.FDS($L37,"P_PRICE_RETURNS(0,"&amp;$A$3&amp;"-1D,"&amp;$A$3&amp;",,"&amp;$B$3&amp;")/100")</f>
        <v>-3.1148790000000001E-3</v>
      </c>
      <c r="P37" s="65">
        <f>_xll.FDS($L37,"P_PRICE_RETURNS(0,"&amp;$A$3&amp;"-1D-0M,"&amp;$A$3&amp;",,"&amp;$B$3&amp;")/100")</f>
        <v>-4.3905380000000001E-2</v>
      </c>
      <c r="Q37" s="65">
        <f>_xll.FDS($L37,"P_PRICE_RETURNS(0,0CY,"&amp;$A$3&amp;",,"&amp;$B$3&amp;")/100")</f>
        <v>-0.12718489999999999</v>
      </c>
      <c r="R37" s="65">
        <f>_xll.FDS($L37,"P_PRICE_RETURNS(0,"&amp;$A$3&amp;"-1AY,"&amp;$A$3&amp;",,"&amp;$B$3&amp;")/100")</f>
        <v>-0.15280959999999999</v>
      </c>
      <c r="S37" s="1"/>
    </row>
    <row r="38" spans="1:19" ht="15.75" customHeight="1" x14ac:dyDescent="0.25">
      <c r="A38" s="129" t="s">
        <v>34</v>
      </c>
      <c r="B38" s="194">
        <v>935600</v>
      </c>
      <c r="C38" s="54">
        <f>_xll.FDS(B38,"FG_PRICE_IDX("&amp;$A$3&amp;",,,"&amp;$B$3&amp;")")</f>
        <v>448.64254499999998</v>
      </c>
      <c r="D38" s="141">
        <f>_xll.FDSRB(B38,"FG_PE_NTM("&amp;$A$3&amp;",,,90,0)")</f>
        <v>16.97</v>
      </c>
      <c r="E38" s="141">
        <f>_xll.FDS($B38,"AVG(FG_PE("&amp;$A$3&amp;","&amp;$A$3&amp;"-5AY))")</f>
        <v>17.819347892720305</v>
      </c>
      <c r="F38" s="64">
        <f>_xll.FDS(B38,"FG_TRET_PCHG_IDX("&amp;$A$3&amp;"-1D,"&amp;$A$3&amp;",,"&amp;$B$3&amp;")/100")</f>
        <v>-2.2321864799633717E-3</v>
      </c>
      <c r="G38" s="177">
        <f>_xll.FDS($B38,"FG_TRET_PCHG_IDX("&amp;$A$3&amp;"-1D-0M,"&amp;$A$3&amp;",,"&amp;$B$3&amp;")/100")</f>
        <v>-4.775649205787847E-2</v>
      </c>
      <c r="H38" s="64">
        <f>_xll.FDS($B38,"FG_TRET_PCHG_IDX(0CY,"&amp;$A$3&amp;",,"&amp;$B$3&amp;")/100")</f>
        <v>-8.3666041454950602E-2</v>
      </c>
      <c r="I38" s="67">
        <f>_xll.FDS($B38,"FG_TRET_PCHG_IDX("&amp;$A$3&amp;"-1AY,"&amp;$A$3&amp;",,"&amp;$B$3&amp;")/100")</f>
        <v>-0.13827369878460083</v>
      </c>
      <c r="J38" s="1"/>
      <c r="K38" s="22" t="s">
        <v>60</v>
      </c>
      <c r="L38" s="23" t="s">
        <v>147</v>
      </c>
      <c r="M38" s="83">
        <f>_xll.FDS($L38,"P_PRICE("&amp;$A$3&amp;")")</f>
        <v>1.5053000000000001</v>
      </c>
      <c r="N38" s="83"/>
      <c r="O38" s="64">
        <f>_xll.FDS($L38,"P_PRICE_RETURNS(0,"&amp;$A$3&amp;"-1D,"&amp;$A$3&amp;",,"&amp;$B$3&amp;")/100")</f>
        <v>-1.993179E-4</v>
      </c>
      <c r="P38" s="64">
        <f>_xll.FDS($L38,"P_PRICE_RETURNS(0,"&amp;$A$3&amp;"-1D-0M,"&amp;$A$3&amp;",,"&amp;$B$3&amp;")/100")</f>
        <v>-2.5317249999999999E-2</v>
      </c>
      <c r="Q38" s="64">
        <f>_xll.FDS($L38,"P_PRICE_RETURNS(0,0CY,"&amp;$A$3&amp;",,"&amp;$B$3&amp;")/100")</f>
        <v>-3.4599959999999999E-2</v>
      </c>
      <c r="R38" s="64">
        <f>_xll.FDS($L38,"P_PRICE_RETURNS(0,"&amp;$A$3&amp;"-1AY,"&amp;$A$3&amp;",,"&amp;$B$3&amp;")/100")</f>
        <v>-3.8791890000000002E-2</v>
      </c>
      <c r="S38" s="1"/>
    </row>
    <row r="39" spans="1:19" ht="15.75" customHeight="1" x14ac:dyDescent="0.25">
      <c r="A39" s="130" t="s">
        <v>35</v>
      </c>
      <c r="B39" s="25">
        <v>105767</v>
      </c>
      <c r="C39" s="66">
        <f>_xll.FDS(B39,"FG_PRICE_IDX("&amp;$A$3&amp;",,,"&amp;$B$3&amp;")")</f>
        <v>621.45634099999995</v>
      </c>
      <c r="D39" s="141">
        <f>_xll.FDSRB(B39,"FG_PE_NTM("&amp;$A$3&amp;",,,90,0)")</f>
        <v>13.819000000000001</v>
      </c>
      <c r="E39" s="141">
        <f>_xll.FDS($B39,"AVG(FG_PE("&amp;$A$3&amp;","&amp;$A$3&amp;"-5AY))")</f>
        <v>16.486699616858196</v>
      </c>
      <c r="F39" s="43">
        <f>_xll.FDS(B39,"FG_TRET_PCHG_IDX("&amp;$A$3&amp;"-1D,"&amp;$A$3&amp;",,"&amp;$B$3&amp;")/100")</f>
        <v>-4.3197604634430231E-2</v>
      </c>
      <c r="G39" s="180">
        <f>_xll.FDS($B39,"FG_TRET_PCHG_IDX("&amp;$A$3&amp;"-1D-0M,"&amp;$A$3&amp;",,"&amp;$B$3&amp;")/100")</f>
        <v>-7.2486982724764282E-3</v>
      </c>
      <c r="H39" s="43">
        <f>_xll.FDS($B39,"FG_TRET_PCHG_IDX(0CY,"&amp;$A$3&amp;",,"&amp;$B$3&amp;")/100")</f>
        <v>-0.2304320641289298</v>
      </c>
      <c r="I39" s="68">
        <f>_xll.FDS($B39,"FG_TRET_PCHG_IDX("&amp;$A$3&amp;"-1AY,"&amp;$A$3&amp;",,"&amp;$B$3&amp;")/100")</f>
        <v>-0.23364876887260633</v>
      </c>
      <c r="J39" s="1"/>
      <c r="K39" s="22" t="s">
        <v>69</v>
      </c>
      <c r="L39" s="23" t="s">
        <v>148</v>
      </c>
      <c r="M39" s="83">
        <f>_xll.FDS($L39,"P_PRICE("&amp;$A$3&amp;")")</f>
        <v>1.5140618000000002E-2</v>
      </c>
      <c r="N39" s="83"/>
      <c r="O39" s="64">
        <f>_xll.FDS($L39,"P_PRICE_RETURNS(0,"&amp;$A$3&amp;"-1D,"&amp;$A$3&amp;",,"&amp;$B$3&amp;")/100")</f>
        <v>2.2709370000000001E-4</v>
      </c>
      <c r="P39" s="64">
        <f>_xll.FDS($L39,"P_PRICE_RETURNS(0,"&amp;$A$3&amp;"-1D-0M,"&amp;$A$3&amp;",,"&amp;$B$3&amp;")/100")</f>
        <v>-3.3343490000000003E-2</v>
      </c>
      <c r="Q39" s="64">
        <f>_xll.FDS($L39,"P_PRICE_RETURNS(0,0CY,"&amp;$A$3&amp;",,"&amp;$B$3&amp;")/100")</f>
        <v>-9.1562930000000001E-2</v>
      </c>
      <c r="R39" s="67">
        <f>_xll.FDS($L39,"P_PRICE_RETURNS(0,"&amp;$A$3&amp;"-1AY,"&amp;$A$3&amp;",,"&amp;$B$3&amp;")/100")</f>
        <v>-0.25095580000000001</v>
      </c>
      <c r="S39" s="1"/>
    </row>
    <row r="40" spans="1:19" ht="15.75" customHeight="1" x14ac:dyDescent="0.25">
      <c r="A40" s="130" t="s">
        <v>36</v>
      </c>
      <c r="B40" s="25">
        <v>105769</v>
      </c>
      <c r="C40" s="66">
        <f>_xll.FDS(B40,"FG_PRICE_IDX("&amp;$A$3&amp;",,,"&amp;$B$3&amp;")")</f>
        <v>319.60260899999997</v>
      </c>
      <c r="D40" s="141">
        <f>_xll.FDSRB(B40,"FG_PE_NTM("&amp;$A$3&amp;",,,90,0)")</f>
        <v>12.747999999999999</v>
      </c>
      <c r="E40" s="141">
        <f>_xll.FDS($B40,"AVG(FG_PE("&amp;$A$3&amp;","&amp;$A$3&amp;"-5AY))")</f>
        <v>14.393026053639772</v>
      </c>
      <c r="F40" s="43">
        <f>_xll.FDS(B40,"FG_TRET_PCHG_IDX("&amp;$A$3&amp;"-1D,"&amp;$A$3&amp;",,"&amp;$B$3&amp;")/100")</f>
        <v>-2.6546650860620469E-3</v>
      </c>
      <c r="G40" s="180">
        <f>_xll.FDS($B40,"FG_TRET_PCHG_IDX("&amp;$A$3&amp;"-1D-0M,"&amp;$A$3&amp;",,"&amp;$B$3&amp;")/100")</f>
        <v>-3.5437246041499781E-2</v>
      </c>
      <c r="H40" s="43">
        <f>_xll.FDS($B40,"FG_TRET_PCHG_IDX(0CY,"&amp;$A$3&amp;",,"&amp;$B$3&amp;")/100")</f>
        <v>-0.16969609281325693</v>
      </c>
      <c r="I40" s="68">
        <f>_xll.FDS($B40,"FG_TRET_PCHG_IDX("&amp;$A$3&amp;"-1AY,"&amp;$A$3&amp;",,"&amp;$B$3&amp;")/100")</f>
        <v>-0.22878169624277367</v>
      </c>
      <c r="J40" s="1"/>
      <c r="K40" s="11" t="s">
        <v>62</v>
      </c>
      <c r="L40" s="9" t="s">
        <v>149</v>
      </c>
      <c r="M40" s="84">
        <f>_xll.FDS($L40,"P_PRICE("&amp;$A$3&amp;")")</f>
        <v>0.24729519999999999</v>
      </c>
      <c r="N40" s="84"/>
      <c r="O40" s="43">
        <f>_xll.FDS($L40,"P_PRICE_RETURNS(0,"&amp;$A$3&amp;"-1D,"&amp;$A$3&amp;",,"&amp;$B$3&amp;")/100")</f>
        <v>-3.1282900000000002E-3</v>
      </c>
      <c r="P40" s="43">
        <f>_xll.FDS($L40,"P_PRICE_RETURNS(0,"&amp;$A$3&amp;"-1D-0M,"&amp;$A$3&amp;",,"&amp;$B$3&amp;")/100")</f>
        <v>-4.7381760000000002E-2</v>
      </c>
      <c r="Q40" s="43">
        <f>_xll.FDS($L40,"P_PRICE_RETURNS(0,0CY,"&amp;$A$3&amp;",,"&amp;$B$3&amp;")/100")</f>
        <v>-0.12160742000000001</v>
      </c>
      <c r="R40" s="68">
        <f>_xll.FDS($L40,"P_PRICE_RETURNS(0,"&amp;$A$3&amp;"-1AY,"&amp;$A$3&amp;",,"&amp;$B$3&amp;")/100")</f>
        <v>-0.17058419999999999</v>
      </c>
      <c r="S40" s="1"/>
    </row>
    <row r="41" spans="1:19" ht="15.75" customHeight="1" x14ac:dyDescent="0.25">
      <c r="A41" s="130" t="s">
        <v>37</v>
      </c>
      <c r="B41" s="25" t="s">
        <v>115</v>
      </c>
      <c r="C41" s="66">
        <f>_xll.FDS(B41,"FG_PRICE_IDX("&amp;$A$3&amp;",,,"&amp;$B$3&amp;")")</f>
        <v>60.194978999999996</v>
      </c>
      <c r="D41" s="141">
        <f>_xll.FDSRB(B41,"FG_PE_NTM("&amp;$A$3&amp;",,,90,0)")</f>
        <v>9.0429999999999993</v>
      </c>
      <c r="E41" s="141">
        <f>_xll.FDS($B41,"AVG(FG_PE("&amp;$A$3&amp;","&amp;$A$3&amp;"-5AY))")</f>
        <v>10.804222988505705</v>
      </c>
      <c r="F41" s="43">
        <f>_xll.FDS(B41,"FG_TRET_PCHG_IDX("&amp;$A$3&amp;"-1D,"&amp;$A$3&amp;",,"&amp;$B$3&amp;")/100")</f>
        <v>-2.8537716900945975E-3</v>
      </c>
      <c r="G41" s="180">
        <f>_xll.FDS($B41,"FG_TRET_PCHG_IDX("&amp;$A$3&amp;"-1D-0M,"&amp;$A$3&amp;",,"&amp;$B$3&amp;")/100")</f>
        <v>-3.3726334957461579E-2</v>
      </c>
      <c r="H41" s="43">
        <f>_xll.FDS($B41,"FG_TRET_PCHG_IDX(0CY,"&amp;$A$3&amp;",,"&amp;$B$3&amp;")/100")</f>
        <v>-6.4044077080801509E-2</v>
      </c>
      <c r="I41" s="68">
        <f>_xll.FDS($B41,"FG_TRET_PCHG_IDX("&amp;$A$3&amp;"-1AY,"&amp;$A$3&amp;",,"&amp;$B$3&amp;")/100")</f>
        <v>-5.3201816451172605E-2</v>
      </c>
      <c r="J41" s="1"/>
      <c r="K41" s="51" t="s">
        <v>63</v>
      </c>
      <c r="L41" s="14" t="s">
        <v>150</v>
      </c>
      <c r="M41" s="85">
        <f>_xll.FDS($L41,"P_PRICE("&amp;$A$3&amp;")")</f>
        <v>3.3976190000000002E-3</v>
      </c>
      <c r="N41" s="85"/>
      <c r="O41" s="70">
        <f>_xll.FDS($L41,"P_PRICE_RETURNS(0,"&amp;$A$3&amp;"-1D,"&amp;$A$3&amp;",,"&amp;$B$3&amp;")/100")</f>
        <v>-3.4087900000000004E-4</v>
      </c>
      <c r="P41" s="70">
        <f>_xll.FDS($L41,"P_PRICE_RETURNS(0,"&amp;$A$3&amp;"-1D-0M,"&amp;$A$3&amp;",,"&amp;$B$3&amp;")/100")</f>
        <v>-4.3767E-2</v>
      </c>
      <c r="Q41" s="70">
        <f>_xll.FDS($L41,"P_PRICE_RETURNS(0,0CY,"&amp;$A$3&amp;",,"&amp;$B$3&amp;")/100")</f>
        <v>-0.11342657</v>
      </c>
      <c r="R41" s="71">
        <f>_xll.FDS($L41,"P_PRICE_RETURNS(0,"&amp;$A$3&amp;"-1AY,"&amp;$A$3&amp;",,"&amp;$B$3&amp;")/100")</f>
        <v>-0.1650874</v>
      </c>
      <c r="S41" s="1"/>
    </row>
    <row r="42" spans="1:19" ht="15.75" customHeight="1" x14ac:dyDescent="0.25">
      <c r="A42" s="130" t="s">
        <v>38</v>
      </c>
      <c r="B42" s="25">
        <v>860800</v>
      </c>
      <c r="C42" s="66">
        <f>_xll.FDS(B42,"FG_PRICE_IDX("&amp;$A$3&amp;",,,"&amp;$B$3&amp;")")</f>
        <v>527.91009599999995</v>
      </c>
      <c r="D42" s="141">
        <f>_xll.FDSRB(B42,"FG_PE_NTM("&amp;$A$3&amp;",,,90,0)")</f>
        <v>17.361000000000001</v>
      </c>
      <c r="E42" s="141">
        <f>_xll.FDS($B42,"AVG(FG_PE("&amp;$A$3&amp;","&amp;$A$3&amp;"-5AY))")</f>
        <v>19.623504214559368</v>
      </c>
      <c r="F42" s="43">
        <f>_xll.FDS(B42,"FG_TRET_PCHG_IDX("&amp;$A$3&amp;"-1D,"&amp;$A$3&amp;",,"&amp;$B$3&amp;")/100")</f>
        <v>0</v>
      </c>
      <c r="G42" s="180">
        <f>_xll.FDS($B42,"FG_TRET_PCHG_IDX("&amp;$A$3&amp;"-1D-0M,"&amp;$A$3&amp;",,"&amp;$B$3&amp;")/100")</f>
        <v>-3.5916613582976264E-2</v>
      </c>
      <c r="H42" s="43">
        <f>_xll.FDS($B42,"FG_TRET_PCHG_IDX(0CY,"&amp;$A$3&amp;",,"&amp;$B$3&amp;")/100")</f>
        <v>-6.9262808097691031E-2</v>
      </c>
      <c r="I42" s="68">
        <f>_xll.FDS($B42,"FG_TRET_PCHG_IDX("&amp;$A$3&amp;"-1AY,"&amp;$A$3&amp;",,"&amp;$B$3&amp;")/100")</f>
        <v>-6.873861766649525E-2</v>
      </c>
      <c r="J42" s="1"/>
      <c r="K42" s="11" t="s">
        <v>33</v>
      </c>
      <c r="L42" s="9" t="s">
        <v>143</v>
      </c>
      <c r="M42" s="86"/>
      <c r="N42" s="86"/>
      <c r="O42" s="80"/>
      <c r="P42" s="80"/>
      <c r="Q42" s="80"/>
      <c r="R42" s="81"/>
      <c r="S42" s="1"/>
    </row>
    <row r="43" spans="1:19" ht="15.75" customHeight="1" x14ac:dyDescent="0.25">
      <c r="A43" s="130" t="s">
        <v>39</v>
      </c>
      <c r="B43" s="25">
        <v>941000</v>
      </c>
      <c r="C43" s="66">
        <f>_xll.FDS(B43,"FG_PRICE_IDX("&amp;$A$3&amp;",,,"&amp;$B$3&amp;")")</f>
        <v>366.40125499999999</v>
      </c>
      <c r="D43" s="141">
        <f>_xll.FDSRB(B43,"FG_PE_NTM("&amp;$A$3&amp;",,,90,0)")</f>
        <v>10.099</v>
      </c>
      <c r="E43" s="141">
        <f>_xll.FDS($B43,"AVG(FG_PE("&amp;$A$3&amp;","&amp;$A$3&amp;"-5AY))")</f>
        <v>11.078804597701101</v>
      </c>
      <c r="F43" s="43">
        <f>_xll.FDS(B43,"FG_TRET_PCHG_IDX("&amp;$A$3&amp;"-1D,"&amp;$A$3&amp;",,"&amp;$B$3&amp;")/100")</f>
        <v>-2.5166632037163406E-2</v>
      </c>
      <c r="G43" s="180">
        <f>_xll.FDS($B43,"FG_TRET_PCHG_IDX("&amp;$A$3&amp;"-1D-0M,"&amp;$A$3&amp;",,"&amp;$B$3&amp;")/100")</f>
        <v>-3.5084868326196728E-2</v>
      </c>
      <c r="H43" s="43">
        <f>_xll.FDS($B43,"FG_TRET_PCHG_IDX(0CY,"&amp;$A$3&amp;",,"&amp;$B$3&amp;")/100")</f>
        <v>-4.831016256128251E-2</v>
      </c>
      <c r="I43" s="68">
        <f>_xll.FDS($B43,"FG_TRET_PCHG_IDX("&amp;$A$3&amp;"-1AY,"&amp;$A$3&amp;",,"&amp;$B$3&amp;")/100")</f>
        <v>-6.9021857552493349E-2</v>
      </c>
      <c r="J43" s="1"/>
      <c r="K43" s="22" t="s">
        <v>64</v>
      </c>
      <c r="L43" s="23" t="s">
        <v>151</v>
      </c>
      <c r="M43" s="83">
        <f>_xll.FDS($L43,"P_PRICE("&amp;$A$3&amp;")")</f>
        <v>1.5002626000000002E-2</v>
      </c>
      <c r="N43" s="83"/>
      <c r="O43" s="64">
        <f>_xll.FDS($L43,"P_PRICE_RETURNS(0,"&amp;$A$3&amp;"-1D,"&amp;$A$3&amp;",,"&amp;$B$3&amp;")/100")</f>
        <v>1.2190340000000001E-3</v>
      </c>
      <c r="P43" s="64">
        <f>_xll.FDS($L43,"P_PRICE_RETURNS(0,"&amp;$A$3&amp;"-1D-0M,"&amp;$A$3&amp;",,"&amp;$B$3&amp;")/100")</f>
        <v>-1.9653380000000002E-2</v>
      </c>
      <c r="Q43" s="64">
        <f>_xll.FDS($L43,"P_PRICE_RETURNS(0,0CY,"&amp;$A$3&amp;",,"&amp;$B$3&amp;")/100")</f>
        <v>-5.2996689999999999E-2</v>
      </c>
      <c r="R43" s="67">
        <f>_xll.FDS($L43,"P_PRICE_RETURNS(0,"&amp;$A$3&amp;"-1AY,"&amp;$A$3&amp;",,"&amp;$B$3&amp;")/100")</f>
        <v>-6.901199999999999E-2</v>
      </c>
      <c r="S43" s="1"/>
    </row>
    <row r="44" spans="1:19" ht="15.75" customHeight="1" x14ac:dyDescent="0.25">
      <c r="A44" s="131" t="s">
        <v>40</v>
      </c>
      <c r="B44" s="195">
        <v>915800</v>
      </c>
      <c r="C44" s="69">
        <f>_xll.FDS(B44,"FG_PRICE_IDX("&amp;$A$3&amp;",,,"&amp;$B$3&amp;")")</f>
        <v>267.599559</v>
      </c>
      <c r="D44" s="142">
        <f>_xll.FDSRB(B44,"FG_PE_NTM("&amp;$A$3&amp;",,,90,0)")</f>
        <v>11.881</v>
      </c>
      <c r="E44" s="141">
        <f>_xll.FDS($B44,"AVG(FG_PE("&amp;$A$3&amp;","&amp;$A$3&amp;"-5AY))")</f>
        <v>16.785067432950086</v>
      </c>
      <c r="F44" s="70">
        <f>_xll.FDS(B44,"FG_TRET_PCHG_IDX("&amp;$A$3&amp;"-1D,"&amp;$A$3&amp;",,"&amp;$B$3&amp;")/100")</f>
        <v>-1.0895587115366201E-2</v>
      </c>
      <c r="G44" s="181">
        <f>_xll.FDS($B44,"FG_TRET_PCHG_IDX("&amp;$A$3&amp;"-1D-0M,"&amp;$A$3&amp;",,"&amp;$B$3&amp;")/100")</f>
        <v>-3.3651208798798571E-2</v>
      </c>
      <c r="H44" s="70">
        <f>_xll.FDS($B44,"FG_TRET_PCHG_IDX(0CY,"&amp;$A$3&amp;",,"&amp;$B$3&amp;")/100")</f>
        <v>-0.10271524029305013</v>
      </c>
      <c r="I44" s="71">
        <f>_xll.FDS($B44,"FG_TRET_PCHG_IDX("&amp;$A$3&amp;"-1AY,"&amp;$A$3&amp;",,"&amp;$B$3&amp;")/100")</f>
        <v>-0.12223114893456088</v>
      </c>
      <c r="J44" s="1"/>
      <c r="K44" s="11" t="s">
        <v>65</v>
      </c>
      <c r="L44" s="9" t="s">
        <v>152</v>
      </c>
      <c r="M44" s="84">
        <f>_xll.FDS($L44,"P_PRICE("&amp;$A$3&amp;")")</f>
        <v>7.2280449999999997E-5</v>
      </c>
      <c r="N44" s="84"/>
      <c r="O44" s="43">
        <f>_xll.FDS($L44,"P_PRICE_RETURNS(0,"&amp;$A$3&amp;"-1D,"&amp;$A$3&amp;",,"&amp;$B$3&amp;")/100")</f>
        <v>-4.1561130000000003E-3</v>
      </c>
      <c r="P44" s="43">
        <f>_xll.FDS($L44,"P_PRICE_RETURNS(0,"&amp;$A$3&amp;"-1D-0M,"&amp;$A$3&amp;",,"&amp;$B$3&amp;")/100")</f>
        <v>-1.0661364000000001E-2</v>
      </c>
      <c r="Q44" s="43">
        <f>_xll.FDS($L44,"P_PRICE_RETURNS(0,0CY,"&amp;$A$3&amp;",,"&amp;$B$3&amp;")/100")</f>
        <v>-0.10480672000000001</v>
      </c>
      <c r="R44" s="68">
        <f>_xll.FDS($L44,"P_PRICE_RETURNS(0,"&amp;$A$3&amp;"-1AY,"&amp;$A$3&amp;",,"&amp;$B$3&amp;")/100")</f>
        <v>-0.11788946</v>
      </c>
      <c r="S44" s="1"/>
    </row>
    <row r="45" spans="1:19" ht="15.75" customHeight="1" x14ac:dyDescent="0.25">
      <c r="A45" s="123" t="s">
        <v>41</v>
      </c>
      <c r="B45" s="25" t="s">
        <v>116</v>
      </c>
      <c r="C45" s="66">
        <f>_xll.FDS(B45,"FG_PRICE_IDX("&amp;$A$3&amp;",,,"&amp;$B$3&amp;")")</f>
        <v>637.66648599999996</v>
      </c>
      <c r="D45" s="141" t="str">
        <f>_xll.FDSRB(B45,"FG_PE_NTM("&amp;$A$3&amp;",,,90,0)")</f>
        <v/>
      </c>
      <c r="E45" s="141">
        <f>_xll.FDS($B45,"AVG(FG_PE("&amp;$A$3&amp;","&amp;$A$3&amp;"-5AY))")</f>
        <v>15.405473563218422</v>
      </c>
      <c r="F45" s="43">
        <f>_xll.FDS(B45,"FG_TRET_PCHG_IDX("&amp;$A$3&amp;"-1D,"&amp;$A$3&amp;",,"&amp;$B$3&amp;")/100")</f>
        <v>-3.5670141471799921E-2</v>
      </c>
      <c r="G45" s="180">
        <f>_xll.FDS($B45,"FG_TRET_PCHG_IDX("&amp;$A$3&amp;"-1D-0M,"&amp;$A$3&amp;",,"&amp;$B$3&amp;")/100")</f>
        <v>-4.3102641759787064E-2</v>
      </c>
      <c r="H45" s="43">
        <f>_xll.FDS($B45,"FG_TRET_PCHG_IDX(0CY,"&amp;$A$3&amp;",,"&amp;$B$3&amp;")/100")</f>
        <v>-0.27316496510219979</v>
      </c>
      <c r="I45" s="43">
        <f>_xll.FDS($B45,"FG_TRET_PCHG_IDX("&amp;$A$3&amp;"-1AY,"&amp;$A$3&amp;",,"&amp;$B$3&amp;")/100")</f>
        <v>-0.33949608265674014</v>
      </c>
      <c r="J45" s="1"/>
      <c r="K45" s="11" t="s">
        <v>66</v>
      </c>
      <c r="L45" s="9" t="s">
        <v>153</v>
      </c>
      <c r="M45" s="84">
        <f>_xll.FDS($L45,"P_PRICE("&amp;$A$3&amp;")")</f>
        <v>2.7901789999999999E-2</v>
      </c>
      <c r="N45" s="84"/>
      <c r="O45" s="43">
        <f>_xll.FDS($L45,"P_PRICE_RETURNS(0,"&amp;$A$3&amp;"-1D,"&amp;$A$3&amp;",,"&amp;$B$3&amp;")/100")</f>
        <v>6.9737429999999989E-5</v>
      </c>
      <c r="P45" s="43">
        <f>_xll.FDS($L45,"P_PRICE_RETURNS(0,"&amp;$A$3&amp;"-1D-0M,"&amp;$A$3&amp;",,"&amp;$B$3&amp;")/100")</f>
        <v>-7.6032280000000001E-3</v>
      </c>
      <c r="Q45" s="43">
        <f>_xll.FDS($L45,"P_PRICE_RETURNS(0,0CY,"&amp;$A$3&amp;",,"&amp;$B$3&amp;")/100")</f>
        <v>-8.2031190000000004E-2</v>
      </c>
      <c r="R45" s="68">
        <f>_xll.FDS($L45,"P_PRICE_RETURNS(0,"&amp;$A$3&amp;"-1AY,"&amp;$A$3&amp;",,"&amp;$B$3&amp;")/100")</f>
        <v>-8.38449E-2</v>
      </c>
      <c r="S45" s="1"/>
    </row>
    <row r="46" spans="1:19" ht="15.75" customHeight="1" x14ac:dyDescent="0.25">
      <c r="A46" s="129" t="s">
        <v>42</v>
      </c>
      <c r="B46" s="194">
        <v>903200</v>
      </c>
      <c r="C46" s="54">
        <f>_xll.FDS(B46,"FG_PRICE_IDX("&amp;$A$3&amp;",,,"&amp;$B$3&amp;")")</f>
        <v>2470.09474</v>
      </c>
      <c r="D46" s="140">
        <f>_xll.FDSRB(B46,"FG_PE_NTM("&amp;$A$3&amp;",,,90,0)")</f>
        <v>8.7729999999999997</v>
      </c>
      <c r="E46" s="140">
        <f>_xll.FDS($B46,"AVG(FG_PE("&amp;$A$3&amp;","&amp;$A$3&amp;"-5AY))")</f>
        <v>5.8581318007662908</v>
      </c>
      <c r="F46" s="177">
        <f>_xll.FDS(B46,"FG_TRET_PCHG_IDX("&amp;$A$3&amp;"-1D,"&amp;$A$3&amp;",,"&amp;$B$3&amp;")/100")</f>
        <v>7.5294370225218454E-3</v>
      </c>
      <c r="G46" s="177">
        <f>_xll.FDS($B46,"FG_TRET_PCHG_IDX("&amp;$A$3&amp;"-1D-0M,"&amp;$A$3&amp;",,"&amp;$B$3&amp;")/100")</f>
        <v>-9.8854246619532238E-2</v>
      </c>
      <c r="H46" s="177">
        <f>_xll.FDS($B46,"FG_TRET_PCHG_IDX(0CY,"&amp;$A$3&amp;",,"&amp;$B$3&amp;")/100")</f>
        <v>3.5139424246520612E-2</v>
      </c>
      <c r="I46" s="67">
        <f>_xll.FDS($B46,"FG_TRET_PCHG_IDX("&amp;$A$3&amp;"-1AY,"&amp;$A$3&amp;",,"&amp;$B$3&amp;")/100")</f>
        <v>-6.6586179098900633E-2</v>
      </c>
      <c r="J46" s="1"/>
      <c r="K46" s="11" t="s">
        <v>67</v>
      </c>
      <c r="L46" s="9" t="s">
        <v>154</v>
      </c>
      <c r="M46" s="84">
        <f>_xll.FDS($L46,"P_PRICE("&amp;$A$3&amp;")")</f>
        <v>0.1562964</v>
      </c>
      <c r="N46" s="84"/>
      <c r="O46" s="43">
        <f>_xll.FDS($L46,"P_PRICE_RETURNS(0,"&amp;$A$3&amp;"-1D,"&amp;$A$3&amp;",,"&amp;$B$3&amp;")/100")</f>
        <v>-4.5329330000000001E-4</v>
      </c>
      <c r="P46" s="43">
        <f>_xll.FDS($L46,"P_PRICE_RETURNS(0,"&amp;$A$3&amp;"-1D-0M,"&amp;$A$3&amp;",,"&amp;$B$3&amp;")/100")</f>
        <v>-1.2597442E-2</v>
      </c>
      <c r="Q46" s="43">
        <f>_xll.FDS($L46,"P_PRICE_RETURNS(0,0CY,"&amp;$A$3&amp;",,"&amp;$B$3&amp;")/100")</f>
        <v>-3.033715E-2</v>
      </c>
      <c r="R46" s="68">
        <f>_xll.FDS($L46,"P_PRICE_RETURNS(0,"&amp;$A$3&amp;"-1AY,"&amp;$A$3&amp;",,"&amp;$B$3&amp;")/100")</f>
        <v>-3.9558589999999998E-2</v>
      </c>
      <c r="S46" s="1"/>
    </row>
    <row r="47" spans="1:19" ht="15.75" customHeight="1" x14ac:dyDescent="0.25">
      <c r="A47" s="130" t="s">
        <v>43</v>
      </c>
      <c r="B47" s="25">
        <v>915200</v>
      </c>
      <c r="C47" s="170">
        <f>_xll.FDS(B47,"FG_PRICE_IDX("&amp;$A$3&amp;",,,"&amp;$B$3&amp;")")</f>
        <v>1264.098146</v>
      </c>
      <c r="D47" s="141">
        <f>_xll.FDSRB(B47,"FG_PE_NTM("&amp;$A$3&amp;",,,90,0)")</f>
        <v>13.535</v>
      </c>
      <c r="E47" s="141">
        <f>_xll.FDS($B47,"AVG(FG_PE("&amp;$A$3&amp;","&amp;$A$3&amp;"-5AY))")</f>
        <v>20.439124904214651</v>
      </c>
      <c r="F47" s="180">
        <f>_xll.FDS(B47,"FG_TRET_PCHG_IDX("&amp;$A$3&amp;"-1D,"&amp;$A$3&amp;",,"&amp;$B$3&amp;")/100")</f>
        <v>-1.7666777068549799E-2</v>
      </c>
      <c r="G47" s="180">
        <f>_xll.FDS($B47,"FG_TRET_PCHG_IDX("&amp;$A$3&amp;"-1D-0M,"&amp;$A$3&amp;",,"&amp;$B$3&amp;")/100")</f>
        <v>-7.5032682799526018E-2</v>
      </c>
      <c r="H47" s="180">
        <f>_xll.FDS($B47,"FG_TRET_PCHG_IDX(0CY,"&amp;$A$3&amp;",,"&amp;$B$3&amp;")/100")</f>
        <v>-0.17860062447291403</v>
      </c>
      <c r="I47" s="178">
        <f>_xll.FDS($B47,"FG_TRET_PCHG_IDX("&amp;$A$3&amp;"-1AY,"&amp;$A$3&amp;",,"&amp;$B$3&amp;")/100")</f>
        <v>-0.2106635630395074</v>
      </c>
      <c r="J47" s="1"/>
      <c r="K47" s="11" t="s">
        <v>86</v>
      </c>
      <c r="L47" s="9" t="s">
        <v>155</v>
      </c>
      <c r="M47" s="84">
        <f>_xll.FDS($L47,"P_PRICE("&amp;$A$3&amp;")")</f>
        <v>2.1213410000000002E-2</v>
      </c>
      <c r="N47" s="84"/>
      <c r="O47" s="43">
        <f>_xll.FDS($L47,"P_PRICE_RETURNS(0,"&amp;$A$3&amp;"-1D,"&amp;$A$3&amp;",,"&amp;$B$3&amp;")/100")</f>
        <v>0</v>
      </c>
      <c r="P47" s="43">
        <f>_xll.FDS($L47,"P_PRICE_RETURNS(0,"&amp;$A$3&amp;"-1D-0M,"&amp;$A$3&amp;",,"&amp;$B$3&amp;")/100")</f>
        <v>-6.7882540000000005E-3</v>
      </c>
      <c r="Q47" s="43">
        <f>_xll.FDS($L47,"P_PRICE_RETURNS(0,0CY,"&amp;$A$3&amp;",,"&amp;$B$3&amp;")/100")</f>
        <v>-5.1071289999999998E-2</v>
      </c>
      <c r="R47" s="68">
        <f>_xll.FDS($L47,"P_PRICE_RETURNS(0,"&amp;$A$3&amp;"-1AY,"&amp;$A$3&amp;",,"&amp;$B$3&amp;")/100")</f>
        <v>-4.7412040000000003E-2</v>
      </c>
      <c r="S47" s="1"/>
    </row>
    <row r="48" spans="1:19" ht="15.75" customHeight="1" x14ac:dyDescent="0.25">
      <c r="A48" s="130" t="s">
        <v>44</v>
      </c>
      <c r="B48" s="25">
        <v>907600</v>
      </c>
      <c r="C48" s="170">
        <f>_xll.FDS(B48,"FG_PRICE_IDX("&amp;$A$3&amp;",,,"&amp;$B$3&amp;")")</f>
        <v>1099.9999069999999</v>
      </c>
      <c r="D48" s="141">
        <f>_xll.FDSRB(B48,"FG_PE_NTM("&amp;$A$3&amp;",,,90,0)")</f>
        <v>11.411</v>
      </c>
      <c r="E48" s="141">
        <f>_xll.FDS($B48,"AVG(FG_PE("&amp;$A$3&amp;","&amp;$A$3&amp;"-5AY))")</f>
        <v>13.318705747126447</v>
      </c>
      <c r="F48" s="180">
        <f>_xll.FDS(B48,"FG_TRET_PCHG_IDX("&amp;$A$3&amp;"-1D,"&amp;$A$3&amp;",,"&amp;$B$3&amp;")/100")</f>
        <v>-5.6763594697071262E-2</v>
      </c>
      <c r="G48" s="180">
        <f>_xll.FDS($B48,"FG_TRET_PCHG_IDX("&amp;$A$3&amp;"-1D-0M,"&amp;$A$3&amp;",,"&amp;$B$3&amp;")/100")</f>
        <v>-3.1394057680768417E-2</v>
      </c>
      <c r="H48" s="180">
        <f>_xll.FDS($B48,"FG_TRET_PCHG_IDX(0CY,"&amp;$A$3&amp;",,"&amp;$B$3&amp;")/100")</f>
        <v>-0.38113155097410401</v>
      </c>
      <c r="I48" s="178">
        <f>_xll.FDS($B48,"FG_TRET_PCHG_IDX("&amp;$A$3&amp;"-1AY,"&amp;$A$3&amp;",,"&amp;$B$3&amp;")/100")</f>
        <v>-0.44960363353684957</v>
      </c>
      <c r="J48" s="19"/>
      <c r="K48" s="11" t="s">
        <v>68</v>
      </c>
      <c r="L48" s="9" t="s">
        <v>156</v>
      </c>
      <c r="M48" s="84">
        <f>_xll.FDS($L48,"P_PRICE("&amp;$A$3&amp;")")</f>
        <v>8.6352050000000006E-4</v>
      </c>
      <c r="N48" s="84"/>
      <c r="O48" s="43">
        <f>_xll.FDS($L48,"P_PRICE_RETURNS(0,"&amp;$A$3&amp;"-1D,"&amp;$A$3&amp;",,"&amp;$B$3&amp;")/100")</f>
        <v>-4.3608550000000003E-3</v>
      </c>
      <c r="P48" s="43">
        <f>_xll.FDS($L48,"P_PRICE_RETURNS(0,"&amp;$A$3&amp;"-1D-0M,"&amp;$A$3&amp;",,"&amp;$B$3&amp;")/100")</f>
        <v>-1.5543342000000002E-2</v>
      </c>
      <c r="Q48" s="43">
        <f>_xll.FDS($L48,"P_PRICE_RETURNS(0,0CY,"&amp;$A$3&amp;",,"&amp;$B$3&amp;")/100")</f>
        <v>-5.0861360000000001E-2</v>
      </c>
      <c r="R48" s="68">
        <f>_xll.FDS($L48,"P_PRICE_RETURNS(0,"&amp;$A$3&amp;"-1AY,"&amp;$A$3&amp;",,"&amp;$B$3&amp;")/100")</f>
        <v>-4.3262479999999999E-2</v>
      </c>
      <c r="S48" s="1"/>
    </row>
    <row r="49" spans="1:19" ht="15.75" customHeight="1" x14ac:dyDescent="0.25">
      <c r="A49" s="130" t="s">
        <v>45</v>
      </c>
      <c r="B49" s="25">
        <v>848400</v>
      </c>
      <c r="C49" s="170">
        <f>_xll.FDS(B49,"FG_PRICE_IDX("&amp;$A$3&amp;",,,"&amp;$B$3&amp;")")</f>
        <v>5545.1533879999997</v>
      </c>
      <c r="D49" s="141">
        <f>_xll.FDSRB(B49,"FG_PE_NTM("&amp;$A$3&amp;",,,90,0)")</f>
        <v>17.696000000000002</v>
      </c>
      <c r="E49" s="141">
        <f>_xll.FDS($B49,"AVG(FG_PE("&amp;$A$3&amp;","&amp;$A$3&amp;"-5AY))")</f>
        <v>22.891364750958015</v>
      </c>
      <c r="F49" s="180">
        <f>_xll.FDS(B49,"FG_TRET_PCHG_IDX("&amp;$A$3&amp;"-1D,"&amp;$A$3&amp;",,"&amp;$B$3&amp;")/100")</f>
        <v>-2.208354079418684E-2</v>
      </c>
      <c r="G49" s="180">
        <f>_xll.FDS($B49,"FG_TRET_PCHG_IDX("&amp;$A$3&amp;"-1D-0M,"&amp;$A$3&amp;",,"&amp;$B$3&amp;")/100")</f>
        <v>-2.7909361003405908E-2</v>
      </c>
      <c r="H49" s="180">
        <f>_xll.FDS($B49,"FG_TRET_PCHG_IDX(0CY,"&amp;$A$3&amp;",,"&amp;$B$3&amp;")/100")</f>
        <v>-9.6553963606188287E-2</v>
      </c>
      <c r="I49" s="178">
        <f>_xll.FDS($B49,"FG_TRET_PCHG_IDX("&amp;$A$3&amp;"-1AY,"&amp;$A$3&amp;",,"&amp;$B$3&amp;")/100")</f>
        <v>-0.16587012214510544</v>
      </c>
      <c r="J49" s="1"/>
      <c r="K49" s="51" t="s">
        <v>85</v>
      </c>
      <c r="L49" s="14" t="s">
        <v>157</v>
      </c>
      <c r="M49" s="85">
        <f>_xll.FDS($L49,"P_PRICE("&amp;$A$3&amp;")")</f>
        <v>3.063538E-2</v>
      </c>
      <c r="N49" s="85"/>
      <c r="O49" s="70">
        <f>_xll.FDS($L49,"P_PRICE_RETURNS(0,"&amp;$A$3&amp;"-1D,"&amp;$A$3&amp;",,"&amp;$B$3&amp;")/100")</f>
        <v>-7.1990490000000003E-4</v>
      </c>
      <c r="P49" s="70">
        <f>_xll.FDS($L49,"P_PRICE_RETURNS(0,"&amp;$A$3&amp;"-1D-0M,"&amp;$A$3&amp;",,"&amp;$B$3&amp;")/100")</f>
        <v>-5.4683690000000007E-3</v>
      </c>
      <c r="Q49" s="70">
        <f>_xll.FDS($L49,"P_PRICE_RETURNS(0,0CY,"&amp;$A$3&amp;",,"&amp;$B$3&amp;")/100")</f>
        <v>-3.186071E-2</v>
      </c>
      <c r="R49" s="71">
        <f>_xll.FDS($L49,"P_PRICE_RETURNS(0,"&amp;$A$3&amp;"-1AY,"&amp;$A$3&amp;",,"&amp;$B$3&amp;")/100")</f>
        <v>-5.1911590000000001E-2</v>
      </c>
      <c r="S49" s="1"/>
    </row>
    <row r="50" spans="1:19" ht="15.75" customHeight="1" x14ac:dyDescent="0.25">
      <c r="A50" s="132" t="s">
        <v>47</v>
      </c>
      <c r="B50" s="194">
        <v>971000</v>
      </c>
      <c r="C50" s="54">
        <f>_xll.FDS(B50,"FG_PRICE_IDX("&amp;$A$3&amp;",,,"&amp;$B$3&amp;")")</f>
        <v>441.30989499999998</v>
      </c>
      <c r="D50" s="140">
        <f>_xll.FDSRB(B50,"FG_PE_NTM("&amp;$A$3&amp;",,,90,0)")</f>
        <v>15.257</v>
      </c>
      <c r="E50" s="140">
        <f>_xll.FDS($B50,"AVG(FG_PE("&amp;$A$3&amp;","&amp;$A$3&amp;"-5AY))")</f>
        <v>17.380839080459769</v>
      </c>
      <c r="F50" s="177">
        <f>_xll.FDS(B50,"FG_TRET_PCHG_IDX("&amp;$A$3&amp;"-1D,"&amp;$A$3&amp;",,"&amp;$B$3&amp;")/100")</f>
        <v>-8.4298364296038208E-3</v>
      </c>
      <c r="G50" s="177">
        <f>_xll.FDS($B50,"FG_TRET_PCHG_IDX("&amp;$A$3&amp;"-1D-0M,"&amp;$A$3&amp;",,"&amp;$B$3&amp;")/100")</f>
        <v>-6.7640990859390793E-2</v>
      </c>
      <c r="H50" s="177">
        <f>_xll.FDS($B50,"FG_TRET_PCHG_IDX(0CY,"&amp;$A$3&amp;",,"&amp;$B$3&amp;")/100")</f>
        <v>-0.16350110951382812</v>
      </c>
      <c r="I50" s="67">
        <f>_xll.FDS($B50,"FG_TRET_PCHG_IDX("&amp;$A$3&amp;"-1AY,"&amp;$A$3&amp;",,"&amp;$B$3&amp;")/100")</f>
        <v>-0.19502714834022539</v>
      </c>
      <c r="J50" s="1"/>
      <c r="K50" s="11" t="s">
        <v>41</v>
      </c>
      <c r="L50" s="9" t="s">
        <v>143</v>
      </c>
      <c r="M50" s="86"/>
      <c r="N50" s="86"/>
      <c r="O50" s="80"/>
      <c r="P50" s="80"/>
      <c r="Q50" s="80"/>
      <c r="R50" s="81"/>
      <c r="S50" s="1"/>
    </row>
    <row r="51" spans="1:19" ht="15.75" customHeight="1" x14ac:dyDescent="0.25">
      <c r="A51" s="123" t="s">
        <v>46</v>
      </c>
      <c r="B51" s="25">
        <v>105766</v>
      </c>
      <c r="C51" s="170">
        <f>_xll.FDS(B51,"FG_PRICE_IDX("&amp;$A$3&amp;",,,"&amp;$B$3&amp;")")</f>
        <v>570.66460199999995</v>
      </c>
      <c r="D51" s="141">
        <f>_xll.FDSRB(B51,"FG_PE_NTM("&amp;$A$3&amp;",,,90,0)")</f>
        <v>8.0060000000000002</v>
      </c>
      <c r="E51" s="141">
        <f>_xll.FDS($B51,"AVG(FG_PE("&amp;$A$3&amp;","&amp;$A$3&amp;"-5AY))")</f>
        <v>19.041960919540227</v>
      </c>
      <c r="F51" s="180">
        <f>_xll.FDS(B51,"FG_TRET_PCHG_IDX("&amp;$A$3&amp;"-1D,"&amp;$A$3&amp;",,"&amp;$B$3&amp;")/100")</f>
        <v>-2.949834036897081E-3</v>
      </c>
      <c r="G51" s="180">
        <f>_xll.FDS($B51,"FG_TRET_PCHG_IDX("&amp;$A$3&amp;"-1D-0M,"&amp;$A$3&amp;",,"&amp;$B$3&amp;")/100")</f>
        <v>-0.15359281056393448</v>
      </c>
      <c r="H51" s="180">
        <f>_xll.FDS($B51,"FG_TRET_PCHG_IDX(0CY,"&amp;$A$3&amp;",,"&amp;$B$3&amp;")/100")</f>
        <v>-0.31895022264349226</v>
      </c>
      <c r="I51" s="178">
        <f>_xll.FDS($B51,"FG_TRET_PCHG_IDX("&amp;$A$3&amp;"-1AY,"&amp;$A$3&amp;",,"&amp;$B$3&amp;")/100")</f>
        <v>-0.33901059984927268</v>
      </c>
      <c r="J51" s="1"/>
      <c r="K51" s="22" t="s">
        <v>70</v>
      </c>
      <c r="L51" s="23" t="s">
        <v>158</v>
      </c>
      <c r="M51" s="83">
        <f>_xll.FDS($L51,"P_PRICE("&amp;$A$3&amp;")")</f>
        <v>0.10326632000000001</v>
      </c>
      <c r="N51" s="83"/>
      <c r="O51" s="64">
        <f>_xll.FDS($L51,"P_PRICE_RETURNS(0,"&amp;$A$3&amp;"-1D,"&amp;$A$3&amp;",,"&amp;$B$3&amp;")/100")</f>
        <v>-1.6625520000000001E-3</v>
      </c>
      <c r="P51" s="64">
        <f>_xll.FDS($L51,"P_PRICE_RETURNS(0,"&amp;$A$3&amp;"-1D-0M,"&amp;$A$3&amp;",,"&amp;$B$3&amp;")/100")</f>
        <v>-1.7710030000000002E-2</v>
      </c>
      <c r="Q51" s="64">
        <f>_xll.FDS($L51,"P_PRICE_RETURNS(0,0CY,"&amp;$A$3&amp;",,"&amp;$B$3&amp;")/100")</f>
        <v>-0.12590219999999999</v>
      </c>
      <c r="R51" s="67">
        <f>_xll.FDS($L51,"P_PRICE_RETURNS(0,"&amp;$A$3&amp;"-1AY,"&amp;$A$3&amp;",,"&amp;$B$3&amp;")/100")</f>
        <v>-0.11934482</v>
      </c>
      <c r="S51" s="1"/>
    </row>
    <row r="52" spans="1:19" ht="15.75" x14ac:dyDescent="0.25">
      <c r="A52" s="171" t="s">
        <v>88</v>
      </c>
      <c r="B52" s="25">
        <v>939200</v>
      </c>
      <c r="C52" s="170">
        <f>_xll.FDS(B52,"FG_PRICE_IDX("&amp;$A$3&amp;",,,"&amp;$B$3&amp;")")</f>
        <v>2802.2611619999998</v>
      </c>
      <c r="D52" s="141">
        <f>_xll.FDSRB(B52,"FG_PE_NTM("&amp;$A$3&amp;",,,90,0)")</f>
        <v>14.48</v>
      </c>
      <c r="E52" s="141">
        <f>_xll.FDS($B52,"AVG(FG_PE("&amp;$A$3&amp;","&amp;$A$3&amp;"-5AY))")</f>
        <v>18.593447509578649</v>
      </c>
      <c r="F52" s="180">
        <f>_xll.FDS(B52,"FG_TRET_PCHG_IDX("&amp;$A$3&amp;"-1D,"&amp;$A$3&amp;",,"&amp;$B$3&amp;")/100")</f>
        <v>-1.4278396254222225E-2</v>
      </c>
      <c r="G52" s="180">
        <f>_xll.FDS($B52,"FG_TRET_PCHG_IDX("&amp;$A$3&amp;"-1D-0M,"&amp;$A$3&amp;",,"&amp;$B$3&amp;")/100")</f>
        <v>-9.9301111837739597E-3</v>
      </c>
      <c r="H52" s="180">
        <f>_xll.FDS($B52,"FG_TRET_PCHG_IDX(0CY,"&amp;$A$3&amp;",,"&amp;$B$3&amp;")/100")</f>
        <v>9.521606949929208E-2</v>
      </c>
      <c r="I52" s="178">
        <f>_xll.FDS($B52,"FG_TRET_PCHG_IDX("&amp;$A$3&amp;"-1AY,"&amp;$A$3&amp;",,"&amp;$B$3&amp;")/100")</f>
        <v>7.9696727763526765E-2</v>
      </c>
      <c r="J52" s="1"/>
      <c r="K52" s="11" t="s">
        <v>87</v>
      </c>
      <c r="L52" s="9" t="s">
        <v>159</v>
      </c>
      <c r="M52" s="84">
        <f>_xll.FDS($L52,"P_PRICE("&amp;$A$3&amp;")")</f>
        <v>1.406717E-3</v>
      </c>
      <c r="N52" s="84"/>
      <c r="O52" s="43">
        <f>_xll.FDS($L52,"P_PRICE_RETURNS(0,"&amp;$A$3&amp;"-1D,"&amp;$A$3&amp;",,"&amp;$B$3&amp;")/100")</f>
        <v>2.0748380000000003E-3</v>
      </c>
      <c r="P52" s="43">
        <f>_xll.FDS($L52,"P_PRICE_RETURNS(0,"&amp;$A$3&amp;"-1D-0M,"&amp;$A$3&amp;",,"&amp;$B$3&amp;")/100")</f>
        <v>-2.8134349999999999E-2</v>
      </c>
      <c r="Q52" s="43">
        <f>_xll.FDS($L52,"P_PRICE_RETURNS(0,0CY,"&amp;$A$3&amp;",,"&amp;$B$3&amp;")/100")</f>
        <v>-0.14633379999999999</v>
      </c>
      <c r="R52" s="68">
        <f>_xll.FDS($L52,"P_PRICE_RETURNS(0,"&amp;$A$3&amp;"-1AY,"&amp;$A$3&amp;",,"&amp;$B$3&amp;")/100")</f>
        <v>-0.1444346</v>
      </c>
      <c r="S52" s="1"/>
    </row>
    <row r="53" spans="1:19" ht="15.75" x14ac:dyDescent="0.25">
      <c r="A53" s="172" t="s">
        <v>199</v>
      </c>
      <c r="B53" s="199" t="s">
        <v>200</v>
      </c>
      <c r="C53" s="69">
        <f>_xll.FDS(B53,"FG_PRICE_IDX("&amp;$A$3&amp;",,,"&amp;$B$3&amp;")")</f>
        <v>674.891797</v>
      </c>
      <c r="D53" s="142">
        <f>_xll.FDSRB(B53,"FG_PE_NTM("&amp;$A$3&amp;",,,90,0)")</f>
        <v>14.897</v>
      </c>
      <c r="E53" s="142">
        <f>_xll.FDS($B53,"AVG(FG_PE("&amp;$A$3&amp;","&amp;$A$3&amp;"-5AY))")</f>
        <v>15.663276628352516</v>
      </c>
      <c r="F53" s="181">
        <f>_xll.FDS(B53,"FG_TRET_PCHG_IDX("&amp;$A$3&amp;"-1D,"&amp;$A$3&amp;",,"&amp;$B$3&amp;")/100")</f>
        <v>2.9264916173854516E-4</v>
      </c>
      <c r="G53" s="181">
        <f>_xll.FDS($B53,"FG_TRET_PCHG_IDX("&amp;$A$3&amp;"-1D-0M,"&amp;$A$3&amp;",,"&amp;$B$3&amp;")/100")</f>
        <v>8.3111787856327002E-3</v>
      </c>
      <c r="H53" s="181">
        <f>_xll.FDS($B53,"FG_TRET_PCHG_IDX(0CY,"&amp;$A$3&amp;",,"&amp;$B$3&amp;")/100")</f>
        <v>-0.12486161063820343</v>
      </c>
      <c r="I53" s="179">
        <f>_xll.FDS($B53,"FG_TRET_PCHG_IDX("&amp;$A$3&amp;"-1AY,"&amp;$A$3&amp;",,"&amp;$B$3&amp;")/100")</f>
        <v>-0.14472898180852856</v>
      </c>
      <c r="J53" s="1"/>
      <c r="K53" s="11" t="s">
        <v>71</v>
      </c>
      <c r="L53" s="9" t="s">
        <v>160</v>
      </c>
      <c r="M53" s="84">
        <f>_xll.FDS($L53,"P_PRICE("&amp;$A$3&amp;")")</f>
        <v>0.25517689999999998</v>
      </c>
      <c r="N53" s="84"/>
      <c r="O53" s="43">
        <f>_xll.FDS($L53,"P_PRICE_RETURNS(0,"&amp;$A$3&amp;"-1D,"&amp;$A$3&amp;",,"&amp;$B$3&amp;")/100")</f>
        <v>-4.1785240000000001E-2</v>
      </c>
      <c r="P53" s="43">
        <f>_xll.FDS($L53,"P_PRICE_RETURNS(0,"&amp;$A$3&amp;"-1D-0M,"&amp;$A$3&amp;",,"&amp;$B$3&amp;")/100")</f>
        <v>-1.918924E-2</v>
      </c>
      <c r="Q53" s="43">
        <f>_xll.FDS($L53,"P_PRICE_RETURNS(0,0CY,"&amp;$A$3&amp;",,"&amp;$B$3&amp;")/100")</f>
        <v>-0.3216888</v>
      </c>
      <c r="R53" s="68">
        <f>_xll.FDS($L53,"P_PRICE_RETURNS(0,"&amp;$A$3&amp;"-1AY,"&amp;$A$3&amp;",,"&amp;$B$3&amp;")/100")</f>
        <v>-0.3426515</v>
      </c>
      <c r="S53" s="16"/>
    </row>
    <row r="54" spans="1:19" ht="15.75" customHeight="1" x14ac:dyDescent="0.25">
      <c r="A54" s="134"/>
      <c r="B54" s="16"/>
      <c r="C54" s="55"/>
      <c r="D54" s="141"/>
      <c r="E54" s="141"/>
      <c r="F54" s="55"/>
      <c r="G54" s="55"/>
      <c r="H54" s="12"/>
      <c r="I54" s="12"/>
      <c r="J54" s="1"/>
      <c r="K54" s="11" t="s">
        <v>72</v>
      </c>
      <c r="L54" s="9" t="s">
        <v>161</v>
      </c>
      <c r="M54" s="84">
        <f>_xll.FDS($L54,"P_PRICE("&amp;$A$3&amp;")")</f>
        <v>6.0219189999999999E-2</v>
      </c>
      <c r="N54" s="84"/>
      <c r="O54" s="43">
        <f>_xll.FDS($L54,"P_PRICE_RETURNS(0,"&amp;$A$3&amp;"-1D,"&amp;$A$3&amp;",,"&amp;$B$3&amp;")/100")</f>
        <v>-3.748655E-3</v>
      </c>
      <c r="P54" s="43">
        <f>_xll.FDS($L54,"P_PRICE_RETURNS(0,"&amp;$A$3&amp;"-1D-0M,"&amp;$A$3&amp;",,"&amp;$B$3&amp;")/100")</f>
        <v>-4.6520229999999999E-3</v>
      </c>
      <c r="Q54" s="43">
        <f>_xll.FDS($L54,"P_PRICE_RETURNS(0,0CY,"&amp;$A$3&amp;",,"&amp;$B$3&amp;")/100")</f>
        <v>-0.11238414000000001</v>
      </c>
      <c r="R54" s="68">
        <f>_xll.FDS($L54,"P_PRICE_RETURNS(0,"&amp;$A$3&amp;"-1AY,"&amp;$A$3&amp;",,"&amp;$B$3&amp;")/100")</f>
        <v>-0.16296819999999998</v>
      </c>
      <c r="S54" s="16"/>
    </row>
    <row r="55" spans="1:19" ht="15.75" customHeight="1" x14ac:dyDescent="0.25">
      <c r="A55" s="135" t="s">
        <v>21</v>
      </c>
      <c r="B55" s="200"/>
      <c r="C55" s="58" t="s">
        <v>92</v>
      </c>
      <c r="D55" s="145" t="s">
        <v>179</v>
      </c>
      <c r="E55" s="145" t="s">
        <v>180</v>
      </c>
      <c r="F55" s="58" t="s">
        <v>100</v>
      </c>
      <c r="G55" s="173" t="s">
        <v>201</v>
      </c>
      <c r="H55" s="32" t="s">
        <v>101</v>
      </c>
      <c r="I55" s="33" t="s">
        <v>139</v>
      </c>
      <c r="J55" s="1"/>
      <c r="K55" s="22" t="s">
        <v>73</v>
      </c>
      <c r="L55" s="23" t="s">
        <v>162</v>
      </c>
      <c r="M55" s="83">
        <f>_xll.FDS($L55,"P_PRICE("&amp;$A$3&amp;")")</f>
        <v>6.9348130000000008E-2</v>
      </c>
      <c r="N55" s="83"/>
      <c r="O55" s="64">
        <f>_xll.FDS($L55,"P_PRICE_RETURNS(0,"&amp;$A$3&amp;"-1D,"&amp;$A$3&amp;",,"&amp;$B$3&amp;")/100")</f>
        <v>-5.8945999999999998E-3</v>
      </c>
      <c r="P55" s="64">
        <f>_xll.FDS($L55,"P_PRICE_RETURNS(0,"&amp;$A$3&amp;"-1D-0M,"&amp;$A$3&amp;",,"&amp;$B$3&amp;")/100")</f>
        <v>-4.2534710000000003E-2</v>
      </c>
      <c r="Q55" s="64">
        <f>_xll.FDS($L55,"P_PRICE_RETURNS(0,0CY,"&amp;$A$3&amp;",,"&amp;$B$3&amp;")/100")</f>
        <v>-0.19772879999999998</v>
      </c>
      <c r="R55" s="67">
        <f>_xll.FDS($L55,"P_PRICE_RETURNS(0,"&amp;$A$3&amp;"-1AY,"&amp;$A$3&amp;",,"&amp;$B$3&amp;")/100")</f>
        <v>-0.23394589999999998</v>
      </c>
      <c r="S55" s="16"/>
    </row>
    <row r="56" spans="1:19" ht="15.75" customHeight="1" x14ac:dyDescent="0.25">
      <c r="A56" s="126" t="s">
        <v>4</v>
      </c>
      <c r="B56" s="201" t="s">
        <v>119</v>
      </c>
      <c r="C56" s="54">
        <f>_xll.FDS(B56,"FG_PRICE_IDX("&amp;$A$3&amp;",,,"&amp;$B$3&amp;")")</f>
        <v>103.69</v>
      </c>
      <c r="D56" s="140">
        <f>_xll.FDS($B56,"Lb_Spread_oas("&amp;$A$3&amp;")*100")</f>
        <v>53</v>
      </c>
      <c r="E56" s="140">
        <f>_xll.FDS($B56,"Lb_Spread_oas("&amp;$A$3&amp;"-1AY)*100")</f>
        <v>46</v>
      </c>
      <c r="F56" s="64">
        <f>_xll.FDS(B56,"FG_TRET_PCHG_IDX("&amp;$A$3&amp;"-1D,"&amp;$A$3&amp;",,"&amp;$B$3&amp;")/100")</f>
        <v>5.6255391687742851E-4</v>
      </c>
      <c r="G56" s="177">
        <f>_xll.FDS($B56,"FG_TRET_PCHG_IDX("&amp;$A$3&amp;"-1D-0M,"&amp;$A$3&amp;",,"&amp;$B$3&amp;")/100")</f>
        <v>-2.6417582233542181E-3</v>
      </c>
      <c r="H56" s="64">
        <f>_xll.FDS($B56,"FG_TRET_PCHG_IDX(0CY,"&amp;$A$3&amp;",,"&amp;$B$3&amp;")/100")</f>
        <v>8.75948293346962E-3</v>
      </c>
      <c r="I56" s="67">
        <f>_xll.FDS($B56,"FG_TRET_PCHG_IDX("&amp;$A$3&amp;"-1AY,"&amp;$A$3&amp;",,"&amp;$B$3&amp;")/100")</f>
        <v>9.7029386242339921E-3</v>
      </c>
      <c r="J56" s="1"/>
      <c r="K56" s="11" t="s">
        <v>74</v>
      </c>
      <c r="L56" s="9" t="s">
        <v>163</v>
      </c>
      <c r="M56" s="84">
        <f>_xll.FDS($L56,"P_PRICE("&amp;$A$3&amp;")")</f>
        <v>0.1277131</v>
      </c>
      <c r="N56" s="84"/>
      <c r="O56" s="43">
        <f>_xll.FDS($L56,"P_PRICE_RETURNS(0,"&amp;$A$3&amp;"-1D,"&amp;$A$3&amp;",,"&amp;$B$3&amp;")/100")</f>
        <v>0</v>
      </c>
      <c r="P56" s="43">
        <f>_xll.FDS($L56,"P_PRICE_RETURNS(0,"&amp;$A$3&amp;"-1D-0M,"&amp;$A$3&amp;",,"&amp;$B$3&amp;")/100")</f>
        <v>2.5542620000000002E-2</v>
      </c>
      <c r="Q56" s="43">
        <f>_xll.FDS($L56,"P_PRICE_RETURNS(0,0CY,"&amp;$A$3&amp;",,"&amp;$B$3&amp;")/100")</f>
        <v>-8.6844920000000006E-2</v>
      </c>
      <c r="R56" s="68">
        <f>_xll.FDS($L56,"P_PRICE_RETURNS(0,"&amp;$A$3&amp;"-1AY,"&amp;$A$3&amp;",,"&amp;$B$3&amp;")/100")</f>
        <v>-8.6844920000000006E-2</v>
      </c>
      <c r="S56" s="16"/>
    </row>
    <row r="57" spans="1:19" ht="15.75" customHeight="1" x14ac:dyDescent="0.25">
      <c r="A57" s="122" t="s">
        <v>5</v>
      </c>
      <c r="B57" s="202" t="s">
        <v>120</v>
      </c>
      <c r="C57" s="66">
        <f>_xll.FDS(B57,"FG_PRICE_IDX("&amp;$A$3&amp;",,,"&amp;$B$3&amp;")")</f>
        <v>91.97</v>
      </c>
      <c r="D57" s="141">
        <f>_xll.FDS($B57,"Lb_Spread_oas("&amp;$A$3&amp;")*100")</f>
        <v>602</v>
      </c>
      <c r="E57" s="140">
        <f>_xll.FDS($B57,"Lb_Spread_oas("&amp;$A$3&amp;"-1AY)*100")</f>
        <v>449</v>
      </c>
      <c r="F57" s="43">
        <f>_xll.FDS(B57,"FG_TRET_PCHG_IDX("&amp;$A$3&amp;"-1D,"&amp;$A$3&amp;",,"&amp;$B$3&amp;")/100")</f>
        <v>1.6538499042171306E-3</v>
      </c>
      <c r="G57" s="180">
        <f>_xll.FDS($B57,"FG_TRET_PCHG_IDX("&amp;$A$3&amp;"-1D-0M,"&amp;$A$3&amp;",,"&amp;$B$3&amp;")/100")</f>
        <v>-2.2228509904814509E-2</v>
      </c>
      <c r="H57" s="43">
        <f>_xll.FDS($B57,"FG_TRET_PCHG_IDX(0CY,"&amp;$A$3&amp;",,"&amp;$B$3&amp;")/100")</f>
        <v>-1.99971614886435E-2</v>
      </c>
      <c r="I57" s="68">
        <f>_xll.FDS($B57,"FG_TRET_PCHG_IDX("&amp;$A$3&amp;"-1AY,"&amp;$A$3&amp;",,"&amp;$B$3&amp;")/100")</f>
        <v>-3.4184317174524748E-2</v>
      </c>
      <c r="J57" s="1"/>
      <c r="K57" s="11" t="s">
        <v>61</v>
      </c>
      <c r="L57" t="s">
        <v>167</v>
      </c>
      <c r="M57" s="84">
        <f>_xll.FDS(L57,"P_PRICE("&amp;$A$3&amp;")")</f>
        <v>8.1116160000000003E-3</v>
      </c>
      <c r="N57" s="84"/>
      <c r="O57" s="43">
        <f>_xll.FDS(L57,"P_PRICE_RETURNS(0,"&amp;$A$3&amp;"-1D,"&amp;$A$3&amp;",,"&amp;$B$3&amp;")/100")</f>
        <v>-4.1775110000000001E-3</v>
      </c>
      <c r="P57" s="43">
        <f>_xll.FDS($L57,"P_PRICE_RETURNS(0,"&amp;$A$3&amp;"-1D-0M,"&amp;$A$3&amp;",,"&amp;$B$3&amp;")/100")</f>
        <v>-2.1130740000000002E-2</v>
      </c>
      <c r="Q57" s="43">
        <f>_xll.FDS($L57,"P_PRICE_RETURNS(0,0CY,"&amp;$A$3&amp;",,"&amp;$B$3&amp;")/100")</f>
        <v>-2.7457890000000002E-2</v>
      </c>
      <c r="R57" s="68">
        <f>_xll.FDS($L57,"P_PRICE_RETURNS(0,"&amp;$A$3&amp;"-1AY,"&amp;$A$3&amp;",,"&amp;$B$3&amp;")/100")</f>
        <v>-3.7272930000000003E-2</v>
      </c>
      <c r="S57" s="16"/>
    </row>
    <row r="58" spans="1:19" ht="15.75" customHeight="1" x14ac:dyDescent="0.25">
      <c r="A58" s="122" t="s">
        <v>22</v>
      </c>
      <c r="B58" s="202" t="s">
        <v>138</v>
      </c>
      <c r="C58" s="170" t="e">
        <f>_xll.FDS(B58,"FG_PRICE("&amp;$A$3&amp;")")</f>
        <v>#N/A</v>
      </c>
      <c r="D58" s="141" t="e">
        <f>_xll.FDS($B58,"jpm_em_spread("&amp;$A$3&amp;")")</f>
        <v>#N/A</v>
      </c>
      <c r="E58" s="140" t="e">
        <f>_xll.FDS($B58,"jpm_em_spread("&amp;$A$3&amp;"-1AY)")</f>
        <v>#N/A</v>
      </c>
      <c r="F58" s="180">
        <f>_xll.FDS(B58,"FG_TRET_PCHG_IDX("&amp;$A$3&amp;"-1D,"&amp;$A$3&amp;",,"&amp;$B$3&amp;")/100")</f>
        <v>-6.6223646598794206E-3</v>
      </c>
      <c r="G58" s="180">
        <f>_xll.FDS($B58,"FG_TRET_PCHG_IDX("&amp;$A$3&amp;"-1D-0M,"&amp;$A$3&amp;",,"&amp;$B$3&amp;")/100")</f>
        <v>-2.1623510744457786E-2</v>
      </c>
      <c r="H58" s="180">
        <f>_xll.FDS($B58,"FG_TRET_PCHG_IDX(0CY,"&amp;$A$3&amp;",,"&amp;$B$3&amp;")/100")</f>
        <v>-0.12979097330466682</v>
      </c>
      <c r="I58" s="178">
        <f>_xll.FDS($B58,"FG_TRET_PCHG_IDX("&amp;$A$3&amp;"-1AY,"&amp;$A$3&amp;",,"&amp;$B$3&amp;")/100")</f>
        <v>-0.18137140522425688</v>
      </c>
      <c r="J58" s="1"/>
      <c r="K58" s="13" t="s">
        <v>144</v>
      </c>
      <c r="L58" s="14" t="s">
        <v>164</v>
      </c>
      <c r="M58" s="85">
        <f>_xll.FDS($L58,"P_PRICE("&amp;$A$3&amp;")")</f>
        <v>0.72460000000000002</v>
      </c>
      <c r="N58" s="85"/>
      <c r="O58" s="70">
        <f>_xll.FDS($L58,"P_PRICE_RETURNS(0,"&amp;$A$3&amp;"-1D,"&amp;$A$3&amp;",,"&amp;$B$3&amp;")/100")</f>
        <v>7.5083970000000009E-3</v>
      </c>
      <c r="P58" s="70">
        <f>_xll.FDS($L58,"P_PRICE_RETURNS(0,"&amp;$A$3&amp;"-1D-0M,"&amp;$A$3&amp;",,"&amp;$B$3&amp;")/100")</f>
        <v>1.5628340000000001E-2</v>
      </c>
      <c r="Q58" s="70">
        <f>_xll.FDS($L58,"P_PRICE_RETURNS(0,0CY,"&amp;$A$3&amp;",,"&amp;$B$3&amp;")/100")</f>
        <v>-0.11455976</v>
      </c>
      <c r="R58" s="71">
        <f>_xll.FDS($L58,"P_PRICE_RETURNS(0,"&amp;$A$3&amp;"-1AY,"&amp;$A$3&amp;",,"&amp;$B$3&amp;")/100")</f>
        <v>-0.1510252</v>
      </c>
      <c r="S58" s="16"/>
    </row>
    <row r="59" spans="1:19" ht="15.75" customHeight="1" x14ac:dyDescent="0.25">
      <c r="A59" s="122" t="s">
        <v>207</v>
      </c>
      <c r="B59" s="202" t="s">
        <v>122</v>
      </c>
      <c r="C59" s="66">
        <f>_xll.FDS(B59,"FG_PRICE("&amp;$A$3&amp;")")</f>
        <v>680.94669999999996</v>
      </c>
      <c r="D59" s="141">
        <f>_xll.FDS($B59,"jpm_em_spread("&amp;$A$3&amp;")")</f>
        <v>420</v>
      </c>
      <c r="E59" s="140">
        <f>_xll.FDS($B59,"jpm_em_spread("&amp;$A$3&amp;"-1AY)")</f>
        <v>353</v>
      </c>
      <c r="F59" s="43">
        <f>_xll.FDS(B59,"FG_TRET_PCHG_IDX("&amp;$A$3&amp;"-1D,"&amp;$A$3&amp;",,"&amp;$B$3&amp;")/100")</f>
        <v>-3.1316705556359015E-3</v>
      </c>
      <c r="G59" s="180">
        <f>_xll.FDS($B59,"FG_TRET_PCHG_IDX("&amp;$A$3&amp;"-1D-0M,"&amp;$A$3&amp;",,"&amp;$B$3&amp;")/100")</f>
        <v>-5.7548461939938012E-4</v>
      </c>
      <c r="H59" s="43">
        <f>_xll.FDS($B59,"FG_TRET_PCHG_IDX(0CY,"&amp;$A$3&amp;",,"&amp;$B$3&amp;")/100")</f>
        <v>2.7734553872447609E-2</v>
      </c>
      <c r="I59" s="68">
        <f>_xll.FDS($B59,"FG_TRET_PCHG_IDX("&amp;$A$3&amp;"-1AY,"&amp;$A$3&amp;",,"&amp;$B$3&amp;")/100")</f>
        <v>-1.7237373052494398E-3</v>
      </c>
      <c r="J59" s="1"/>
      <c r="R59" s="25"/>
      <c r="S59" s="16"/>
    </row>
    <row r="60" spans="1:19" ht="15.75" customHeight="1" x14ac:dyDescent="0.25">
      <c r="A60" s="127" t="s">
        <v>205</v>
      </c>
      <c r="B60" s="203" t="s">
        <v>204</v>
      </c>
      <c r="C60" s="69">
        <f>_xll.FDS(B60,"FG_PRICE("&amp;$A$3&amp;",,,"&amp;$B$3&amp;")")</f>
        <v>45.45</v>
      </c>
      <c r="D60" s="142" t="e">
        <f>_xll.FDS($B60,"jpm_em_spread("&amp;$A$3&amp;")")</f>
        <v>#N/A</v>
      </c>
      <c r="E60" s="140" t="e">
        <f>_xll.FDS($B60,"jpm_em_spread("&amp;$A$3&amp;"-1ay)")</f>
        <v>#N/A</v>
      </c>
      <c r="F60" s="70">
        <f>_xll.FDS(B60,"FG_TRET_PCHG_IDX("&amp;$A$3&amp;"-1D,"&amp;$A$3&amp;",,"&amp;$B$3&amp;")/100")</f>
        <v>3.829758011599349E-3</v>
      </c>
      <c r="G60" s="181">
        <f>_xll.FDS($B60,"FG_TRET_PCHG_IDX("&amp;$A$3&amp;"-1D-0M,"&amp;$A$3&amp;",,"&amp;$B$3&amp;")/100")</f>
        <v>-1.1273982615769507E-2</v>
      </c>
      <c r="H60" s="70">
        <f>_xll.FDS($B60,"FG_TRET_PCHG_IDX(0CY,"&amp;$A$3&amp;",,"&amp;$B$3&amp;")/100")</f>
        <v>-4.1042171330961337E-2</v>
      </c>
      <c r="I60" s="71">
        <f>_xll.FDS($B60,"FG_TRET_PCHG_IDX("&amp;$A$3&amp;"-1AY,"&amp;$A$3&amp;",,"&amp;$B$3&amp;")/100")</f>
        <v>1.1511344467939777E-2</v>
      </c>
      <c r="J60" s="1"/>
      <c r="R60" s="25"/>
      <c r="S60" s="16"/>
    </row>
    <row r="61" spans="1:19" ht="15.75" customHeight="1" x14ac:dyDescent="0.25">
      <c r="A61" s="96"/>
      <c r="B61" s="16"/>
      <c r="C61" s="59"/>
      <c r="D61" s="146"/>
      <c r="E61" s="146"/>
      <c r="F61" s="59"/>
      <c r="G61" s="174"/>
      <c r="H61" s="16"/>
      <c r="I61" s="16"/>
      <c r="J61" s="1"/>
      <c r="R61" s="25"/>
      <c r="S61" s="16"/>
    </row>
    <row r="62" spans="1:19" ht="15.75" customHeight="1" x14ac:dyDescent="0.25">
      <c r="A62" s="136" t="s">
        <v>49</v>
      </c>
      <c r="B62" s="200"/>
      <c r="C62" s="58" t="s">
        <v>166</v>
      </c>
      <c r="D62" s="145"/>
      <c r="E62" s="145"/>
      <c r="F62" s="58" t="s">
        <v>0</v>
      </c>
      <c r="G62" s="173" t="s">
        <v>1</v>
      </c>
      <c r="H62" s="32" t="s">
        <v>2</v>
      </c>
      <c r="I62" s="33" t="s">
        <v>140</v>
      </c>
      <c r="J62" s="1"/>
      <c r="R62" s="25"/>
      <c r="S62" s="16"/>
    </row>
    <row r="63" spans="1:19" ht="15.75" customHeight="1" x14ac:dyDescent="0.25">
      <c r="A63" s="132" t="s">
        <v>50</v>
      </c>
      <c r="B63" s="194" t="s">
        <v>117</v>
      </c>
      <c r="C63" s="87">
        <f>_xll.FDS(B63,"FG_YIELD("&amp;$A$3&amp;")")</f>
        <v>2.206</v>
      </c>
      <c r="D63" s="147"/>
      <c r="E63" s="147"/>
      <c r="F63" s="64">
        <f>_xll.FDS(B63,"FG_TRET_PCHG_IDX("&amp;$A$3&amp;"-1D,"&amp;$A$3&amp;",,"&amp;$B$3&amp;")/100")</f>
        <v>4.5965066549435996E-4</v>
      </c>
      <c r="G63" s="177">
        <f>_xll.FDS($B63,"FG_TRET_PCHG_IDX("&amp;$A$3&amp;"-1D-0M,"&amp;$A$3&amp;",,"&amp;$B$3&amp;")/100")</f>
        <v>1.9240166137307613E-2</v>
      </c>
      <c r="H63" s="64">
        <f>_xll.FDS($B63,"FG_TRET_PCHG_IDX(0CY,"&amp;$A$3&amp;",,"&amp;$B$3&amp;")/100")</f>
        <v>-1.017720306513481E-3</v>
      </c>
      <c r="I63" s="67">
        <f>_xll.FDS($B63,"FG_TRET_PCHG_IDX("&amp;$A$3&amp;"-1AY,"&amp;$A$3&amp;",,"&amp;$B$3&amp;")/100")</f>
        <v>-1.0974539069359412E-3</v>
      </c>
      <c r="J63" s="1"/>
      <c r="R63" s="25"/>
      <c r="S63" s="16"/>
    </row>
    <row r="64" spans="1:19" ht="15.75" customHeight="1" x14ac:dyDescent="0.25">
      <c r="A64" s="123" t="s">
        <v>51</v>
      </c>
      <c r="B64" s="25" t="s">
        <v>118</v>
      </c>
      <c r="C64" s="88">
        <f>_xll.FDS(B64,"FG_YIELD("&amp;$A$3&amp;")")</f>
        <v>2.9702999999999999</v>
      </c>
      <c r="D64" s="148"/>
      <c r="E64" s="148"/>
      <c r="F64" s="43">
        <f>_xll.FDS(B64,"FG_TRET_PCHG_IDX("&amp;$A$3&amp;"-1D,"&amp;$A$3&amp;",,"&amp;$B$3&amp;")/100")</f>
        <v>1.6997960244771182E-3</v>
      </c>
      <c r="G64" s="180">
        <f>_xll.FDS($B64,"FG_TRET_PCHG_IDX("&amp;$A$3&amp;"-1D-0M,"&amp;$A$3&amp;",,"&amp;$B$3&amp;")/100")</f>
        <v>1.1714568479731735E-2</v>
      </c>
      <c r="H64" s="43">
        <f>_xll.FDS($B64,"FG_TRET_PCHG_IDX(0CY,"&amp;$A$3&amp;",,"&amp;$B$3&amp;")/100")</f>
        <v>-4.606741573033702E-2</v>
      </c>
      <c r="I64" s="68">
        <f>_xll.FDS($B64,"FG_TRET_PCHG_IDX("&amp;$A$3&amp;"-1AY,"&amp;$A$3&amp;",,"&amp;$B$3&amp;")/100")</f>
        <v>-1.8170057626719971E-2</v>
      </c>
      <c r="J64" s="1"/>
      <c r="K64" s="9"/>
      <c r="L64" s="9"/>
      <c r="M64" s="9"/>
      <c r="N64" s="9"/>
      <c r="O64" s="25"/>
      <c r="P64" s="25"/>
      <c r="Q64" s="25"/>
      <c r="R64" s="25"/>
      <c r="S64" s="1"/>
    </row>
    <row r="65" spans="1:19" ht="15.75" customHeight="1" x14ac:dyDescent="0.25">
      <c r="A65" s="137" t="s">
        <v>134</v>
      </c>
      <c r="B65" s="45" t="s">
        <v>135</v>
      </c>
      <c r="C65" s="88">
        <f>_xll.FDS(B65,"FG_YIELD("&amp;$A$3&amp;")")</f>
        <v>0.12</v>
      </c>
      <c r="D65" s="148"/>
      <c r="E65" s="148"/>
      <c r="F65" s="43">
        <f>_xll.FDS(B65,"FG_TRET_PCHG_IDX("&amp;$A$3&amp;"-1D,"&amp;$A$3&amp;",,"&amp;$B$3&amp;")/100")</f>
        <v>0</v>
      </c>
      <c r="G65" s="180">
        <f>_xll.FDS($B65,"FG_TRET_PCHG_IDX("&amp;$A$3&amp;"-1D-0M,"&amp;$A$3&amp;",,"&amp;$B$3&amp;")/100")</f>
        <v>0.71428571428571397</v>
      </c>
      <c r="H65" s="43">
        <f>_xll.FDS($B65,"FG_TRET_PCHG_IDX(0CY,"&amp;$A$3&amp;",,"&amp;$B$3&amp;")/100")</f>
        <v>1</v>
      </c>
      <c r="I65" s="68">
        <f>_xll.FDS($B65,"FG_TRET_PCHG_IDX("&amp;$A$3&amp;"-1AY,"&amp;$A$3&amp;",,"&amp;$B$3&amp;")/100")</f>
        <v>0.5</v>
      </c>
      <c r="J65" s="1"/>
      <c r="K65" s="9"/>
      <c r="L65" s="9"/>
      <c r="M65" s="9"/>
      <c r="N65" s="9"/>
      <c r="O65" s="25"/>
      <c r="P65" s="25"/>
      <c r="Q65" s="25"/>
      <c r="R65" s="25"/>
      <c r="S65" s="1"/>
    </row>
    <row r="66" spans="1:19" ht="15.75" customHeight="1" x14ac:dyDescent="0.25">
      <c r="A66" s="123" t="s">
        <v>136</v>
      </c>
      <c r="B66" s="202" t="s">
        <v>137</v>
      </c>
      <c r="C66" s="88">
        <f>_xll.FDS(B66,"FG_YIELD("&amp;$A$3&amp;")")</f>
        <v>1.825</v>
      </c>
      <c r="D66" s="148"/>
      <c r="E66" s="148"/>
      <c r="F66" s="43">
        <f>_xll.FDS(B66,"FG_TRET_PCHG_IDX("&amp;$A$3&amp;"-1D,"&amp;$A$3&amp;",,"&amp;$B$3&amp;")/100")</f>
        <v>-9.5458347684884703E-4</v>
      </c>
      <c r="G66" s="180">
        <f>_xll.FDS($B66,"FG_TRET_PCHG_IDX("&amp;$A$3&amp;"-1D-0M,"&amp;$A$3&amp;",,"&amp;$B$3&amp;")/100")</f>
        <v>8.3334161046493271E-3</v>
      </c>
      <c r="H66" s="43">
        <f>_xll.FDS($B66,"FG_TRET_PCHG_IDX(0CY,"&amp;$A$3&amp;",,"&amp;$B$3&amp;")/100")</f>
        <v>-6.6801489175897344E-2</v>
      </c>
      <c r="I66" s="68">
        <f>_xll.FDS($B66,"FG_TRET_PCHG_IDX("&amp;$A$3&amp;"-1AY,"&amp;$A$3&amp;",,"&amp;$B$3&amp;")/100")</f>
        <v>-5.3498172596404887E-2</v>
      </c>
      <c r="J66" s="1"/>
      <c r="K66" s="9"/>
      <c r="L66" s="9"/>
      <c r="M66" s="9"/>
      <c r="N66" s="9"/>
      <c r="O66" s="25"/>
      <c r="P66" s="25"/>
      <c r="Q66" s="25"/>
      <c r="R66" s="25"/>
      <c r="S66" s="1"/>
    </row>
    <row r="67" spans="1:19" ht="15.75" customHeight="1" x14ac:dyDescent="0.25">
      <c r="A67" s="123" t="s">
        <v>52</v>
      </c>
      <c r="B67" s="202" t="s">
        <v>131</v>
      </c>
      <c r="C67" s="88">
        <f>_xll.FDS(B67,"FG_YIELD("&amp;$A$3&amp;")")</f>
        <v>-0.38</v>
      </c>
      <c r="D67" s="148"/>
      <c r="E67" s="148"/>
      <c r="F67" s="43">
        <f>_xll.FDS(B67,"FG_TRET_PCHG_IDX("&amp;$A$3&amp;"-1D,"&amp;$A$3&amp;",,"&amp;$B$3&amp;")/100")</f>
        <v>2.7027027027026973E-2</v>
      </c>
      <c r="G67" s="180">
        <f>_xll.FDS($B67,"FG_TRET_PCHG_IDX("&amp;$A$3&amp;"-1D-0M,"&amp;$A$3&amp;",,"&amp;$B$3&amp;")/100")</f>
        <v>0.4074074074074075</v>
      </c>
      <c r="H67" s="43">
        <f>_xll.FDS($B67,"FG_TRET_PCHG_IDX(0CY,"&amp;$A$3&amp;",,"&amp;$B$3&amp;")/100")</f>
        <v>-2.2101910828025479</v>
      </c>
      <c r="I67" s="68">
        <f>_xll.FDS($B67,"FG_TRET_PCHG_IDX("&amp;$A$3&amp;"-1AY,"&amp;$A$3&amp;",,"&amp;$B$3&amp;")/100")</f>
        <v>-2.2541254125412542</v>
      </c>
      <c r="J67" s="1"/>
      <c r="K67" s="9"/>
      <c r="L67" s="9"/>
      <c r="M67" s="9"/>
      <c r="N67" s="9"/>
      <c r="O67" s="25"/>
      <c r="P67" s="25"/>
      <c r="Q67" s="25"/>
      <c r="R67" s="25"/>
      <c r="S67" s="1"/>
    </row>
    <row r="68" spans="1:19" ht="15.75" customHeight="1" x14ac:dyDescent="0.25">
      <c r="A68" s="133" t="s">
        <v>53</v>
      </c>
      <c r="B68" s="203" t="s">
        <v>132</v>
      </c>
      <c r="C68" s="89">
        <f>_xll.FDS(B68,"FG_YIELD("&amp;$A$3&amp;")")</f>
        <v>0.3034</v>
      </c>
      <c r="D68" s="149"/>
      <c r="E68" s="149"/>
      <c r="F68" s="70">
        <f>_xll.FDS(B68,"FG_TRET_PCHG_IDX("&amp;$A$3&amp;"-1D,"&amp;$A$3&amp;",,"&amp;$B$3&amp;")/100")</f>
        <v>-2.6759697912748237E-4</v>
      </c>
      <c r="G68" s="181">
        <f>_xll.FDS($B68,"FG_TRET_PCHG_IDX("&amp;$A$3&amp;"-1D-0M,"&amp;$A$3&amp;",,"&amp;$B$3&amp;")/100")</f>
        <v>-8.5184781639702223E-4</v>
      </c>
      <c r="H68" s="70">
        <f>_xll.FDS($B68,"FG_TRET_PCHG_IDX(0CY,"&amp;$A$3&amp;",,"&amp;$B$3&amp;")/100")</f>
        <v>-7.8002045955304355E-3</v>
      </c>
      <c r="I68" s="71">
        <f>_xll.FDS($B68,"FG_TRET_PCHG_IDX("&amp;$A$3&amp;"-1AY,"&amp;$A$3&amp;",,"&amp;$B$3&amp;")/100")</f>
        <v>1.2506824160007923E-3</v>
      </c>
      <c r="J68" s="1"/>
      <c r="K68" s="9"/>
      <c r="L68" s="9"/>
      <c r="M68" s="25"/>
      <c r="N68" s="25"/>
      <c r="O68" s="25"/>
      <c r="P68" s="25"/>
      <c r="Q68" s="25"/>
      <c r="R68" s="25"/>
      <c r="S68" s="1"/>
    </row>
    <row r="69" spans="1:19" ht="15.75" customHeight="1" x14ac:dyDescent="0.25">
      <c r="A69" s="63"/>
      <c r="C69" s="60"/>
      <c r="D69" s="150"/>
      <c r="E69" s="150"/>
      <c r="F69" s="60"/>
      <c r="G69" s="175"/>
      <c r="J69" s="1"/>
      <c r="K69" s="9"/>
      <c r="L69" s="9"/>
      <c r="M69" s="25"/>
      <c r="N69" s="25"/>
      <c r="O69" s="25"/>
      <c r="P69" s="25"/>
      <c r="Q69" s="25"/>
      <c r="R69" s="25"/>
      <c r="S69" s="1"/>
    </row>
    <row r="70" spans="1:19" ht="15.75" customHeight="1" x14ac:dyDescent="0.25">
      <c r="A70" s="136" t="s">
        <v>24</v>
      </c>
      <c r="B70" s="145"/>
      <c r="C70" s="58" t="s">
        <v>92</v>
      </c>
      <c r="D70" s="145"/>
      <c r="E70" s="145"/>
      <c r="F70" s="58" t="s">
        <v>0</v>
      </c>
      <c r="G70" s="173" t="s">
        <v>202</v>
      </c>
      <c r="H70" s="32" t="s">
        <v>2</v>
      </c>
      <c r="I70" s="33" t="s">
        <v>140</v>
      </c>
      <c r="J70" s="1"/>
      <c r="K70" s="9"/>
      <c r="L70" s="9"/>
      <c r="M70" s="25"/>
      <c r="N70" s="25"/>
      <c r="O70" s="25"/>
      <c r="P70" s="25"/>
      <c r="Q70" s="25"/>
      <c r="R70" s="25"/>
      <c r="S70" s="1"/>
    </row>
    <row r="71" spans="1:19" ht="15.75" customHeight="1" x14ac:dyDescent="0.25">
      <c r="A71" s="126" t="s">
        <v>23</v>
      </c>
      <c r="B71" s="201" t="s">
        <v>123</v>
      </c>
      <c r="C71" s="54" t="e">
        <f>_xll.FDS(B71,"FG_PRICE_IDX("&amp;$A$3&amp;",,,"&amp;$B$3&amp;")")</f>
        <v>#N/A</v>
      </c>
      <c r="D71" s="140"/>
      <c r="E71" s="140"/>
      <c r="F71" s="64">
        <f>_xll.FDS(B71,"FG_TRET_PCHG_IDX("&amp;$A$3&amp;"-1D,"&amp;$A$3&amp;",,"&amp;$B$3&amp;")/100")</f>
        <v>0</v>
      </c>
      <c r="G71" s="177" t="e">
        <f>_xll.FDS($B71,"FG_PRICE_CHANGE("&amp;$A$3&amp;"-1D-0M,"&amp;$A$3&amp;",,"&amp;$B$3&amp;")/100")</f>
        <v>#N/A</v>
      </c>
      <c r="H71" s="64">
        <f>_xll.FDS($B71,"FG_TRET_PCHG_IDX(0CY,"&amp;$A$3&amp;",,"&amp;$B$3&amp;")/100")</f>
        <v>2.3748975550244023E-3</v>
      </c>
      <c r="I71" s="67">
        <f>_xll.FDS($B71,"FG_TRET_PCHG_IDX("&amp;$A$3&amp;"-1AY,"&amp;$A$3&amp;",,"&amp;$B$3&amp;")/100")</f>
        <v>1.4561962505299952E-2</v>
      </c>
      <c r="J71" s="1"/>
      <c r="K71" s="9"/>
      <c r="L71" s="9"/>
      <c r="M71" s="25"/>
      <c r="N71" s="25"/>
      <c r="O71" s="25"/>
      <c r="P71" s="25"/>
      <c r="Q71" s="25"/>
      <c r="R71" s="25"/>
      <c r="S71" s="1"/>
    </row>
    <row r="72" spans="1:19" ht="33" customHeight="1" x14ac:dyDescent="0.25">
      <c r="A72" s="127" t="s">
        <v>25</v>
      </c>
      <c r="B72" s="203" t="s">
        <v>124</v>
      </c>
      <c r="C72" s="69">
        <f>_xll.FDS(B72,"FG_PRICE_IDX("&amp;$A$3&amp;",,,"&amp;$B$3&amp;")")</f>
        <v>1679.6439562099999</v>
      </c>
      <c r="D72" s="142"/>
      <c r="E72" s="142"/>
      <c r="F72" s="70">
        <f>_xll.FDS(B72,"FG_TRET_PCHG_IDX("&amp;$A$3&amp;"-1D,"&amp;$A$3&amp;",,"&amp;$B$3&amp;")/100")</f>
        <v>-6.8486591295342514E-3</v>
      </c>
      <c r="G72" s="181">
        <f>_xll.FDS($B72,"FG_PRICE_CHANGE("&amp;$A$3&amp;"-1D-0M,"&amp;$A$3&amp;",,"&amp;$B$3&amp;")/100")</f>
        <v>-2.3650677017441613E-2</v>
      </c>
      <c r="H72" s="70">
        <f>_xll.FDS($B72,"FG_TRET_PCHG_IDX(0CY,"&amp;$A$3&amp;",,"&amp;$B$3&amp;")/100")</f>
        <v>-1.4382159542784212E-2</v>
      </c>
      <c r="I72" s="71">
        <f>_xll.FDS($B72,"FG_TRET_PCHG_IDX("&amp;$A$3&amp;"-1AY,"&amp;$A$3&amp;",,"&amp;$B$3&amp;")/100")</f>
        <v>-1.7242523288628187E-2</v>
      </c>
      <c r="J72" s="1"/>
      <c r="K72" s="9"/>
      <c r="L72" s="9"/>
      <c r="M72" s="25"/>
      <c r="N72" s="25"/>
      <c r="O72" s="25"/>
      <c r="P72" s="25"/>
      <c r="Q72" s="25"/>
      <c r="R72" s="25"/>
      <c r="S72" s="1"/>
    </row>
    <row r="73" spans="1:19" ht="15.75" customHeight="1" x14ac:dyDescent="0.25">
      <c r="A73" s="96"/>
      <c r="B73" s="16"/>
      <c r="C73" s="59"/>
      <c r="D73" s="146"/>
      <c r="E73" s="146"/>
      <c r="F73" s="59"/>
      <c r="G73" s="174"/>
      <c r="H73" s="16"/>
      <c r="I73" s="16"/>
      <c r="J73" s="42"/>
      <c r="K73" s="1"/>
      <c r="L73" s="1"/>
      <c r="M73" s="16"/>
      <c r="N73" s="16"/>
      <c r="O73" s="16"/>
      <c r="P73" s="16"/>
      <c r="Q73" s="16"/>
      <c r="R73" s="16"/>
      <c r="S73" s="9"/>
    </row>
    <row r="74" spans="1:19" ht="15.75" customHeight="1" x14ac:dyDescent="0.25">
      <c r="A74" s="138" t="s">
        <v>54</v>
      </c>
      <c r="B74" s="204"/>
      <c r="C74" s="61" t="s">
        <v>92</v>
      </c>
      <c r="D74" s="151"/>
      <c r="E74" s="151"/>
      <c r="F74" s="61" t="s">
        <v>0</v>
      </c>
      <c r="G74" s="176" t="s">
        <v>202</v>
      </c>
      <c r="H74" s="34" t="s">
        <v>2</v>
      </c>
      <c r="I74" s="35" t="s">
        <v>140</v>
      </c>
      <c r="J74" s="48"/>
      <c r="K74" s="118"/>
      <c r="L74" s="119"/>
      <c r="M74" s="44"/>
      <c r="N74" s="44"/>
      <c r="O74" s="120"/>
      <c r="R74" s="25"/>
      <c r="S74" s="46"/>
    </row>
    <row r="75" spans="1:19" ht="15.75" customHeight="1" x14ac:dyDescent="0.25">
      <c r="A75" s="132" t="s">
        <v>6</v>
      </c>
      <c r="B75" s="201" t="s">
        <v>125</v>
      </c>
      <c r="C75" s="54">
        <f>_xll.FDS(B75,"FG_PRICE("&amp;$A$3&amp;",,,"&amp;$B$3&amp;")")</f>
        <v>44.61</v>
      </c>
      <c r="D75" s="140"/>
      <c r="E75" s="140"/>
      <c r="F75" s="64">
        <f>_xll.FDS(B75,"FG_PRICE_CHANGE("&amp;$A$3&amp;"-1D,"&amp;$A$3&amp;",,"&amp;$B$3&amp;")/100")</f>
        <v>-5.5728934462773161E-3</v>
      </c>
      <c r="G75" s="177">
        <f>_xll.FDS($B75,"FG_PRICE_CHANGE("&amp;$A$3&amp;"-1D-0M,"&amp;$A$3&amp;",,"&amp;$B$3&amp;")/100")</f>
        <v>-9.9878934624697435E-2</v>
      </c>
      <c r="H75" s="64">
        <f>_xll.FDS($B75,"FG_PRICE_CHANGE(0CY,"&amp;$A$3&amp;",,"&amp;$B$3&amp;")/100")</f>
        <v>-0.22187336473050756</v>
      </c>
      <c r="I75" s="67">
        <f>_xll.FDS($B75,"FG_PRICE_CHANGE("&amp;$A$3&amp;"-1AY,"&amp;$A$3&amp;",,"&amp;$B$3&amp;")/100")</f>
        <v>-0.3640769779044904</v>
      </c>
      <c r="J75" s="48"/>
      <c r="K75" s="116"/>
      <c r="L75" s="48"/>
      <c r="M75" s="117"/>
      <c r="N75" s="117"/>
      <c r="O75" s="47"/>
      <c r="R75" s="45"/>
      <c r="S75" s="46"/>
    </row>
    <row r="76" spans="1:19" ht="15.75" customHeight="1" x14ac:dyDescent="0.25">
      <c r="A76" s="123" t="s">
        <v>7</v>
      </c>
      <c r="B76" s="202" t="s">
        <v>126</v>
      </c>
      <c r="C76" s="66">
        <f>_xll.FDS(B76,"FG_PRICE("&amp;$A$3&amp;",,,"&amp;$B$3&amp;")")</f>
        <v>41.65</v>
      </c>
      <c r="D76" s="141"/>
      <c r="E76" s="141"/>
      <c r="F76" s="43">
        <f>_xll.FDS(B76,"FG_PRICE_CHANGE("&amp;$A$3&amp;"-1D,"&amp;$A$3&amp;",,"&amp;$B$3&amp;")/100")</f>
        <v>-1.4385039558859614E-3</v>
      </c>
      <c r="G76" s="180">
        <f>_xll.FDS($B76,"FG_PRICE_CHANGE("&amp;$A$3&amp;"-1D-0M,"&amp;$A$3&amp;",,"&amp;$B$3&amp;")/100")</f>
        <v>-0.10603133719682345</v>
      </c>
      <c r="H76" s="43">
        <f>_xll.FDS($B76,"FG_PRICE_CHANGE(0CY,"&amp;$A$3&amp;",,"&amp;$B$3&amp;")/100")</f>
        <v>-0.21813403416557164</v>
      </c>
      <c r="I76" s="178">
        <f>_xll.FDS($B76,"FG_PRICE_CHANGE("&amp;$A$3&amp;"-1AY,"&amp;$A$3&amp;",,"&amp;$B$3&amp;")/100")</f>
        <v>-0.37037037037037046</v>
      </c>
      <c r="J76" s="48"/>
      <c r="K76" s="116"/>
      <c r="L76" s="42"/>
      <c r="M76" s="117"/>
      <c r="N76" s="117"/>
      <c r="O76" s="47"/>
      <c r="R76" s="45"/>
      <c r="S76" s="46"/>
    </row>
    <row r="77" spans="1:19" ht="15.75" customHeight="1" x14ac:dyDescent="0.25">
      <c r="A77" s="123" t="s">
        <v>55</v>
      </c>
      <c r="B77" s="202" t="s">
        <v>127</v>
      </c>
      <c r="C77" s="66">
        <f>_xll.FDS(B77,"FG_PRICE("&amp;$A$3&amp;",,,"&amp;$B$3&amp;")")</f>
        <v>2.09</v>
      </c>
      <c r="D77" s="141"/>
      <c r="E77" s="141"/>
      <c r="F77" s="43">
        <f>_xll.FDS(B77,"FG_PRICE_CHANGE("&amp;$A$3&amp;"-1D,"&amp;$A$3&amp;",,"&amp;$B$3&amp;")/100")</f>
        <v>5.930055752660901E-2</v>
      </c>
      <c r="G77" s="180">
        <f>_xll.FDS($B77,"FG_PRICE_CHANGE("&amp;$A$3&amp;"-1D-0M,"&amp;$A$3&amp;",,"&amp;$B$3&amp;")/100")</f>
        <v>5.555555555555558E-2</v>
      </c>
      <c r="H77" s="43">
        <f>_xll.FDS($B77,"FG_PRICE_CHANGE(0CY,"&amp;$A$3&amp;",,"&amp;$B$3&amp;")/100")</f>
        <v>-0.30333333333333334</v>
      </c>
      <c r="I77" s="178">
        <f>_xll.FDS($B77,"FG_PRICE_CHANGE("&amp;$A$3&amp;"-1AY,"&amp;$A$3&amp;",,"&amp;$B$3&amp;")/100")</f>
        <v>-0.47394915680845706</v>
      </c>
      <c r="J77" s="48"/>
      <c r="K77" s="116"/>
      <c r="L77" s="48"/>
      <c r="M77" s="117"/>
      <c r="N77" s="117"/>
      <c r="O77" s="47"/>
      <c r="R77" s="45"/>
      <c r="S77" s="46"/>
    </row>
    <row r="78" spans="1:19" ht="15.75" customHeight="1" x14ac:dyDescent="0.25">
      <c r="A78" s="123" t="s">
        <v>56</v>
      </c>
      <c r="B78" s="202" t="s">
        <v>128</v>
      </c>
      <c r="C78" s="66">
        <f>_xll.FDS(B78,"FG_PRICE("&amp;$A$3&amp;",,,"&amp;$B$3&amp;")")</f>
        <v>1065.8</v>
      </c>
      <c r="D78" s="141"/>
      <c r="E78" s="141"/>
      <c r="F78" s="43">
        <f>_xll.FDS(B78,"FG_PRICE_CHANGE("&amp;$A$3&amp;"-1D,"&amp;$A$3&amp;",,"&amp;$B$3&amp;")/100")</f>
        <v>9.0891876538532479E-3</v>
      </c>
      <c r="G78" s="180">
        <f>_xll.FDS($B78,"FG_PRICE_CHANGE("&amp;$A$3&amp;"-1D-0M,"&amp;$A$3&amp;",,"&amp;$B$3&amp;")/100")</f>
        <v>-6.6316250547525213E-2</v>
      </c>
      <c r="H78" s="43">
        <f>_xll.FDS($B78,"FG_PRICE_CHANGE(0CY,"&amp;$A$3&amp;",,"&amp;$B$3&amp;")/100")</f>
        <v>-9.975504687895953E-2</v>
      </c>
      <c r="I78" s="178">
        <f>_xll.FDS($B78,"FG_PRICE_CHANGE("&amp;$A$3&amp;"-1AY,"&amp;$A$3&amp;",,"&amp;$B$3&amp;")/100")</f>
        <v>-9.3090537780803326E-2</v>
      </c>
      <c r="J78" s="48"/>
      <c r="K78" s="116"/>
      <c r="L78" s="48"/>
      <c r="M78" s="117"/>
      <c r="N78" s="117"/>
      <c r="O78" s="47"/>
      <c r="R78" s="45"/>
      <c r="S78" s="46"/>
    </row>
    <row r="79" spans="1:19" ht="15.75" customHeight="1" x14ac:dyDescent="0.25">
      <c r="A79" s="123" t="s">
        <v>57</v>
      </c>
      <c r="B79" s="202" t="s">
        <v>129</v>
      </c>
      <c r="C79" s="66">
        <f>_xll.FDS(B79,"FG_PRICE("&amp;$A$3&amp;",,,"&amp;$B$3&amp;")")</f>
        <v>1610</v>
      </c>
      <c r="D79" s="141"/>
      <c r="E79" s="141"/>
      <c r="F79" s="43">
        <f>_xll.FDS(B79,"FG_PRICE_CHANGE("&amp;$A$3&amp;"-1D,"&amp;$A$3&amp;",,"&amp;$B$3&amp;")/100")</f>
        <v>0</v>
      </c>
      <c r="G79" s="180">
        <f>_xll.FDS($B79,"FG_PRICE_CHANGE("&amp;$A$3&amp;"-1D-0M,"&amp;$A$3&amp;",,"&amp;$B$3&amp;")/100")</f>
        <v>0</v>
      </c>
      <c r="H79" s="43">
        <f>_xll.FDS($B79,"FG_PRICE_CHANGE(0CY,"&amp;$A$3&amp;",,"&amp;$B$3&amp;")/100")</f>
        <v>-0.10803324099722988</v>
      </c>
      <c r="I79" s="178">
        <f>_xll.FDS($B79,"FG_PRICE_CHANGE("&amp;$A$3&amp;"-1AY,"&amp;$A$3&amp;",,"&amp;$B$3&amp;")/100")</f>
        <v>-0.19900497512437809</v>
      </c>
      <c r="J79" s="48"/>
      <c r="K79" s="116"/>
      <c r="L79" s="48"/>
      <c r="M79" s="117"/>
      <c r="N79" s="117"/>
      <c r="O79" s="47"/>
      <c r="R79" s="45"/>
      <c r="S79" s="46"/>
    </row>
    <row r="80" spans="1:19" ht="15.75" customHeight="1" x14ac:dyDescent="0.25">
      <c r="A80" s="133" t="s">
        <v>58</v>
      </c>
      <c r="B80" s="203" t="s">
        <v>130</v>
      </c>
      <c r="C80" s="69">
        <f>_xll.FDS(B80,"FG_PRICE("&amp;$A$3&amp;",,,"&amp;$B$3&amp;")")</f>
        <v>4595.5</v>
      </c>
      <c r="D80" s="142"/>
      <c r="E80" s="142"/>
      <c r="F80" s="70">
        <f>_xll.FDS(B80,"FG_PRICE_CHANGE("&amp;$A$3&amp;"-1D,"&amp;$A$3&amp;",,"&amp;$B$3&amp;")/100")</f>
        <v>-8.7359792924934787E-3</v>
      </c>
      <c r="G80" s="181">
        <f>_xll.FDS($B80,"FG_PRICE_CHANGE("&amp;$A$3&amp;"-1D-0M,"&amp;$A$3&amp;",,"&amp;$B$3&amp;")/100")</f>
        <v>-0.10515042352253923</v>
      </c>
      <c r="H80" s="70">
        <f>_xll.FDS($B80,"FG_PRICE_CHANGE(0CY,"&amp;$A$3&amp;",,"&amp;$B$3&amp;")/100")</f>
        <v>-0.27732347853436079</v>
      </c>
      <c r="I80" s="179">
        <f>_xll.FDS($B80,"FG_PRICE_CHANGE("&amp;$A$3&amp;"-1AY,"&amp;$A$3&amp;",,"&amp;$B$3&amp;")/100")</f>
        <v>-0.29468191236282715</v>
      </c>
      <c r="J80" s="48"/>
      <c r="K80" s="116"/>
      <c r="L80" s="42"/>
      <c r="M80" s="117"/>
      <c r="N80" s="117"/>
      <c r="O80" s="47"/>
      <c r="R80" s="45"/>
      <c r="S80" s="46"/>
    </row>
    <row r="81" spans="1:19" ht="15.75" customHeight="1" x14ac:dyDescent="0.25">
      <c r="A81" s="139"/>
      <c r="B81" s="45"/>
      <c r="C81" s="72"/>
      <c r="D81" s="150"/>
      <c r="E81" s="150"/>
      <c r="F81" s="72"/>
      <c r="G81" s="45"/>
      <c r="H81" s="45"/>
      <c r="I81" s="45"/>
      <c r="J81" s="48"/>
      <c r="K81" s="116"/>
      <c r="L81" s="42"/>
      <c r="M81" s="117"/>
      <c r="N81" s="117"/>
      <c r="O81" s="47"/>
      <c r="R81" s="45"/>
      <c r="S81" s="46"/>
    </row>
    <row r="82" spans="1:19" ht="15.75" customHeight="1" x14ac:dyDescent="0.25">
      <c r="A82" s="139"/>
      <c r="B82" s="45"/>
      <c r="C82" s="72"/>
      <c r="D82" s="150"/>
      <c r="E82" s="150"/>
      <c r="F82" s="72"/>
      <c r="G82" s="45"/>
      <c r="H82" s="45"/>
      <c r="I82" s="45"/>
      <c r="J82" s="48"/>
      <c r="K82" s="116"/>
      <c r="L82" s="42"/>
      <c r="M82" s="117"/>
      <c r="N82" s="117"/>
      <c r="O82" s="47"/>
      <c r="R82" s="45"/>
      <c r="S82" s="46"/>
    </row>
    <row r="83" spans="1:19" ht="15.75" customHeight="1" x14ac:dyDescent="0.25">
      <c r="A83" s="63"/>
      <c r="C83" s="60"/>
      <c r="D83" s="150"/>
      <c r="E83" s="150"/>
      <c r="F83" s="60"/>
      <c r="J83" s="48"/>
      <c r="K83" s="116"/>
      <c r="L83" s="48"/>
      <c r="M83" s="117"/>
      <c r="N83" s="117"/>
      <c r="O83" s="47"/>
      <c r="R83" s="45"/>
      <c r="S83" s="48"/>
    </row>
    <row r="84" spans="1:19" ht="15.75" customHeight="1" x14ac:dyDescent="0.25">
      <c r="A84" s="63"/>
      <c r="C84" s="62"/>
      <c r="D84" s="152"/>
      <c r="E84" s="152"/>
      <c r="F84" s="62"/>
      <c r="G84" s="3"/>
      <c r="H84" s="3"/>
      <c r="I84" s="3"/>
      <c r="J84" s="48"/>
      <c r="K84" s="116"/>
      <c r="L84" s="42"/>
      <c r="M84" s="117"/>
      <c r="N84" s="117"/>
      <c r="O84" s="47"/>
      <c r="R84" s="47"/>
      <c r="S84" s="48"/>
    </row>
    <row r="85" spans="1:19" ht="15.75" customHeight="1" x14ac:dyDescent="0.25">
      <c r="A85" s="63"/>
      <c r="C85" s="62"/>
      <c r="D85" s="152"/>
      <c r="E85" s="152"/>
      <c r="F85" s="62"/>
      <c r="G85" s="3"/>
      <c r="H85" s="3"/>
      <c r="I85" s="3"/>
      <c r="J85" s="48"/>
      <c r="K85" s="118"/>
      <c r="L85" s="119"/>
      <c r="M85" s="44"/>
      <c r="N85" s="44"/>
      <c r="O85" s="120"/>
      <c r="P85" s="44"/>
      <c r="Q85" s="44"/>
      <c r="R85" s="47"/>
      <c r="S85" s="48"/>
    </row>
    <row r="86" spans="1:19" ht="15.75" customHeight="1" x14ac:dyDescent="0.25">
      <c r="A86" s="63"/>
      <c r="C86" s="62"/>
      <c r="D86" s="152"/>
      <c r="E86" s="152"/>
      <c r="F86" s="62"/>
      <c r="G86" s="3"/>
      <c r="H86" s="3"/>
      <c r="I86" s="3"/>
      <c r="J86" s="48"/>
      <c r="K86" s="116"/>
      <c r="L86" s="42"/>
      <c r="M86" s="43"/>
      <c r="N86" s="43"/>
      <c r="O86" s="43"/>
      <c r="P86" s="43"/>
      <c r="Q86" s="43"/>
      <c r="R86" s="47"/>
      <c r="S86" s="48"/>
    </row>
    <row r="87" spans="1:19" ht="15.75" customHeight="1" x14ac:dyDescent="0.25">
      <c r="A87" s="63"/>
      <c r="C87" s="62"/>
      <c r="D87" s="152"/>
      <c r="E87" s="152"/>
      <c r="F87" s="62"/>
      <c r="G87" s="3"/>
      <c r="H87" s="3"/>
      <c r="I87" s="3"/>
      <c r="J87" s="48"/>
      <c r="K87" s="116"/>
      <c r="L87" s="42"/>
      <c r="M87" s="43"/>
      <c r="N87" s="43"/>
      <c r="O87" s="43"/>
      <c r="P87" s="43"/>
      <c r="Q87" s="43"/>
      <c r="R87" s="47"/>
      <c r="S87" s="46"/>
    </row>
    <row r="88" spans="1:19" ht="15.75" customHeight="1" x14ac:dyDescent="0.25">
      <c r="A88" s="63"/>
      <c r="C88" s="62"/>
      <c r="D88" s="152"/>
      <c r="E88" s="152"/>
      <c r="F88" s="62"/>
      <c r="G88" s="3"/>
      <c r="H88" s="3"/>
      <c r="I88" s="3"/>
      <c r="J88" s="48"/>
      <c r="K88" s="116"/>
      <c r="L88" s="42"/>
      <c r="M88" s="43"/>
      <c r="N88" s="43"/>
      <c r="O88" s="43"/>
      <c r="P88" s="43"/>
      <c r="Q88" s="43"/>
      <c r="R88" s="45"/>
      <c r="S88" s="46"/>
    </row>
    <row r="89" spans="1:19" ht="15.75" customHeight="1" x14ac:dyDescent="0.25">
      <c r="A89" s="63"/>
      <c r="C89" s="62"/>
      <c r="D89" s="152"/>
      <c r="E89" s="152"/>
      <c r="F89" s="62"/>
      <c r="G89" s="3"/>
      <c r="H89" s="3"/>
      <c r="I89" s="3"/>
      <c r="J89" s="48"/>
      <c r="K89" s="116"/>
      <c r="L89" s="42"/>
      <c r="M89" s="43"/>
      <c r="N89" s="43"/>
      <c r="O89" s="43"/>
      <c r="P89" s="43"/>
      <c r="Q89" s="43"/>
      <c r="R89" s="45"/>
      <c r="S89" s="46"/>
    </row>
    <row r="90" spans="1:19" ht="15.75" customHeight="1" x14ac:dyDescent="0.25">
      <c r="A90" s="63"/>
      <c r="C90" s="60"/>
      <c r="D90" s="150"/>
      <c r="E90" s="150"/>
      <c r="F90" s="60"/>
      <c r="J90" s="48"/>
      <c r="K90" s="116"/>
      <c r="L90" s="42"/>
      <c r="M90" s="43"/>
      <c r="N90" s="43"/>
      <c r="O90" s="43"/>
      <c r="P90" s="43"/>
      <c r="Q90" s="43"/>
      <c r="R90" s="45"/>
      <c r="S90" s="46"/>
    </row>
    <row r="91" spans="1:19" ht="15.75" customHeight="1" x14ac:dyDescent="0.25">
      <c r="A91" s="63"/>
      <c r="C91" s="60"/>
      <c r="D91" s="150"/>
      <c r="E91" s="150"/>
      <c r="F91" s="60"/>
      <c r="J91" s="48"/>
      <c r="K91" s="116"/>
      <c r="L91" s="42"/>
      <c r="M91" s="43"/>
      <c r="N91" s="43"/>
      <c r="O91" s="43"/>
      <c r="P91" s="45"/>
      <c r="Q91" s="45"/>
      <c r="R91" s="45"/>
    </row>
    <row r="92" spans="1:19" ht="15.75" customHeight="1" x14ac:dyDescent="0.25">
      <c r="A92" s="63"/>
      <c r="C92" s="60"/>
      <c r="D92" s="150"/>
      <c r="E92" s="150"/>
      <c r="F92" s="60"/>
      <c r="J92" s="48"/>
      <c r="K92" s="116"/>
      <c r="L92" s="42"/>
      <c r="M92" s="43"/>
      <c r="N92" s="43"/>
      <c r="O92" s="43"/>
    </row>
    <row r="93" spans="1:19" ht="15.75" customHeight="1" x14ac:dyDescent="0.25">
      <c r="A93" s="63"/>
      <c r="C93" s="60"/>
      <c r="D93" s="150"/>
      <c r="E93" s="150"/>
      <c r="F93" s="60"/>
      <c r="J93" s="48"/>
      <c r="K93" s="116"/>
      <c r="L93" s="42"/>
      <c r="M93" s="43"/>
      <c r="N93" s="43"/>
      <c r="O93" s="43"/>
    </row>
    <row r="94" spans="1:19" ht="15.75" customHeight="1" x14ac:dyDescent="0.25">
      <c r="A94" s="63"/>
      <c r="C94" s="60"/>
      <c r="D94" s="150"/>
      <c r="E94" s="150"/>
      <c r="F94" s="60"/>
      <c r="J94" s="48"/>
      <c r="K94" s="116"/>
      <c r="L94" s="42"/>
      <c r="M94" s="43"/>
      <c r="N94" s="43"/>
      <c r="O94" s="43"/>
    </row>
    <row r="95" spans="1:19" ht="15" customHeight="1" x14ac:dyDescent="0.25">
      <c r="A95" s="63"/>
      <c r="C95" s="60"/>
      <c r="D95" s="150"/>
      <c r="E95" s="150"/>
      <c r="F95" s="60"/>
      <c r="K95" s="116"/>
      <c r="L95" s="42"/>
      <c r="M95" s="43"/>
      <c r="N95" s="43"/>
      <c r="O95" s="43"/>
    </row>
    <row r="96" spans="1:19" ht="15" customHeight="1" x14ac:dyDescent="0.25">
      <c r="A96" s="63"/>
      <c r="C96" s="60"/>
      <c r="D96" s="150"/>
      <c r="E96" s="150"/>
      <c r="F96" s="60"/>
    </row>
    <row r="97" spans="1:6" ht="15" customHeight="1" x14ac:dyDescent="0.25">
      <c r="A97" s="63"/>
      <c r="C97" s="60"/>
      <c r="D97" s="150"/>
      <c r="E97" s="150"/>
      <c r="F97" s="60"/>
    </row>
    <row r="98" spans="1:6" ht="15" customHeight="1" x14ac:dyDescent="0.25">
      <c r="A98" s="63"/>
      <c r="C98" s="60"/>
      <c r="D98" s="150"/>
      <c r="E98" s="150"/>
      <c r="F98" s="60"/>
    </row>
    <row r="99" spans="1:6" ht="15" customHeight="1" x14ac:dyDescent="0.25">
      <c r="A99" s="63"/>
      <c r="C99" s="60"/>
      <c r="D99" s="150"/>
      <c r="E99" s="150"/>
      <c r="F99" s="60"/>
    </row>
    <row r="100" spans="1:6" ht="15" customHeight="1" x14ac:dyDescent="0.25">
      <c r="A100" s="63"/>
      <c r="C100" s="60"/>
      <c r="D100" s="150"/>
      <c r="E100" s="150"/>
      <c r="F100" s="60"/>
    </row>
    <row r="101" spans="1:6" ht="15" customHeight="1" x14ac:dyDescent="0.25">
      <c r="A101" s="63"/>
      <c r="C101" s="60"/>
      <c r="D101" s="150"/>
      <c r="E101" s="150"/>
      <c r="F101" s="60"/>
    </row>
    <row r="102" spans="1:6" ht="15" customHeight="1" x14ac:dyDescent="0.25">
      <c r="A102" s="63"/>
      <c r="C102" s="60"/>
      <c r="D102" s="150"/>
      <c r="E102" s="150"/>
      <c r="F102" s="60"/>
    </row>
    <row r="103" spans="1:6" ht="15" customHeight="1" x14ac:dyDescent="0.25">
      <c r="A103" s="63"/>
      <c r="C103" s="60"/>
      <c r="D103" s="150"/>
      <c r="E103" s="150"/>
      <c r="F103" s="60"/>
    </row>
    <row r="104" spans="1:6" ht="15" customHeight="1" x14ac:dyDescent="0.25">
      <c r="A104" s="63"/>
      <c r="C104" s="60"/>
      <c r="D104" s="150"/>
      <c r="E104" s="150"/>
      <c r="F104" s="60"/>
    </row>
    <row r="105" spans="1:6" ht="15" customHeight="1" x14ac:dyDescent="0.25">
      <c r="A105" s="63"/>
      <c r="C105" s="60"/>
      <c r="D105" s="150"/>
      <c r="E105" s="150"/>
      <c r="F105" s="60"/>
    </row>
    <row r="106" spans="1:6" ht="15" customHeight="1" x14ac:dyDescent="0.25">
      <c r="A106" s="63"/>
      <c r="C106" s="60"/>
      <c r="D106" s="150"/>
      <c r="E106" s="150"/>
      <c r="F106" s="60"/>
    </row>
    <row r="107" spans="1:6" ht="15" customHeight="1" x14ac:dyDescent="0.25">
      <c r="A107" s="63"/>
      <c r="C107" s="60"/>
      <c r="D107" s="150"/>
      <c r="E107" s="150"/>
      <c r="F107" s="60"/>
    </row>
    <row r="108" spans="1:6" ht="15" customHeight="1" x14ac:dyDescent="0.25">
      <c r="A108" s="63"/>
      <c r="C108" s="60"/>
      <c r="D108" s="150"/>
      <c r="E108" s="150"/>
      <c r="F108" s="60"/>
    </row>
    <row r="109" spans="1:6" ht="15" customHeight="1" x14ac:dyDescent="0.25">
      <c r="A109" s="63"/>
      <c r="C109" s="60"/>
      <c r="D109" s="150"/>
      <c r="E109" s="150"/>
      <c r="F109" s="60"/>
    </row>
    <row r="110" spans="1:6" ht="15" customHeight="1" x14ac:dyDescent="0.25">
      <c r="A110" s="63"/>
      <c r="C110" s="60"/>
      <c r="D110" s="150"/>
      <c r="E110" s="150"/>
      <c r="F110" s="60"/>
    </row>
    <row r="111" spans="1:6" ht="15" customHeight="1" x14ac:dyDescent="0.25">
      <c r="A111" s="63"/>
      <c r="D111" s="150"/>
      <c r="E111" s="150"/>
    </row>
    <row r="112" spans="1:6" ht="15" customHeight="1" x14ac:dyDescent="0.25">
      <c r="D112" s="150"/>
      <c r="E112" s="150"/>
    </row>
    <row r="113" spans="4:5" ht="15" customHeight="1" x14ac:dyDescent="0.25">
      <c r="D113" s="150"/>
      <c r="E113" s="150"/>
    </row>
    <row r="114" spans="4:5" ht="15" customHeight="1" x14ac:dyDescent="0.25">
      <c r="D114" s="150"/>
      <c r="E114" s="150"/>
    </row>
    <row r="115" spans="4:5" ht="15" customHeight="1" x14ac:dyDescent="0.25">
      <c r="D115" s="150"/>
      <c r="E115" s="150"/>
    </row>
    <row r="116" spans="4:5" ht="15" customHeight="1" x14ac:dyDescent="0.25">
      <c r="D116" s="150"/>
      <c r="E116" s="150"/>
    </row>
    <row r="117" spans="4:5" ht="15" customHeight="1" x14ac:dyDescent="0.25">
      <c r="D117" s="150"/>
      <c r="E117" s="150"/>
    </row>
    <row r="118" spans="4:5" ht="15" customHeight="1" x14ac:dyDescent="0.25">
      <c r="D118" s="150"/>
      <c r="E118" s="150"/>
    </row>
    <row r="119" spans="4:5" ht="15" customHeight="1" x14ac:dyDescent="0.25">
      <c r="D119" s="150"/>
      <c r="E119" s="150"/>
    </row>
    <row r="120" spans="4:5" ht="15" customHeight="1" x14ac:dyDescent="0.25">
      <c r="D120" s="150"/>
      <c r="E120" s="150"/>
    </row>
    <row r="121" spans="4:5" ht="15" customHeight="1" x14ac:dyDescent="0.25">
      <c r="D121" s="150"/>
      <c r="E121" s="150"/>
    </row>
    <row r="122" spans="4:5" ht="15" customHeight="1" x14ac:dyDescent="0.25">
      <c r="D122" s="150"/>
      <c r="E122" s="150"/>
    </row>
    <row r="123" spans="4:5" ht="15" customHeight="1" x14ac:dyDescent="0.25">
      <c r="D123" s="150"/>
      <c r="E123" s="150"/>
    </row>
    <row r="124" spans="4:5" ht="15" customHeight="1" x14ac:dyDescent="0.25">
      <c r="D124" s="150"/>
      <c r="E124" s="150"/>
    </row>
    <row r="125" spans="4:5" ht="15" customHeight="1" x14ac:dyDescent="0.25">
      <c r="D125" s="150"/>
      <c r="E125" s="150"/>
    </row>
    <row r="126" spans="4:5" ht="15" customHeight="1" x14ac:dyDescent="0.25">
      <c r="D126" s="150"/>
      <c r="E126" s="150"/>
    </row>
    <row r="127" spans="4:5" ht="15" customHeight="1" x14ac:dyDescent="0.25">
      <c r="D127" s="150"/>
      <c r="E127" s="150"/>
    </row>
    <row r="128" spans="4:5" ht="15" customHeight="1" x14ac:dyDescent="0.25">
      <c r="D128" s="150"/>
      <c r="E128" s="150"/>
    </row>
    <row r="129" spans="4:5" ht="15" customHeight="1" x14ac:dyDescent="0.25">
      <c r="D129" s="150"/>
      <c r="E129" s="150"/>
    </row>
    <row r="130" spans="4:5" ht="15" customHeight="1" x14ac:dyDescent="0.25">
      <c r="D130" s="150"/>
      <c r="E130" s="150"/>
    </row>
    <row r="131" spans="4:5" ht="15" customHeight="1" x14ac:dyDescent="0.25">
      <c r="D131" s="150"/>
      <c r="E131" s="150"/>
    </row>
    <row r="132" spans="4:5" ht="15" customHeight="1" x14ac:dyDescent="0.25">
      <c r="D132" s="150"/>
      <c r="E132" s="150"/>
    </row>
    <row r="133" spans="4:5" ht="15" customHeight="1" x14ac:dyDescent="0.25">
      <c r="D133" s="150"/>
      <c r="E133" s="150"/>
    </row>
    <row r="134" spans="4:5" ht="15" customHeight="1" x14ac:dyDescent="0.25">
      <c r="D134" s="150"/>
      <c r="E134" s="150"/>
    </row>
    <row r="135" spans="4:5" ht="15" customHeight="1" x14ac:dyDescent="0.25">
      <c r="D135" s="150"/>
      <c r="E135" s="150"/>
    </row>
    <row r="136" spans="4:5" ht="15" customHeight="1" x14ac:dyDescent="0.25">
      <c r="D136" s="150"/>
      <c r="E136" s="150"/>
    </row>
    <row r="137" spans="4:5" ht="15" customHeight="1" x14ac:dyDescent="0.25">
      <c r="D137" s="150"/>
      <c r="E137" s="150"/>
    </row>
    <row r="138" spans="4:5" ht="15" customHeight="1" x14ac:dyDescent="0.25">
      <c r="D138" s="150"/>
      <c r="E138" s="150"/>
    </row>
    <row r="139" spans="4:5" ht="15" customHeight="1" x14ac:dyDescent="0.25">
      <c r="D139" s="150"/>
      <c r="E139" s="150"/>
    </row>
    <row r="140" spans="4:5" ht="15" customHeight="1" x14ac:dyDescent="0.25">
      <c r="D140" s="150"/>
      <c r="E140" s="150"/>
    </row>
    <row r="141" spans="4:5" ht="15" customHeight="1" x14ac:dyDescent="0.25">
      <c r="D141" s="150"/>
      <c r="E141" s="150"/>
    </row>
    <row r="142" spans="4:5" ht="15" customHeight="1" x14ac:dyDescent="0.25">
      <c r="D142" s="150"/>
      <c r="E142" s="150"/>
    </row>
    <row r="143" spans="4:5" ht="15" customHeight="1" x14ac:dyDescent="0.25">
      <c r="D143" s="150"/>
      <c r="E143" s="150"/>
    </row>
    <row r="144" spans="4:5" ht="15" customHeight="1" x14ac:dyDescent="0.25">
      <c r="D144" s="150"/>
      <c r="E144" s="150"/>
    </row>
    <row r="145" spans="4:5" ht="15" customHeight="1" x14ac:dyDescent="0.25">
      <c r="D145" s="150"/>
      <c r="E145" s="150"/>
    </row>
    <row r="146" spans="4:5" ht="15" customHeight="1" x14ac:dyDescent="0.25">
      <c r="D146" s="150"/>
      <c r="E146" s="150"/>
    </row>
    <row r="147" spans="4:5" ht="15" customHeight="1" x14ac:dyDescent="0.25">
      <c r="D147" s="150"/>
      <c r="E147" s="150"/>
    </row>
    <row r="148" spans="4:5" ht="15" customHeight="1" x14ac:dyDescent="0.25">
      <c r="D148" s="150"/>
      <c r="E148" s="150"/>
    </row>
    <row r="149" spans="4:5" ht="15" customHeight="1" x14ac:dyDescent="0.25">
      <c r="D149" s="150"/>
      <c r="E149" s="150"/>
    </row>
    <row r="150" spans="4:5" ht="15" customHeight="1" x14ac:dyDescent="0.25">
      <c r="D150" s="150"/>
      <c r="E150" s="150"/>
    </row>
    <row r="151" spans="4:5" ht="15" customHeight="1" x14ac:dyDescent="0.25">
      <c r="D151" s="150"/>
      <c r="E151" s="150"/>
    </row>
    <row r="152" spans="4:5" ht="15" customHeight="1" x14ac:dyDescent="0.25">
      <c r="D152" s="150"/>
      <c r="E152" s="150"/>
    </row>
    <row r="153" spans="4:5" ht="15" customHeight="1" x14ac:dyDescent="0.25">
      <c r="D153" s="150"/>
      <c r="E153" s="150"/>
    </row>
    <row r="154" spans="4:5" ht="15" customHeight="1" x14ac:dyDescent="0.25">
      <c r="D154" s="150"/>
      <c r="E154" s="150"/>
    </row>
    <row r="155" spans="4:5" ht="15" customHeight="1" x14ac:dyDescent="0.25">
      <c r="D155" s="150"/>
      <c r="E155" s="150"/>
    </row>
    <row r="156" spans="4:5" ht="15" customHeight="1" x14ac:dyDescent="0.25">
      <c r="D156" s="150"/>
      <c r="E156" s="150"/>
    </row>
    <row r="157" spans="4:5" ht="15" customHeight="1" x14ac:dyDescent="0.25">
      <c r="D157" s="150"/>
      <c r="E157" s="150"/>
    </row>
    <row r="158" spans="4:5" ht="15" customHeight="1" x14ac:dyDescent="0.25">
      <c r="D158" s="150"/>
      <c r="E158" s="150"/>
    </row>
    <row r="159" spans="4:5" ht="15" customHeight="1" x14ac:dyDescent="0.25">
      <c r="D159" s="150"/>
      <c r="E159" s="150"/>
    </row>
    <row r="160" spans="4:5" ht="15" customHeight="1" x14ac:dyDescent="0.25">
      <c r="D160" s="150"/>
      <c r="E160" s="150"/>
    </row>
    <row r="161" spans="4:5" ht="15" customHeight="1" x14ac:dyDescent="0.25">
      <c r="D161" s="150"/>
      <c r="E161" s="150"/>
    </row>
    <row r="162" spans="4:5" ht="15" customHeight="1" x14ac:dyDescent="0.25">
      <c r="D162" s="150"/>
      <c r="E162" s="150"/>
    </row>
    <row r="163" spans="4:5" ht="15" customHeight="1" x14ac:dyDescent="0.25">
      <c r="D163" s="150"/>
      <c r="E163" s="150"/>
    </row>
    <row r="164" spans="4:5" ht="15" customHeight="1" x14ac:dyDescent="0.25">
      <c r="D164" s="150"/>
      <c r="E164" s="150"/>
    </row>
    <row r="165" spans="4:5" ht="15" customHeight="1" x14ac:dyDescent="0.25">
      <c r="D165" s="150"/>
      <c r="E165" s="150"/>
    </row>
    <row r="166" spans="4:5" ht="15" customHeight="1" x14ac:dyDescent="0.25">
      <c r="D166" s="150"/>
      <c r="E166" s="150"/>
    </row>
    <row r="167" spans="4:5" ht="15" customHeight="1" x14ac:dyDescent="0.25">
      <c r="D167" s="150"/>
      <c r="E167" s="150"/>
    </row>
    <row r="168" spans="4:5" ht="15" customHeight="1" x14ac:dyDescent="0.25">
      <c r="D168" s="150"/>
      <c r="E168" s="150"/>
    </row>
    <row r="169" spans="4:5" ht="15" customHeight="1" x14ac:dyDescent="0.25">
      <c r="D169" s="150"/>
      <c r="E169" s="150"/>
    </row>
    <row r="170" spans="4:5" ht="15" customHeight="1" x14ac:dyDescent="0.25">
      <c r="D170" s="150"/>
      <c r="E170" s="150"/>
    </row>
    <row r="171" spans="4:5" ht="15" customHeight="1" x14ac:dyDescent="0.25">
      <c r="D171" s="150"/>
      <c r="E171" s="150"/>
    </row>
    <row r="172" spans="4:5" ht="15" customHeight="1" x14ac:dyDescent="0.25">
      <c r="D172" s="150"/>
      <c r="E172" s="150"/>
    </row>
    <row r="173" spans="4:5" ht="15" customHeight="1" x14ac:dyDescent="0.25">
      <c r="D173" s="150"/>
      <c r="E173" s="150"/>
    </row>
    <row r="174" spans="4:5" ht="15" customHeight="1" x14ac:dyDescent="0.25">
      <c r="D174" s="150"/>
      <c r="E174" s="150"/>
    </row>
    <row r="175" spans="4:5" ht="15" customHeight="1" x14ac:dyDescent="0.25">
      <c r="D175" s="150"/>
      <c r="E175" s="150"/>
    </row>
    <row r="176" spans="4:5" ht="15" customHeight="1" x14ac:dyDescent="0.25">
      <c r="D176" s="150"/>
      <c r="E176" s="150"/>
    </row>
    <row r="177" spans="4:5" ht="15" customHeight="1" x14ac:dyDescent="0.25">
      <c r="D177" s="150"/>
      <c r="E177" s="150"/>
    </row>
    <row r="178" spans="4:5" ht="15" customHeight="1" x14ac:dyDescent="0.25">
      <c r="D178" s="150"/>
      <c r="E178" s="150"/>
    </row>
    <row r="179" spans="4:5" ht="15" customHeight="1" x14ac:dyDescent="0.25">
      <c r="D179" s="150"/>
      <c r="E179" s="150"/>
    </row>
    <row r="180" spans="4:5" ht="15" customHeight="1" x14ac:dyDescent="0.25">
      <c r="D180" s="150"/>
      <c r="E180" s="150"/>
    </row>
    <row r="181" spans="4:5" ht="15" customHeight="1" x14ac:dyDescent="0.25">
      <c r="D181" s="150"/>
      <c r="E181" s="150"/>
    </row>
    <row r="182" spans="4:5" ht="15" customHeight="1" x14ac:dyDescent="0.25">
      <c r="D182" s="150"/>
      <c r="E182" s="150"/>
    </row>
    <row r="183" spans="4:5" ht="15" customHeight="1" x14ac:dyDescent="0.25">
      <c r="D183" s="150"/>
      <c r="E183" s="150"/>
    </row>
    <row r="184" spans="4:5" ht="15" customHeight="1" x14ac:dyDescent="0.25">
      <c r="D184" s="150"/>
      <c r="E184" s="150"/>
    </row>
    <row r="185" spans="4:5" ht="15" customHeight="1" x14ac:dyDescent="0.25">
      <c r="D185" s="150"/>
      <c r="E185" s="150"/>
    </row>
    <row r="186" spans="4:5" ht="15" customHeight="1" x14ac:dyDescent="0.25">
      <c r="D186" s="150"/>
      <c r="E186" s="150"/>
    </row>
    <row r="187" spans="4:5" ht="15" customHeight="1" x14ac:dyDescent="0.25">
      <c r="D187" s="150"/>
      <c r="E187" s="150"/>
    </row>
    <row r="188" spans="4:5" ht="15" customHeight="1" x14ac:dyDescent="0.25">
      <c r="D188" s="150"/>
      <c r="E188" s="150"/>
    </row>
    <row r="189" spans="4:5" ht="15" customHeight="1" x14ac:dyDescent="0.25">
      <c r="D189" s="150"/>
      <c r="E189" s="150"/>
    </row>
    <row r="190" spans="4:5" ht="15" customHeight="1" x14ac:dyDescent="0.25">
      <c r="D190" s="150"/>
      <c r="E190" s="150"/>
    </row>
    <row r="191" spans="4:5" ht="15" customHeight="1" x14ac:dyDescent="0.25">
      <c r="D191" s="150"/>
      <c r="E191" s="150"/>
    </row>
    <row r="192" spans="4:5" ht="15" customHeight="1" x14ac:dyDescent="0.25">
      <c r="D192" s="150"/>
      <c r="E192" s="150"/>
    </row>
    <row r="193" spans="4:5" ht="15" customHeight="1" x14ac:dyDescent="0.25">
      <c r="D193" s="150"/>
      <c r="E193" s="150"/>
    </row>
    <row r="194" spans="4:5" ht="15" customHeight="1" x14ac:dyDescent="0.25">
      <c r="D194" s="150"/>
      <c r="E194" s="150"/>
    </row>
    <row r="195" spans="4:5" ht="15" customHeight="1" x14ac:dyDescent="0.25">
      <c r="D195" s="150"/>
      <c r="E195" s="150"/>
    </row>
    <row r="196" spans="4:5" ht="15" customHeight="1" x14ac:dyDescent="0.25">
      <c r="D196" s="150"/>
      <c r="E196" s="150"/>
    </row>
    <row r="197" spans="4:5" ht="15" customHeight="1" x14ac:dyDescent="0.25">
      <c r="D197" s="150"/>
      <c r="E197" s="150"/>
    </row>
    <row r="198" spans="4:5" ht="15" customHeight="1" x14ac:dyDescent="0.25">
      <c r="D198" s="150"/>
      <c r="E198" s="150"/>
    </row>
    <row r="199" spans="4:5" ht="15" customHeight="1" x14ac:dyDescent="0.25">
      <c r="D199" s="150"/>
      <c r="E199" s="150"/>
    </row>
    <row r="200" spans="4:5" ht="15" customHeight="1" x14ac:dyDescent="0.25">
      <c r="D200" s="150"/>
      <c r="E200" s="150"/>
    </row>
    <row r="201" spans="4:5" ht="15" customHeight="1" x14ac:dyDescent="0.25">
      <c r="D201" s="150"/>
      <c r="E201" s="150"/>
    </row>
    <row r="202" spans="4:5" ht="15" customHeight="1" x14ac:dyDescent="0.25">
      <c r="D202" s="150"/>
      <c r="E202" s="150"/>
    </row>
    <row r="203" spans="4:5" ht="15" customHeight="1" x14ac:dyDescent="0.25">
      <c r="D203" s="150"/>
      <c r="E203" s="150"/>
    </row>
    <row r="204" spans="4:5" ht="15" customHeight="1" x14ac:dyDescent="0.25">
      <c r="D204" s="150"/>
      <c r="E204" s="150"/>
    </row>
    <row r="205" spans="4:5" ht="15" customHeight="1" x14ac:dyDescent="0.25">
      <c r="D205" s="150"/>
      <c r="E205" s="150"/>
    </row>
    <row r="206" spans="4:5" ht="15" customHeight="1" x14ac:dyDescent="0.25">
      <c r="D206" s="150"/>
      <c r="E206" s="150"/>
    </row>
    <row r="207" spans="4:5" ht="15" customHeight="1" x14ac:dyDescent="0.25">
      <c r="D207" s="150"/>
      <c r="E207" s="150"/>
    </row>
    <row r="208" spans="4:5" ht="15" customHeight="1" x14ac:dyDescent="0.25">
      <c r="D208" s="150"/>
      <c r="E208" s="150"/>
    </row>
    <row r="209" spans="4:5" ht="15" customHeight="1" x14ac:dyDescent="0.25">
      <c r="D209" s="150"/>
      <c r="E209" s="150"/>
    </row>
    <row r="210" spans="4:5" ht="15" customHeight="1" x14ac:dyDescent="0.25">
      <c r="D210" s="150"/>
      <c r="E210" s="150"/>
    </row>
    <row r="211" spans="4:5" ht="15" customHeight="1" x14ac:dyDescent="0.25">
      <c r="D211" s="150"/>
      <c r="E211" s="150"/>
    </row>
    <row r="212" spans="4:5" ht="15" customHeight="1" x14ac:dyDescent="0.25">
      <c r="D212" s="150"/>
      <c r="E212" s="150"/>
    </row>
    <row r="213" spans="4:5" ht="15" customHeight="1" x14ac:dyDescent="0.25">
      <c r="D213" s="150"/>
      <c r="E213" s="150"/>
    </row>
    <row r="214" spans="4:5" ht="15" customHeight="1" x14ac:dyDescent="0.25">
      <c r="D214" s="150"/>
      <c r="E214" s="150"/>
    </row>
    <row r="215" spans="4:5" ht="15" customHeight="1" x14ac:dyDescent="0.25">
      <c r="D215" s="150"/>
      <c r="E215" s="150"/>
    </row>
    <row r="216" spans="4:5" ht="15" customHeight="1" x14ac:dyDescent="0.25">
      <c r="D216" s="150"/>
      <c r="E216" s="150"/>
    </row>
    <row r="217" spans="4:5" ht="15" customHeight="1" x14ac:dyDescent="0.25">
      <c r="D217" s="150"/>
      <c r="E217" s="150"/>
    </row>
    <row r="218" spans="4:5" ht="15" customHeight="1" x14ac:dyDescent="0.25">
      <c r="D218" s="150"/>
      <c r="E218" s="150"/>
    </row>
    <row r="219" spans="4:5" ht="15" customHeight="1" x14ac:dyDescent="0.25">
      <c r="D219" s="150"/>
      <c r="E219" s="150"/>
    </row>
    <row r="220" spans="4:5" ht="15" customHeight="1" x14ac:dyDescent="0.25">
      <c r="D220" s="150"/>
      <c r="E220" s="150"/>
    </row>
    <row r="221" spans="4:5" ht="15" customHeight="1" x14ac:dyDescent="0.25">
      <c r="D221" s="150"/>
      <c r="E221" s="150"/>
    </row>
    <row r="222" spans="4:5" ht="15" customHeight="1" x14ac:dyDescent="0.25">
      <c r="D222" s="150"/>
      <c r="E222" s="150"/>
    </row>
    <row r="223" spans="4:5" ht="15" customHeight="1" x14ac:dyDescent="0.25">
      <c r="D223" s="150"/>
      <c r="E223" s="150"/>
    </row>
    <row r="224" spans="4:5" ht="15" customHeight="1" x14ac:dyDescent="0.25">
      <c r="D224" s="150"/>
      <c r="E224" s="150"/>
    </row>
    <row r="225" spans="4:5" ht="15" customHeight="1" x14ac:dyDescent="0.25">
      <c r="D225" s="150"/>
      <c r="E225" s="150"/>
    </row>
    <row r="226" spans="4:5" ht="15" customHeight="1" x14ac:dyDescent="0.25">
      <c r="D226" s="150"/>
      <c r="E226" s="150"/>
    </row>
    <row r="227" spans="4:5" ht="15" customHeight="1" x14ac:dyDescent="0.25">
      <c r="D227" s="150"/>
      <c r="E227" s="150"/>
    </row>
    <row r="228" spans="4:5" ht="15" customHeight="1" x14ac:dyDescent="0.25">
      <c r="D228" s="150"/>
      <c r="E228" s="150"/>
    </row>
    <row r="229" spans="4:5" ht="15" customHeight="1" x14ac:dyDescent="0.25">
      <c r="D229" s="150"/>
      <c r="E229" s="150"/>
    </row>
    <row r="230" spans="4:5" ht="15" customHeight="1" x14ac:dyDescent="0.25">
      <c r="D230" s="150"/>
      <c r="E230" s="150"/>
    </row>
    <row r="231" spans="4:5" ht="15" customHeight="1" x14ac:dyDescent="0.25">
      <c r="D231" s="150"/>
      <c r="E231" s="150"/>
    </row>
    <row r="232" spans="4:5" ht="15" customHeight="1" x14ac:dyDescent="0.25">
      <c r="D232" s="150"/>
      <c r="E232" s="150"/>
    </row>
    <row r="233" spans="4:5" ht="15" customHeight="1" x14ac:dyDescent="0.25">
      <c r="D233" s="150"/>
      <c r="E233" s="150"/>
    </row>
    <row r="234" spans="4:5" ht="15" customHeight="1" x14ac:dyDescent="0.25">
      <c r="D234" s="150"/>
      <c r="E234" s="150"/>
    </row>
    <row r="235" spans="4:5" ht="15" customHeight="1" x14ac:dyDescent="0.25">
      <c r="D235" s="150"/>
      <c r="E235" s="150"/>
    </row>
    <row r="236" spans="4:5" ht="15" customHeight="1" x14ac:dyDescent="0.25">
      <c r="D236" s="150"/>
      <c r="E236" s="150"/>
    </row>
    <row r="237" spans="4:5" ht="15" customHeight="1" x14ac:dyDescent="0.25">
      <c r="D237" s="150"/>
      <c r="E237" s="150"/>
    </row>
    <row r="238" spans="4:5" ht="15" customHeight="1" x14ac:dyDescent="0.25">
      <c r="D238" s="150"/>
      <c r="E238" s="150"/>
    </row>
    <row r="239" spans="4:5" ht="15" customHeight="1" x14ac:dyDescent="0.25">
      <c r="D239" s="150"/>
      <c r="E239" s="150"/>
    </row>
    <row r="240" spans="4:5" ht="15" customHeight="1" x14ac:dyDescent="0.25">
      <c r="D240" s="150"/>
      <c r="E240" s="150"/>
    </row>
    <row r="241" spans="4:5" ht="15" customHeight="1" x14ac:dyDescent="0.25">
      <c r="D241" s="150"/>
      <c r="E241" s="150"/>
    </row>
    <row r="242" spans="4:5" ht="15" customHeight="1" x14ac:dyDescent="0.25">
      <c r="D242" s="150"/>
      <c r="E242" s="150"/>
    </row>
    <row r="243" spans="4:5" ht="15" customHeight="1" x14ac:dyDescent="0.25">
      <c r="D243" s="150"/>
      <c r="E243" s="150"/>
    </row>
    <row r="244" spans="4:5" ht="15" customHeight="1" x14ac:dyDescent="0.25">
      <c r="D244" s="150"/>
      <c r="E244" s="150"/>
    </row>
    <row r="245" spans="4:5" ht="15" customHeight="1" x14ac:dyDescent="0.25">
      <c r="D245" s="150"/>
      <c r="E245" s="150"/>
    </row>
    <row r="246" spans="4:5" ht="15" customHeight="1" x14ac:dyDescent="0.25">
      <c r="D246" s="150"/>
      <c r="E246" s="150"/>
    </row>
    <row r="247" spans="4:5" x14ac:dyDescent="0.25">
      <c r="D247" s="150"/>
      <c r="E247" s="150"/>
    </row>
    <row r="248" spans="4:5" x14ac:dyDescent="0.25">
      <c r="D248" s="150"/>
      <c r="E248" s="150"/>
    </row>
    <row r="249" spans="4:5" x14ac:dyDescent="0.25">
      <c r="D249" s="150"/>
      <c r="E249" s="150"/>
    </row>
  </sheetData>
  <sortState ref="K5:R15">
    <sortCondition descending="1" ref="Q5:Q15"/>
  </sortState>
  <conditionalFormatting sqref="F75:F80 F16:F19 H75:I80 F5:F13 H16:I19 F56:F57 H56:I57 H5:I13 H59:I60 F59:F60 F31:F53 H31:I53 R39:R41 O39:Q58 O36:R38 F23:I28">
    <cfRule type="cellIs" dxfId="33" priority="84" operator="greaterThan">
      <formula>0.1</formula>
    </cfRule>
  </conditionalFormatting>
  <conditionalFormatting sqref="F75:F80 F16:F19 H75:I80 F5:F13 H16:I19 F56:F57 H56:I57 H5:I13 H59:I60 F59:F60 F31:F53 H31:I53 R39:R41 O39:Q58 O36:R38 F23:I28">
    <cfRule type="cellIs" dxfId="32" priority="83" operator="lessThan">
      <formula>-0.1</formula>
    </cfRule>
  </conditionalFormatting>
  <conditionalFormatting sqref="P86:Q90">
    <cfRule type="cellIs" dxfId="31" priority="78" operator="greaterThan">
      <formula>0.1</formula>
    </cfRule>
  </conditionalFormatting>
  <conditionalFormatting sqref="P86:Q90">
    <cfRule type="cellIs" dxfId="30" priority="77" operator="lessThan">
      <formula>-0.1</formula>
    </cfRule>
  </conditionalFormatting>
  <conditionalFormatting sqref="R42 R50">
    <cfRule type="cellIs" dxfId="29" priority="69" operator="lessThan">
      <formula>-0.1</formula>
    </cfRule>
    <cfRule type="cellIs" dxfId="28" priority="70" operator="greaterThan">
      <formula>0.1</formula>
    </cfRule>
  </conditionalFormatting>
  <conditionalFormatting sqref="F71:F72">
    <cfRule type="cellIs" dxfId="27" priority="62" operator="greaterThan">
      <formula>0.1</formula>
    </cfRule>
  </conditionalFormatting>
  <conditionalFormatting sqref="F71:F72">
    <cfRule type="cellIs" dxfId="26" priority="61" operator="lessThan">
      <formula>-0.1</formula>
    </cfRule>
  </conditionalFormatting>
  <conditionalFormatting sqref="H71:H72">
    <cfRule type="cellIs" dxfId="25" priority="54" operator="greaterThan">
      <formula>0.1</formula>
    </cfRule>
  </conditionalFormatting>
  <conditionalFormatting sqref="H71:H72">
    <cfRule type="cellIs" dxfId="24" priority="53" operator="lessThan">
      <formula>-0.1</formula>
    </cfRule>
  </conditionalFormatting>
  <conditionalFormatting sqref="I71:I72">
    <cfRule type="cellIs" dxfId="23" priority="50" operator="greaterThan">
      <formula>0.1</formula>
    </cfRule>
  </conditionalFormatting>
  <conditionalFormatting sqref="I71:I72">
    <cfRule type="cellIs" dxfId="22" priority="49" operator="lessThan">
      <formula>-0.1</formula>
    </cfRule>
  </conditionalFormatting>
  <conditionalFormatting sqref="O5:O15 Q5:R15">
    <cfRule type="cellIs" dxfId="21" priority="48" operator="greaterThan">
      <formula>0.1</formula>
    </cfRule>
  </conditionalFormatting>
  <conditionalFormatting sqref="O5:O15 Q5:R15">
    <cfRule type="cellIs" dxfId="20" priority="47" operator="lessThan">
      <formula>-0.1</formula>
    </cfRule>
  </conditionalFormatting>
  <conditionalFormatting sqref="R43:R49">
    <cfRule type="cellIs" dxfId="19" priority="44" operator="greaterThan">
      <formula>0.1</formula>
    </cfRule>
  </conditionalFormatting>
  <conditionalFormatting sqref="R43:R49">
    <cfRule type="cellIs" dxfId="18" priority="43" operator="lessThan">
      <formula>-0.1</formula>
    </cfRule>
  </conditionalFormatting>
  <conditionalFormatting sqref="R51:R58">
    <cfRule type="cellIs" dxfId="17" priority="42" operator="greaterThan">
      <formula>0.1</formula>
    </cfRule>
  </conditionalFormatting>
  <conditionalFormatting sqref="R51:R58">
    <cfRule type="cellIs" dxfId="16" priority="41" operator="lessThan">
      <formula>-0.1</formula>
    </cfRule>
  </conditionalFormatting>
  <conditionalFormatting sqref="R18:R25">
    <cfRule type="cellIs" dxfId="15" priority="40" operator="greaterThan">
      <formula>0.1</formula>
    </cfRule>
  </conditionalFormatting>
  <conditionalFormatting sqref="R18:R25">
    <cfRule type="cellIs" dxfId="14" priority="39" operator="lessThan">
      <formula>-0.1</formula>
    </cfRule>
  </conditionalFormatting>
  <conditionalFormatting sqref="P5:P15">
    <cfRule type="cellIs" dxfId="13" priority="22" operator="greaterThan">
      <formula>0.1</formula>
    </cfRule>
  </conditionalFormatting>
  <conditionalFormatting sqref="P5:P15">
    <cfRule type="cellIs" dxfId="12" priority="21" operator="lessThan">
      <formula>-0.1</formula>
    </cfRule>
  </conditionalFormatting>
  <conditionalFormatting sqref="G75:G80 G16:G19 G5:G13 G56:G57 G59:G60 G31:G53">
    <cfRule type="cellIs" dxfId="11" priority="20" operator="greaterThan">
      <formula>0.1</formula>
    </cfRule>
  </conditionalFormatting>
  <conditionalFormatting sqref="G75:G80 G16:G19 G5:G13 G56:G57 G59:G60 G31:G53">
    <cfRule type="cellIs" dxfId="10" priority="19" operator="lessThan">
      <formula>-0.1</formula>
    </cfRule>
  </conditionalFormatting>
  <conditionalFormatting sqref="G71:G72">
    <cfRule type="cellIs" dxfId="9" priority="18" operator="greaterThan">
      <formula>0.1</formula>
    </cfRule>
  </conditionalFormatting>
  <conditionalFormatting sqref="G71:G72">
    <cfRule type="cellIs" dxfId="8" priority="17" operator="lessThan">
      <formula>-0.1</formula>
    </cfRule>
  </conditionalFormatting>
  <conditionalFormatting sqref="H58:I58 F58">
    <cfRule type="cellIs" dxfId="7" priority="14" operator="greaterThan">
      <formula>0.1</formula>
    </cfRule>
  </conditionalFormatting>
  <conditionalFormatting sqref="H58:I58 F58">
    <cfRule type="cellIs" dxfId="6" priority="13" operator="lessThan">
      <formula>-0.1</formula>
    </cfRule>
  </conditionalFormatting>
  <conditionalFormatting sqref="G58">
    <cfRule type="cellIs" dxfId="5" priority="10" operator="greaterThan">
      <formula>0.1</formula>
    </cfRule>
  </conditionalFormatting>
  <conditionalFormatting sqref="G58">
    <cfRule type="cellIs" dxfId="4" priority="9" operator="lessThan">
      <formula>-0.1</formula>
    </cfRule>
  </conditionalFormatting>
  <conditionalFormatting sqref="F22 H22:I22">
    <cfRule type="cellIs" dxfId="3" priority="4" operator="greaterThan">
      <formula>0.1</formula>
    </cfRule>
  </conditionalFormatting>
  <conditionalFormatting sqref="F22 H22:I22">
    <cfRule type="cellIs" dxfId="2" priority="3" operator="lessThan">
      <formula>-0.1</formula>
    </cfRule>
  </conditionalFormatting>
  <conditionalFormatting sqref="G22">
    <cfRule type="cellIs" dxfId="1" priority="2" operator="greaterThan">
      <formula>0.1</formula>
    </cfRule>
  </conditionalFormatting>
  <conditionalFormatting sqref="G22">
    <cfRule type="cellIs" dxfId="0" priority="1" operator="lessThan">
      <formula>-0.1</formula>
    </cfRule>
  </conditionalFormatting>
  <pageMargins left="0.25" right="0.25" top="0.75" bottom="0.75" header="0.3" footer="0.3"/>
  <pageSetup scale="40" orientation="portrait" r:id="rId1"/>
  <drawing r:id="rId2"/>
  <legacyDrawing r:id="rId3"/>
  <oleObjects>
    <mc:AlternateContent xmlns:mc="http://schemas.openxmlformats.org/markup-compatibility/2006">
      <mc:Choice Requires="x14">
        <oleObject progId="FDSCHART.FDSChartCtrl.1" shapeId="1025" r:id="rId4">
          <objectPr defaultSize="0" r:id="rId5">
            <anchor moveWithCells="1">
              <from>
                <xdr:col>9</xdr:col>
                <xdr:colOff>400050</xdr:colOff>
                <xdr:row>59</xdr:row>
                <xdr:rowOff>85725</xdr:rowOff>
              </from>
              <to>
                <xdr:col>16</xdr:col>
                <xdr:colOff>619125</xdr:colOff>
                <xdr:row>78</xdr:row>
                <xdr:rowOff>104775</xdr:rowOff>
              </to>
            </anchor>
          </objectPr>
        </oleObject>
      </mc:Choice>
      <mc:Fallback>
        <oleObject progId="FDSCHART.FDSChartCtrl.1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58"/>
  <sheetViews>
    <sheetView workbookViewId="0">
      <selection activeCell="F8" sqref="F8"/>
    </sheetView>
  </sheetViews>
  <sheetFormatPr defaultRowHeight="15" x14ac:dyDescent="0.25"/>
  <cols>
    <col min="1" max="1" width="10.7109375" bestFit="1" customWidth="1"/>
    <col min="2" max="2" width="9.7109375" bestFit="1" customWidth="1"/>
    <col min="3" max="4" width="32.140625" style="2" bestFit="1" customWidth="1"/>
    <col min="6" max="6" width="19.140625" bestFit="1" customWidth="1"/>
    <col min="7" max="8" width="19.140625" hidden="1" customWidth="1"/>
    <col min="9" max="9" width="20.140625" hidden="1" customWidth="1"/>
    <col min="10" max="10" width="18.7109375" bestFit="1" customWidth="1"/>
    <col min="12" max="12" width="9.140625" customWidth="1"/>
  </cols>
  <sheetData>
    <row r="1" spans="1:13" x14ac:dyDescent="0.25">
      <c r="A1" s="153">
        <v>41698</v>
      </c>
      <c r="M1" s="63"/>
    </row>
    <row r="2" spans="1:13" x14ac:dyDescent="0.25">
      <c r="A2" s="153">
        <v>41639</v>
      </c>
      <c r="C2" s="154"/>
      <c r="D2" s="154"/>
      <c r="M2" s="63"/>
    </row>
    <row r="3" spans="1:13" x14ac:dyDescent="0.25">
      <c r="A3" s="155">
        <f>'FDS PRIM SHEET'!A3</f>
        <v>42338</v>
      </c>
      <c r="C3" s="154"/>
      <c r="D3" s="154"/>
      <c r="L3" s="63"/>
      <c r="M3" s="63"/>
    </row>
    <row r="4" spans="1:13" x14ac:dyDescent="0.25">
      <c r="A4" s="156">
        <v>37134</v>
      </c>
      <c r="C4" s="154"/>
      <c r="D4" s="154"/>
      <c r="L4" s="63"/>
      <c r="M4" s="63"/>
    </row>
    <row r="5" spans="1:13" x14ac:dyDescent="0.25">
      <c r="C5" s="154"/>
      <c r="D5" s="154"/>
      <c r="L5" s="63"/>
      <c r="M5" s="63"/>
    </row>
    <row r="6" spans="1:13" x14ac:dyDescent="0.25">
      <c r="C6" s="2" t="s">
        <v>8</v>
      </c>
      <c r="D6" s="2" t="s">
        <v>182</v>
      </c>
      <c r="L6" s="63"/>
      <c r="M6" s="63"/>
    </row>
    <row r="7" spans="1:13" x14ac:dyDescent="0.25">
      <c r="C7" s="2" t="s">
        <v>141</v>
      </c>
      <c r="D7" s="2" t="s">
        <v>183</v>
      </c>
      <c r="L7" s="63"/>
      <c r="M7" s="63"/>
    </row>
    <row r="8" spans="1:13" x14ac:dyDescent="0.25">
      <c r="B8" s="157"/>
      <c r="C8" s="158" t="str">
        <f>_xll.FDS(C7,"FG_COMPANY_NAME()")</f>
        <v>S&amp;P 500</v>
      </c>
      <c r="D8" s="158" t="str">
        <f>_xll.FDS(D7,"FG_COMPANY_NAME()")</f>
        <v>Citigroup STRIPS (20+ Y) (LOC)</v>
      </c>
      <c r="F8" s="159">
        <f>AVERAGE(F10:F3051)</f>
        <v>-0.30235696021721842</v>
      </c>
      <c r="G8" s="159">
        <f>AVERAGE(G10:G3076)</f>
        <v>-0.30186898734442735</v>
      </c>
      <c r="H8" s="159">
        <f>AVERAGE(H10:H3076)</f>
        <v>-0.30106766038827176</v>
      </c>
      <c r="I8" s="159">
        <f>AVERAGE(I10:I3076)</f>
        <v>-0.29896136875878176</v>
      </c>
      <c r="J8" s="159">
        <f>AVERAGE(J10:J3076)</f>
        <v>-0.29847354719060687</v>
      </c>
      <c r="L8" s="63"/>
      <c r="M8" s="63"/>
    </row>
    <row r="9" spans="1:13" x14ac:dyDescent="0.25">
      <c r="B9" s="160"/>
      <c r="C9" s="161" t="str">
        <f>_xll.FDS(C7,"FORMULA_DESCRIPTION(""FG_tret_pchg_idx"")")</f>
        <v>Index Total Return Level % Change</v>
      </c>
      <c r="D9" s="161" t="str">
        <f>_xll.FDS(D7,"FORMULA_DESCRIPTION(""FG_tret_pchg_idx"")")</f>
        <v>Index Total Return Level % Change</v>
      </c>
      <c r="F9" s="2" t="str">
        <f>"30 Day (avg =" &amp; TEXT(F8,"#.0%")&amp;")"</f>
        <v>30 Day (avg =-30.2%)</v>
      </c>
      <c r="G9" s="2" t="str">
        <f>"60 Day (avg =" &amp; TEXT(G8,"#.0%")&amp;")"</f>
        <v>60 Day (avg =-30.2%)</v>
      </c>
      <c r="H9" s="2" t="str">
        <f>"90 Day (avg =" &amp; TEXT(H8,"#.0%")&amp;")"</f>
        <v>90 Day (avg =-30.1%)</v>
      </c>
      <c r="I9" s="2" t="str">
        <f>"200 Day (avg =" &amp; TEXT(I8,"#.0%")&amp;")"</f>
        <v>200 Day (avg =-29.9%)</v>
      </c>
      <c r="J9" s="2" t="str">
        <f>"1 Year (avg =" &amp; TEXT(J8,"#.0%")&amp;")"</f>
        <v>1 Year (avg =-29.8%)</v>
      </c>
      <c r="L9" s="63"/>
      <c r="M9" s="63"/>
    </row>
    <row r="10" spans="1:13" x14ac:dyDescent="0.25">
      <c r="B10" s="155">
        <f t="array" ref="B10:B3574">_xll.FDSB($C$7,"JULIAN(FG_PRICE("&amp;$A$3&amp;","&amp;$A$4&amp;",d).dates)")</f>
        <v>42338</v>
      </c>
      <c r="C10" s="162">
        <f t="array" ref="C10:C3574">_xll.FDSB(C7,"FG_tret_pchg_IDX("&amp;$A$3&amp;","&amp;$A$4&amp;",d)")</f>
        <v>-0.45888471457999902</v>
      </c>
      <c r="D10" s="162">
        <f t="array" ref="D10:D3574">_xll.FDSB(D7,"FG_tret_pchg_IDX("&amp;$A$3&amp;","&amp;$A$4&amp;",d)")</f>
        <v>0.37101781016104507</v>
      </c>
      <c r="F10" s="164">
        <f>CORREL($C10:$C39,$D10:$D39)</f>
        <v>-0.19387612588587513</v>
      </c>
      <c r="G10" s="164">
        <f>CORREL($C10:$C69,$D10:$D69)</f>
        <v>-0.56459768367305341</v>
      </c>
      <c r="H10" s="164">
        <f>CORREL($C10:$C99,$D10:$D99)</f>
        <v>-0.41827192617236791</v>
      </c>
      <c r="I10" s="164">
        <f>CORREL($C10:$C209,$D10:$D209)</f>
        <v>-0.31936689880951924</v>
      </c>
      <c r="J10" s="164">
        <f>CORREL($C10:$C269,$D10:$D269)</f>
        <v>-0.38137460555684827</v>
      </c>
      <c r="L10" s="63"/>
      <c r="M10" s="63"/>
    </row>
    <row r="11" spans="1:13" x14ac:dyDescent="0.25">
      <c r="B11" s="155">
        <v>42335</v>
      </c>
      <c r="C11" s="163">
        <v>8.1296074545988972E-2</v>
      </c>
      <c r="D11" s="163">
        <v>-0.2006799977253948</v>
      </c>
      <c r="F11" s="164">
        <f t="shared" ref="F11:F74" si="0">CORREL($C11:$C40,$D11:$D40)</f>
        <v>-0.18145081944367081</v>
      </c>
      <c r="G11" s="164">
        <f t="shared" ref="G11:G74" si="1">CORREL($C11:$C70,$D11:$D70)</f>
        <v>-0.56361301689589072</v>
      </c>
      <c r="H11" s="164">
        <f t="shared" ref="H11:H74" si="2">CORREL($C11:$C100,$D11:$D100)</f>
        <v>-0.41909156045530932</v>
      </c>
      <c r="I11" s="164">
        <f t="shared" ref="I11:I74" si="3">CORREL($C11:$C210,$D11:$D210)</f>
        <v>-0.3172735995017163</v>
      </c>
      <c r="J11" s="164">
        <f t="shared" ref="J11:J74" si="4">CORREL($C11:$C270,$D11:$D270)</f>
        <v>-0.37873079770029039</v>
      </c>
      <c r="L11" s="63"/>
      <c r="M11" s="63"/>
    </row>
    <row r="12" spans="1:13" x14ac:dyDescent="0.25">
      <c r="B12" s="155">
        <v>42334</v>
      </c>
      <c r="C12" s="163">
        <v>0</v>
      </c>
      <c r="D12" s="163">
        <v>0</v>
      </c>
      <c r="F12" s="164">
        <f t="shared" si="0"/>
        <v>-0.17218135776044241</v>
      </c>
      <c r="G12" s="164">
        <f t="shared" si="1"/>
        <v>-0.58048091151426306</v>
      </c>
      <c r="H12" s="164">
        <f t="shared" si="2"/>
        <v>-0.41938292816348305</v>
      </c>
      <c r="I12" s="164">
        <f t="shared" si="3"/>
        <v>-0.31706889146598577</v>
      </c>
      <c r="J12" s="164">
        <f t="shared" si="4"/>
        <v>-0.37903928227916922</v>
      </c>
      <c r="L12" s="63"/>
      <c r="M12" s="63"/>
    </row>
    <row r="13" spans="1:13" x14ac:dyDescent="0.25">
      <c r="B13" s="155">
        <v>42333</v>
      </c>
      <c r="C13" s="163">
        <v>-2.3523602679986766E-3</v>
      </c>
      <c r="D13" s="163">
        <v>0.35448484711175787</v>
      </c>
      <c r="F13" s="164">
        <f t="shared" si="0"/>
        <v>-0.19930604758742884</v>
      </c>
      <c r="G13" s="164">
        <f t="shared" si="1"/>
        <v>-0.58009877154093781</v>
      </c>
      <c r="H13" s="164">
        <f t="shared" si="2"/>
        <v>-0.42173987892580023</v>
      </c>
      <c r="I13" s="164">
        <f t="shared" si="3"/>
        <v>-0.31639424568416713</v>
      </c>
      <c r="J13" s="164">
        <f t="shared" si="4"/>
        <v>-0.37903928227916922</v>
      </c>
      <c r="L13" s="63"/>
      <c r="M13" s="63"/>
    </row>
    <row r="14" spans="1:13" x14ac:dyDescent="0.25">
      <c r="B14" s="155">
        <v>42332</v>
      </c>
      <c r="C14" s="163">
        <v>0.12495443991700217</v>
      </c>
      <c r="D14" s="163">
        <v>1.3130792362270327E-2</v>
      </c>
      <c r="F14" s="164">
        <f t="shared" si="0"/>
        <v>-0.23017463151387246</v>
      </c>
      <c r="G14" s="164">
        <f t="shared" si="1"/>
        <v>-0.5848252575848909</v>
      </c>
      <c r="H14" s="164">
        <f t="shared" si="2"/>
        <v>-0.42163321623663264</v>
      </c>
      <c r="I14" s="164">
        <f t="shared" si="3"/>
        <v>-0.31605031682650025</v>
      </c>
      <c r="J14" s="164">
        <f t="shared" si="4"/>
        <v>-0.37829146180022</v>
      </c>
      <c r="L14" s="63"/>
      <c r="M14" s="63"/>
    </row>
    <row r="15" spans="1:13" x14ac:dyDescent="0.25">
      <c r="B15" s="155">
        <v>42331</v>
      </c>
      <c r="C15" s="163">
        <v>-0.11933888605900611</v>
      </c>
      <c r="D15" s="163">
        <v>0.37745300917970681</v>
      </c>
      <c r="F15" s="164">
        <f t="shared" si="0"/>
        <v>-0.25071442734584187</v>
      </c>
      <c r="G15" s="164">
        <f t="shared" si="1"/>
        <v>-0.53036714925351847</v>
      </c>
      <c r="H15" s="164">
        <f t="shared" si="2"/>
        <v>-0.42251988772785404</v>
      </c>
      <c r="I15" s="164">
        <f t="shared" si="3"/>
        <v>-0.31478293400230883</v>
      </c>
      <c r="J15" s="164">
        <f t="shared" si="4"/>
        <v>-0.37807798376244905</v>
      </c>
      <c r="L15" s="63"/>
      <c r="M15" s="63"/>
    </row>
    <row r="16" spans="1:13" x14ac:dyDescent="0.25">
      <c r="B16" s="155">
        <v>42328</v>
      </c>
      <c r="C16" s="163">
        <v>0.39647553767598875</v>
      </c>
      <c r="D16" s="163">
        <v>-0.48751167427526498</v>
      </c>
      <c r="F16" s="164">
        <f t="shared" si="0"/>
        <v>-0.24745614071729671</v>
      </c>
      <c r="G16" s="164">
        <f t="shared" si="1"/>
        <v>-0.51800989498491867</v>
      </c>
      <c r="H16" s="164">
        <f t="shared" si="2"/>
        <v>-0.42225128859325872</v>
      </c>
      <c r="I16" s="164">
        <f t="shared" si="3"/>
        <v>-0.31467050522393392</v>
      </c>
      <c r="J16" s="164">
        <f t="shared" si="4"/>
        <v>-0.37792765477100904</v>
      </c>
      <c r="L16" s="63"/>
      <c r="M16" s="63"/>
    </row>
    <row r="17" spans="2:13" x14ac:dyDescent="0.25">
      <c r="B17" s="155">
        <v>42327</v>
      </c>
      <c r="C17" s="163">
        <v>-0.10813603695100094</v>
      </c>
      <c r="D17" s="163">
        <v>1.0693911664200639</v>
      </c>
      <c r="F17" s="164">
        <f t="shared" si="0"/>
        <v>-0.24290369485986571</v>
      </c>
      <c r="G17" s="164">
        <f t="shared" si="1"/>
        <v>-0.51714860600218637</v>
      </c>
      <c r="H17" s="164">
        <f t="shared" si="2"/>
        <v>-0.41911478627648507</v>
      </c>
      <c r="I17" s="164">
        <f t="shared" si="3"/>
        <v>-0.31534610795229356</v>
      </c>
      <c r="J17" s="164">
        <f t="shared" si="4"/>
        <v>-0.37579218660377917</v>
      </c>
      <c r="L17" s="63"/>
      <c r="M17" s="63"/>
    </row>
    <row r="18" spans="2:13" x14ac:dyDescent="0.25">
      <c r="B18" s="155">
        <v>42326</v>
      </c>
      <c r="C18" s="163">
        <v>1.6245150224899918</v>
      </c>
      <c r="D18" s="163">
        <v>0.3200928553500404</v>
      </c>
      <c r="F18" s="164">
        <f t="shared" si="0"/>
        <v>-0.27212893631750407</v>
      </c>
      <c r="G18" s="164">
        <f t="shared" si="1"/>
        <v>-0.47006664168775297</v>
      </c>
      <c r="H18" s="164">
        <f t="shared" si="2"/>
        <v>-0.41437712523986037</v>
      </c>
      <c r="I18" s="164">
        <f t="shared" si="3"/>
        <v>-0.31513909740736418</v>
      </c>
      <c r="J18" s="164">
        <f t="shared" si="4"/>
        <v>-0.37556568524403322</v>
      </c>
      <c r="L18" s="63"/>
      <c r="M18" s="63"/>
    </row>
    <row r="19" spans="2:13" x14ac:dyDescent="0.25">
      <c r="B19" s="155">
        <v>42325</v>
      </c>
      <c r="C19" s="163">
        <v>-0.11274142725100633</v>
      </c>
      <c r="D19" s="163">
        <v>0.80592642724728325</v>
      </c>
      <c r="F19" s="164">
        <f t="shared" si="0"/>
        <v>-0.3159913953305038</v>
      </c>
      <c r="G19" s="164">
        <f t="shared" si="1"/>
        <v>-0.51727179788666933</v>
      </c>
      <c r="H19" s="164">
        <f t="shared" si="2"/>
        <v>-0.41919814957976215</v>
      </c>
      <c r="I19" s="164">
        <f t="shared" si="3"/>
        <v>-0.31949289277544113</v>
      </c>
      <c r="J19" s="164">
        <f t="shared" si="4"/>
        <v>-0.37863194182941323</v>
      </c>
      <c r="L19" s="63"/>
      <c r="M19" s="63"/>
    </row>
    <row r="20" spans="2:13" x14ac:dyDescent="0.25">
      <c r="B20" s="155">
        <v>42324</v>
      </c>
      <c r="C20" s="163">
        <v>1.5078843450990087</v>
      </c>
      <c r="D20" s="163">
        <v>-0.44960071305542026</v>
      </c>
      <c r="F20" s="164">
        <f t="shared" si="0"/>
        <v>-0.3238124980012449</v>
      </c>
      <c r="G20" s="164">
        <f t="shared" si="1"/>
        <v>-0.42663016684599459</v>
      </c>
      <c r="H20" s="164">
        <f t="shared" si="2"/>
        <v>-0.41813072125944944</v>
      </c>
      <c r="I20" s="164">
        <f t="shared" si="3"/>
        <v>-0.32264456683471027</v>
      </c>
      <c r="J20" s="164">
        <f t="shared" si="4"/>
        <v>-0.37772859605729775</v>
      </c>
      <c r="L20" s="63"/>
      <c r="M20" s="63"/>
    </row>
    <row r="21" spans="2:13" x14ac:dyDescent="0.25">
      <c r="B21" s="155">
        <v>42321</v>
      </c>
      <c r="C21" s="163">
        <v>-1.1196876976489856</v>
      </c>
      <c r="D21" s="163">
        <v>0.59559357300988935</v>
      </c>
      <c r="F21" s="164">
        <f t="shared" si="0"/>
        <v>-0.4045238937071331</v>
      </c>
      <c r="G21" s="164">
        <f t="shared" si="1"/>
        <v>-0.41623290796551426</v>
      </c>
      <c r="H21" s="164">
        <f t="shared" si="2"/>
        <v>-0.41334580056532882</v>
      </c>
      <c r="I21" s="164">
        <f t="shared" si="3"/>
        <v>-0.32248028231594722</v>
      </c>
      <c r="J21" s="164">
        <f t="shared" si="4"/>
        <v>-0.37766101173171057</v>
      </c>
      <c r="L21" s="63"/>
      <c r="M21" s="63"/>
    </row>
    <row r="22" spans="2:13" x14ac:dyDescent="0.25">
      <c r="B22" s="155">
        <v>42320</v>
      </c>
      <c r="C22" s="163">
        <v>-1.3811388575000083</v>
      </c>
      <c r="D22" s="163">
        <v>8.6626226218533553E-2</v>
      </c>
      <c r="F22" s="164">
        <f t="shared" si="0"/>
        <v>-0.3222461693719576</v>
      </c>
      <c r="G22" s="164">
        <f t="shared" si="1"/>
        <v>-0.39990121595114336</v>
      </c>
      <c r="H22" s="164">
        <f t="shared" si="2"/>
        <v>-0.42301769883433488</v>
      </c>
      <c r="I22" s="164">
        <f t="shared" si="3"/>
        <v>-0.31622205570158035</v>
      </c>
      <c r="J22" s="164">
        <f t="shared" si="4"/>
        <v>-0.3767025521098698</v>
      </c>
      <c r="L22" s="63"/>
      <c r="M22" s="63"/>
    </row>
    <row r="23" spans="2:13" x14ac:dyDescent="0.25">
      <c r="B23" s="155">
        <v>42319</v>
      </c>
      <c r="C23" s="163">
        <v>-0.32252313654399511</v>
      </c>
      <c r="D23" s="163">
        <v>0</v>
      </c>
      <c r="F23" s="164">
        <f t="shared" si="0"/>
        <v>-0.32750098942409789</v>
      </c>
      <c r="G23" s="164">
        <f t="shared" si="1"/>
        <v>-0.42290272317241279</v>
      </c>
      <c r="H23" s="164">
        <f t="shared" si="2"/>
        <v>-0.41834012674478249</v>
      </c>
      <c r="I23" s="164">
        <f t="shared" si="3"/>
        <v>-0.31904745935539808</v>
      </c>
      <c r="J23" s="164">
        <f t="shared" si="4"/>
        <v>-0.37806838450599284</v>
      </c>
      <c r="L23" s="63"/>
      <c r="M23" s="63"/>
    </row>
    <row r="24" spans="2:13" x14ac:dyDescent="0.25">
      <c r="B24" s="155">
        <v>42318</v>
      </c>
      <c r="C24" s="163">
        <v>0.17696709537100563</v>
      </c>
      <c r="D24" s="163">
        <v>0.32847775715887373</v>
      </c>
      <c r="F24" s="164">
        <f t="shared" si="0"/>
        <v>-0.34027494233843603</v>
      </c>
      <c r="G24" s="164">
        <f t="shared" si="1"/>
        <v>-0.42755306623502459</v>
      </c>
      <c r="H24" s="164">
        <f t="shared" si="2"/>
        <v>-0.42197832972689703</v>
      </c>
      <c r="I24" s="164">
        <f t="shared" si="3"/>
        <v>-0.31833742689306516</v>
      </c>
      <c r="J24" s="164">
        <f t="shared" si="4"/>
        <v>-0.37820895645849395</v>
      </c>
      <c r="L24" s="63"/>
      <c r="M24" s="63"/>
    </row>
    <row r="25" spans="2:13" x14ac:dyDescent="0.25">
      <c r="B25" s="155">
        <v>42317</v>
      </c>
      <c r="C25" s="163">
        <v>-0.96167846106098853</v>
      </c>
      <c r="D25" s="163">
        <v>-0.47588463684552496</v>
      </c>
      <c r="F25" s="164">
        <f t="shared" si="0"/>
        <v>-0.34093185059782449</v>
      </c>
      <c r="G25" s="164">
        <f t="shared" si="1"/>
        <v>-0.42026782680022928</v>
      </c>
      <c r="H25" s="164">
        <f t="shared" si="2"/>
        <v>-0.41389459850474869</v>
      </c>
      <c r="I25" s="164">
        <f t="shared" si="3"/>
        <v>-0.32926458144217435</v>
      </c>
      <c r="J25" s="164">
        <f t="shared" si="4"/>
        <v>-0.3784025010576742</v>
      </c>
      <c r="L25" s="63"/>
      <c r="M25" s="63"/>
    </row>
    <row r="26" spans="2:13" x14ac:dyDescent="0.25">
      <c r="B26" s="155">
        <v>42314</v>
      </c>
      <c r="C26" s="163">
        <v>-2.3278324735009903E-2</v>
      </c>
      <c r="D26" s="163">
        <v>-1.9794531428707574</v>
      </c>
      <c r="F26" s="164">
        <f t="shared" si="0"/>
        <v>-0.51459447603257802</v>
      </c>
      <c r="G26" s="164">
        <f t="shared" si="1"/>
        <v>-0.41671475187957308</v>
      </c>
      <c r="H26" s="164">
        <f t="shared" si="2"/>
        <v>-0.41530269847978774</v>
      </c>
      <c r="I26" s="164">
        <f t="shared" si="3"/>
        <v>-0.32963163468099782</v>
      </c>
      <c r="J26" s="164">
        <f t="shared" si="4"/>
        <v>-0.38116484945420193</v>
      </c>
      <c r="L26" s="63"/>
      <c r="M26" s="63"/>
    </row>
    <row r="27" spans="2:13" x14ac:dyDescent="0.25">
      <c r="B27" s="155">
        <v>42313</v>
      </c>
      <c r="C27" s="163">
        <v>-9.264518899699814E-2</v>
      </c>
      <c r="D27" s="163">
        <v>-0.51403031450657499</v>
      </c>
      <c r="F27" s="164">
        <f t="shared" si="0"/>
        <v>-0.52814076920899422</v>
      </c>
      <c r="G27" s="164">
        <f t="shared" si="1"/>
        <v>-0.421333554987042</v>
      </c>
      <c r="H27" s="164">
        <f t="shared" si="2"/>
        <v>-0.42066929570196887</v>
      </c>
      <c r="I27" s="164">
        <f t="shared" si="3"/>
        <v>-0.33700513987003217</v>
      </c>
      <c r="J27" s="164">
        <f t="shared" si="4"/>
        <v>-0.38233502818719439</v>
      </c>
      <c r="L27" s="63"/>
      <c r="M27" s="63"/>
    </row>
    <row r="28" spans="2:13" x14ac:dyDescent="0.25">
      <c r="B28" s="155">
        <v>42312</v>
      </c>
      <c r="C28" s="163">
        <v>-0.31901230754599608</v>
      </c>
      <c r="D28" s="163">
        <v>0.27401217979261538</v>
      </c>
      <c r="F28" s="164">
        <f t="shared" si="0"/>
        <v>-0.54709249006136007</v>
      </c>
      <c r="G28" s="164">
        <f t="shared" si="1"/>
        <v>-0.42017252723602178</v>
      </c>
      <c r="H28" s="164">
        <f t="shared" si="2"/>
        <v>-0.42156253966011598</v>
      </c>
      <c r="I28" s="164">
        <f t="shared" si="3"/>
        <v>-0.33820023774018537</v>
      </c>
      <c r="J28" s="164">
        <f t="shared" si="4"/>
        <v>-0.38315205532838637</v>
      </c>
      <c r="L28" s="63"/>
      <c r="M28" s="63"/>
    </row>
    <row r="29" spans="2:13" x14ac:dyDescent="0.25">
      <c r="B29" s="155">
        <v>42311</v>
      </c>
      <c r="C29" s="163">
        <v>0.2743922910499963</v>
      </c>
      <c r="D29" s="163">
        <v>-1.1578305568694769</v>
      </c>
      <c r="F29" s="164">
        <f t="shared" si="0"/>
        <v>-0.53897864885382929</v>
      </c>
      <c r="G29" s="164">
        <f t="shared" si="1"/>
        <v>-0.41958565026738076</v>
      </c>
      <c r="H29" s="164">
        <f t="shared" si="2"/>
        <v>-0.42457463081631425</v>
      </c>
      <c r="I29" s="164">
        <f t="shared" si="3"/>
        <v>-0.34665665782549093</v>
      </c>
      <c r="J29" s="164">
        <f t="shared" si="4"/>
        <v>-0.38329501987928621</v>
      </c>
      <c r="L29" s="63"/>
      <c r="M29" s="63"/>
    </row>
    <row r="30" spans="2:13" x14ac:dyDescent="0.25">
      <c r="B30" s="155">
        <v>42310</v>
      </c>
      <c r="C30" s="163">
        <v>1.1875312632010138</v>
      </c>
      <c r="D30" s="163">
        <v>-0.51778665624945264</v>
      </c>
      <c r="F30" s="164">
        <f t="shared" si="0"/>
        <v>-0.59646294439634806</v>
      </c>
      <c r="G30" s="164">
        <f t="shared" si="1"/>
        <v>-0.42739848804775948</v>
      </c>
      <c r="H30" s="164">
        <f t="shared" si="2"/>
        <v>-0.4246169822075182</v>
      </c>
      <c r="I30" s="164">
        <f t="shared" si="3"/>
        <v>-0.34404531493444246</v>
      </c>
      <c r="J30" s="164">
        <f t="shared" si="4"/>
        <v>-0.38324749480736831</v>
      </c>
      <c r="L30" s="63"/>
      <c r="M30" s="63"/>
    </row>
    <row r="31" spans="2:13" x14ac:dyDescent="0.25">
      <c r="B31" s="155">
        <v>42307</v>
      </c>
      <c r="C31" s="163">
        <v>-0.48088105895000011</v>
      </c>
      <c r="D31" s="163">
        <v>1.1321991026846501</v>
      </c>
      <c r="F31" s="164">
        <f t="shared" si="0"/>
        <v>-0.55974179704980098</v>
      </c>
      <c r="G31" s="164">
        <f t="shared" si="1"/>
        <v>-0.43713745937039861</v>
      </c>
      <c r="H31" s="164">
        <f t="shared" si="2"/>
        <v>-0.44975896222276823</v>
      </c>
      <c r="I31" s="164">
        <f t="shared" si="3"/>
        <v>-0.34353639831977067</v>
      </c>
      <c r="J31" s="164">
        <f t="shared" si="4"/>
        <v>-0.38261954765526912</v>
      </c>
      <c r="L31" s="63"/>
      <c r="M31" s="63"/>
    </row>
    <row r="32" spans="2:13" x14ac:dyDescent="0.25">
      <c r="B32" s="155">
        <v>42306</v>
      </c>
      <c r="C32" s="163">
        <v>-3.3774704486000395E-2</v>
      </c>
      <c r="D32" s="163">
        <v>-2.8230759161465113</v>
      </c>
      <c r="F32" s="164">
        <f t="shared" si="0"/>
        <v>-0.60711710739175673</v>
      </c>
      <c r="G32" s="164">
        <f t="shared" si="1"/>
        <v>-0.4313285771667843</v>
      </c>
      <c r="H32" s="164">
        <f t="shared" si="2"/>
        <v>-0.44124958484156901</v>
      </c>
      <c r="I32" s="164">
        <f t="shared" si="3"/>
        <v>-0.34437895045459249</v>
      </c>
      <c r="J32" s="164">
        <f t="shared" si="4"/>
        <v>-0.38230202910793076</v>
      </c>
      <c r="L32" s="63"/>
      <c r="M32" s="63"/>
    </row>
    <row r="33" spans="2:13" x14ac:dyDescent="0.25">
      <c r="B33" s="155">
        <v>42305</v>
      </c>
      <c r="C33" s="163">
        <v>1.1936791043890116</v>
      </c>
      <c r="D33" s="163">
        <v>-9.5941564810486657E-2</v>
      </c>
      <c r="F33" s="164">
        <f t="shared" si="0"/>
        <v>-0.67396180548209095</v>
      </c>
      <c r="G33" s="164">
        <f t="shared" si="1"/>
        <v>-0.44982172570188067</v>
      </c>
      <c r="H33" s="164">
        <f t="shared" si="2"/>
        <v>-0.45030212088089933</v>
      </c>
      <c r="I33" s="164">
        <f t="shared" si="3"/>
        <v>-0.34945916600514021</v>
      </c>
      <c r="J33" s="164">
        <f t="shared" si="4"/>
        <v>-0.38494750812734274</v>
      </c>
      <c r="L33" s="63"/>
      <c r="M33" s="63"/>
    </row>
    <row r="34" spans="2:13" x14ac:dyDescent="0.25">
      <c r="B34" s="155">
        <v>42304</v>
      </c>
      <c r="C34" s="163">
        <v>-0.25537268852200423</v>
      </c>
      <c r="D34" s="163">
        <v>0.39888583008678147</v>
      </c>
      <c r="F34" s="164">
        <f t="shared" si="0"/>
        <v>-0.6842510996854414</v>
      </c>
      <c r="G34" s="164">
        <f t="shared" si="1"/>
        <v>-0.45137280363783783</v>
      </c>
      <c r="H34" s="164">
        <f t="shared" si="2"/>
        <v>-0.45433741852957149</v>
      </c>
      <c r="I34" s="164">
        <f t="shared" si="3"/>
        <v>-0.35150177889259104</v>
      </c>
      <c r="J34" s="164">
        <f t="shared" si="4"/>
        <v>-0.3857683280941529</v>
      </c>
      <c r="L34" s="63"/>
      <c r="M34" s="63"/>
    </row>
    <row r="35" spans="2:13" x14ac:dyDescent="0.25">
      <c r="B35" s="155">
        <v>42303</v>
      </c>
      <c r="C35" s="163">
        <v>-0.19056316367199733</v>
      </c>
      <c r="D35" s="163">
        <v>0.82974825282293718</v>
      </c>
      <c r="F35" s="164">
        <f t="shared" si="0"/>
        <v>-0.69400157405692342</v>
      </c>
      <c r="G35" s="164">
        <f t="shared" si="1"/>
        <v>-0.44932666705891533</v>
      </c>
      <c r="H35" s="164">
        <f t="shared" si="2"/>
        <v>-0.45292765415560371</v>
      </c>
      <c r="I35" s="164">
        <f t="shared" si="3"/>
        <v>-0.35014463125878953</v>
      </c>
      <c r="J35" s="164">
        <f t="shared" si="4"/>
        <v>-0.38657637528923094</v>
      </c>
      <c r="L35" s="63"/>
      <c r="M35" s="63"/>
    </row>
    <row r="36" spans="2:13" x14ac:dyDescent="0.25">
      <c r="B36" s="155">
        <v>42300</v>
      </c>
      <c r="C36" s="163">
        <v>1.1036087843170117</v>
      </c>
      <c r="D36" s="163">
        <v>-0.9055978005993115</v>
      </c>
      <c r="F36" s="164">
        <f t="shared" si="0"/>
        <v>-0.68697257110611143</v>
      </c>
      <c r="G36" s="164">
        <f t="shared" si="1"/>
        <v>-0.44726047970670563</v>
      </c>
      <c r="H36" s="164">
        <f t="shared" si="2"/>
        <v>-0.4541393724802324</v>
      </c>
      <c r="I36" s="164">
        <f t="shared" si="3"/>
        <v>-0.34983392349576153</v>
      </c>
      <c r="J36" s="164">
        <f t="shared" si="4"/>
        <v>-0.38646723660469384</v>
      </c>
      <c r="L36" s="63"/>
      <c r="M36" s="63"/>
    </row>
    <row r="37" spans="2:13" x14ac:dyDescent="0.25">
      <c r="B37" s="155">
        <v>42299</v>
      </c>
      <c r="C37" s="163">
        <v>1.6653506620450065</v>
      </c>
      <c r="D37" s="163">
        <v>0.29803921279958345</v>
      </c>
      <c r="F37" s="164">
        <f t="shared" si="0"/>
        <v>-0.66523983588037638</v>
      </c>
      <c r="G37" s="164">
        <f t="shared" si="1"/>
        <v>-0.4428011331692987</v>
      </c>
      <c r="H37" s="164">
        <f t="shared" si="2"/>
        <v>-0.45166560548225249</v>
      </c>
      <c r="I37" s="164">
        <f t="shared" si="3"/>
        <v>-0.34863569738821959</v>
      </c>
      <c r="J37" s="164">
        <f t="shared" si="4"/>
        <v>-0.3847466346385971</v>
      </c>
      <c r="L37" s="63"/>
      <c r="M37" s="63"/>
    </row>
    <row r="38" spans="2:13" x14ac:dyDescent="0.25">
      <c r="B38" s="155">
        <v>42298</v>
      </c>
      <c r="C38" s="163">
        <v>-0.56958912243000315</v>
      </c>
      <c r="D38" s="163">
        <v>1.591897575337442</v>
      </c>
      <c r="F38" s="164">
        <f t="shared" si="0"/>
        <v>-0.69901932190693428</v>
      </c>
      <c r="G38" s="164">
        <f t="shared" si="1"/>
        <v>-0.44969120815287555</v>
      </c>
      <c r="H38" s="164">
        <f t="shared" si="2"/>
        <v>-0.4650602734026445</v>
      </c>
      <c r="I38" s="164">
        <f t="shared" si="3"/>
        <v>-0.35510912387958049</v>
      </c>
      <c r="J38" s="164">
        <f t="shared" si="4"/>
        <v>-0.39079752904362469</v>
      </c>
      <c r="L38" s="63"/>
      <c r="M38" s="63"/>
    </row>
    <row r="39" spans="2:13" x14ac:dyDescent="0.25">
      <c r="B39" s="155">
        <v>42297</v>
      </c>
      <c r="C39" s="163">
        <v>-0.13972253820400127</v>
      </c>
      <c r="D39" s="163">
        <v>-1.0584729444016006</v>
      </c>
      <c r="F39" s="164">
        <f t="shared" si="0"/>
        <v>-0.68554042429387796</v>
      </c>
      <c r="G39" s="164">
        <f t="shared" si="1"/>
        <v>-0.44968669284102875</v>
      </c>
      <c r="H39" s="164">
        <f t="shared" si="2"/>
        <v>-0.46342591625052715</v>
      </c>
      <c r="I39" s="164">
        <f t="shared" si="3"/>
        <v>-0.35421278647387405</v>
      </c>
      <c r="J39" s="164">
        <f t="shared" si="4"/>
        <v>-0.3878735881408481</v>
      </c>
      <c r="L39" s="63"/>
      <c r="M39" s="63"/>
    </row>
    <row r="40" spans="2:13" x14ac:dyDescent="0.25">
      <c r="B40" s="155">
        <v>42296</v>
      </c>
      <c r="C40" s="163">
        <v>2.8694658962002961E-2</v>
      </c>
      <c r="D40" s="163">
        <v>-0.5591020154472881</v>
      </c>
      <c r="F40" s="164">
        <f t="shared" si="0"/>
        <v>-0.72456539408064069</v>
      </c>
      <c r="G40" s="164">
        <f t="shared" si="1"/>
        <v>-0.4552021889797373</v>
      </c>
      <c r="H40" s="164">
        <f t="shared" si="2"/>
        <v>-0.46140344804181876</v>
      </c>
      <c r="I40" s="164">
        <f t="shared" si="3"/>
        <v>-0.35530779876675223</v>
      </c>
      <c r="J40" s="164">
        <f t="shared" si="4"/>
        <v>-0.38942144418653535</v>
      </c>
      <c r="L40" s="63"/>
      <c r="M40" s="63"/>
    </row>
    <row r="41" spans="2:13" x14ac:dyDescent="0.25">
      <c r="B41" s="155">
        <v>42293</v>
      </c>
      <c r="C41" s="163">
        <v>0.45697848638999172</v>
      </c>
      <c r="D41" s="163">
        <v>0.38579342888149792</v>
      </c>
      <c r="F41" s="164">
        <f t="shared" si="0"/>
        <v>-0.72834912625696424</v>
      </c>
      <c r="G41" s="164">
        <f t="shared" si="1"/>
        <v>-0.4570712687191083</v>
      </c>
      <c r="H41" s="164">
        <f t="shared" si="2"/>
        <v>-0.46148225489224615</v>
      </c>
      <c r="I41" s="164">
        <f t="shared" si="3"/>
        <v>-0.35841360196385358</v>
      </c>
      <c r="J41" s="164">
        <f t="shared" si="4"/>
        <v>-0.38847585098385312</v>
      </c>
      <c r="L41" s="63"/>
      <c r="M41" s="63"/>
    </row>
    <row r="42" spans="2:13" x14ac:dyDescent="0.25">
      <c r="B42" s="155">
        <v>42292</v>
      </c>
      <c r="C42" s="163">
        <v>1.490629947074007</v>
      </c>
      <c r="D42" s="163">
        <v>-0.67486020117604184</v>
      </c>
      <c r="F42" s="164">
        <f t="shared" si="0"/>
        <v>-0.74322451056701677</v>
      </c>
      <c r="G42" s="164">
        <f t="shared" si="1"/>
        <v>-0.45888883740481939</v>
      </c>
      <c r="H42" s="164">
        <f t="shared" si="2"/>
        <v>-0.46248203838461993</v>
      </c>
      <c r="I42" s="164">
        <f t="shared" si="3"/>
        <v>-0.36110925301837288</v>
      </c>
      <c r="J42" s="164">
        <f t="shared" si="4"/>
        <v>-0.39034621192964464</v>
      </c>
      <c r="L42" s="63"/>
      <c r="M42" s="63"/>
    </row>
    <row r="43" spans="2:13" x14ac:dyDescent="0.25">
      <c r="B43" s="155">
        <v>42291</v>
      </c>
      <c r="C43" s="163">
        <v>-0.46584217980999432</v>
      </c>
      <c r="D43" s="163">
        <v>1.5643180722334948</v>
      </c>
      <c r="F43" s="164">
        <f t="shared" si="0"/>
        <v>-0.74361070369674642</v>
      </c>
      <c r="G43" s="164">
        <f t="shared" si="1"/>
        <v>-0.4565447601792717</v>
      </c>
      <c r="H43" s="164">
        <f t="shared" si="2"/>
        <v>-0.44820798992040167</v>
      </c>
      <c r="I43" s="164">
        <f t="shared" si="3"/>
        <v>-0.36795698896290963</v>
      </c>
      <c r="J43" s="164">
        <f t="shared" si="4"/>
        <v>-0.38822184513228281</v>
      </c>
      <c r="L43" s="63"/>
      <c r="M43" s="63"/>
    </row>
    <row r="44" spans="2:13" x14ac:dyDescent="0.25">
      <c r="B44" s="155">
        <v>42290</v>
      </c>
      <c r="C44" s="163">
        <v>-0.67270951687299352</v>
      </c>
      <c r="D44" s="163">
        <v>0.73037082667188891</v>
      </c>
      <c r="F44" s="164">
        <f t="shared" si="0"/>
        <v>-0.74207541771962526</v>
      </c>
      <c r="G44" s="164">
        <f t="shared" si="1"/>
        <v>-0.45473657715693849</v>
      </c>
      <c r="H44" s="164">
        <f t="shared" si="2"/>
        <v>-0.45341477080846165</v>
      </c>
      <c r="I44" s="164">
        <f t="shared" si="3"/>
        <v>-0.36386207707275225</v>
      </c>
      <c r="J44" s="164">
        <f t="shared" si="4"/>
        <v>-0.38985616725189531</v>
      </c>
      <c r="L44" s="63"/>
      <c r="M44" s="63"/>
    </row>
    <row r="45" spans="2:13" x14ac:dyDescent="0.25">
      <c r="B45" s="155">
        <v>42289</v>
      </c>
      <c r="C45" s="163">
        <v>0.12723152226199463</v>
      </c>
      <c r="D45" s="163">
        <v>0</v>
      </c>
      <c r="F45" s="164">
        <f t="shared" si="0"/>
        <v>-0.64340397173082553</v>
      </c>
      <c r="G45" s="164">
        <f t="shared" si="1"/>
        <v>-0.45379071818788197</v>
      </c>
      <c r="H45" s="164">
        <f t="shared" si="2"/>
        <v>-0.45077508772224872</v>
      </c>
      <c r="I45" s="164">
        <f t="shared" si="3"/>
        <v>-0.36696069657071934</v>
      </c>
      <c r="J45" s="164">
        <f t="shared" si="4"/>
        <v>-0.38682923811007741</v>
      </c>
      <c r="L45" s="63"/>
      <c r="M45" s="63"/>
    </row>
    <row r="46" spans="2:13" x14ac:dyDescent="0.25">
      <c r="B46" s="155">
        <v>42286</v>
      </c>
      <c r="C46" s="163">
        <v>7.5664733866998013E-2</v>
      </c>
      <c r="D46" s="163">
        <v>0.66431653508995936</v>
      </c>
      <c r="F46" s="164">
        <f t="shared" si="0"/>
        <v>-0.62544314530138634</v>
      </c>
      <c r="G46" s="164">
        <f t="shared" si="1"/>
        <v>-0.45373269603640992</v>
      </c>
      <c r="H46" s="164">
        <f t="shared" si="2"/>
        <v>-0.45016482791357137</v>
      </c>
      <c r="I46" s="164">
        <f t="shared" si="3"/>
        <v>-0.37655341643899592</v>
      </c>
      <c r="J46" s="164">
        <f t="shared" si="4"/>
        <v>-0.38425309560221493</v>
      </c>
      <c r="L46" s="63"/>
      <c r="M46" s="63"/>
    </row>
    <row r="47" spans="2:13" x14ac:dyDescent="0.25">
      <c r="B47" s="155">
        <v>42285</v>
      </c>
      <c r="C47" s="163">
        <v>0.88232509375401058</v>
      </c>
      <c r="D47" s="163">
        <v>-1.6348932804576499</v>
      </c>
      <c r="F47" s="164">
        <f t="shared" si="0"/>
        <v>-0.62763212340330465</v>
      </c>
      <c r="G47" s="164">
        <f t="shared" si="1"/>
        <v>-0.45174578685213806</v>
      </c>
      <c r="H47" s="164">
        <f t="shared" si="2"/>
        <v>-0.44578822809170682</v>
      </c>
      <c r="I47" s="164">
        <f t="shared" si="3"/>
        <v>-0.37620946315370341</v>
      </c>
      <c r="J47" s="164">
        <f t="shared" si="4"/>
        <v>-0.385742878812733</v>
      </c>
      <c r="L47" s="63"/>
      <c r="M47" s="63"/>
    </row>
    <row r="48" spans="2:13" x14ac:dyDescent="0.25">
      <c r="B48" s="155">
        <v>42284</v>
      </c>
      <c r="C48" s="163">
        <v>0.84258083320400967</v>
      </c>
      <c r="D48" s="163">
        <v>-0.21058956735742207</v>
      </c>
      <c r="F48" s="164">
        <f t="shared" si="0"/>
        <v>-0.54932210455735975</v>
      </c>
      <c r="G48" s="164">
        <f t="shared" si="1"/>
        <v>-0.43820450917309256</v>
      </c>
      <c r="H48" s="164">
        <f t="shared" si="2"/>
        <v>-0.44538608533436236</v>
      </c>
      <c r="I48" s="164">
        <f t="shared" si="3"/>
        <v>-0.37324242258569967</v>
      </c>
      <c r="J48" s="164">
        <f t="shared" si="4"/>
        <v>-0.37916163218726961</v>
      </c>
      <c r="L48" s="63"/>
      <c r="M48" s="63"/>
    </row>
    <row r="49" spans="2:13" x14ac:dyDescent="0.25">
      <c r="B49" s="155">
        <v>42283</v>
      </c>
      <c r="C49" s="163">
        <v>-0.35915506755300752</v>
      </c>
      <c r="D49" s="163">
        <v>0.76225542417525105</v>
      </c>
      <c r="F49" s="164">
        <f t="shared" si="0"/>
        <v>-0.58893289433484852</v>
      </c>
      <c r="G49" s="164">
        <f t="shared" si="1"/>
        <v>-0.43366833991586823</v>
      </c>
      <c r="H49" s="164">
        <f t="shared" si="2"/>
        <v>-0.44405865691293273</v>
      </c>
      <c r="I49" s="164">
        <f t="shared" si="3"/>
        <v>-0.3731766384459404</v>
      </c>
      <c r="J49" s="164">
        <f t="shared" si="4"/>
        <v>-0.37844689708207391</v>
      </c>
      <c r="L49" s="63"/>
      <c r="M49" s="63"/>
    </row>
    <row r="50" spans="2:13" x14ac:dyDescent="0.25">
      <c r="B50" s="155">
        <v>42282</v>
      </c>
      <c r="C50" s="163">
        <v>1.8343131109650024</v>
      </c>
      <c r="D50" s="163">
        <v>-1.9168925722749086</v>
      </c>
      <c r="F50" s="164">
        <f t="shared" si="0"/>
        <v>-0.45812182994915124</v>
      </c>
      <c r="G50" s="164">
        <f t="shared" si="1"/>
        <v>-0.43168510312609082</v>
      </c>
      <c r="H50" s="164">
        <f t="shared" si="2"/>
        <v>-0.43980851810445765</v>
      </c>
      <c r="I50" s="164">
        <f t="shared" si="3"/>
        <v>-0.3730918411757182</v>
      </c>
      <c r="J50" s="164">
        <f t="shared" si="4"/>
        <v>-0.3831191780920154</v>
      </c>
      <c r="L50" s="63"/>
      <c r="M50" s="63"/>
    </row>
    <row r="51" spans="2:13" x14ac:dyDescent="0.25">
      <c r="B51" s="155">
        <v>42279</v>
      </c>
      <c r="C51" s="163">
        <v>1.441436820883002</v>
      </c>
      <c r="D51" s="163">
        <v>0.67925326784559203</v>
      </c>
      <c r="F51" s="164">
        <f t="shared" si="0"/>
        <v>-0.42129208287036934</v>
      </c>
      <c r="G51" s="164">
        <f t="shared" si="1"/>
        <v>-0.40858909115820413</v>
      </c>
      <c r="H51" s="164">
        <f t="shared" si="2"/>
        <v>-0.42530805544789957</v>
      </c>
      <c r="I51" s="164">
        <f t="shared" si="3"/>
        <v>-0.36525899658123451</v>
      </c>
      <c r="J51" s="164">
        <f t="shared" si="4"/>
        <v>-0.37700948197991352</v>
      </c>
      <c r="L51" s="63"/>
      <c r="M51" s="63"/>
    </row>
    <row r="52" spans="2:13" x14ac:dyDescent="0.25">
      <c r="B52" s="155">
        <v>42278</v>
      </c>
      <c r="C52" s="163">
        <v>0.20447519302000394</v>
      </c>
      <c r="D52" s="163">
        <v>0.79341932397214432</v>
      </c>
      <c r="F52" s="164">
        <f t="shared" si="0"/>
        <v>-0.42676443407422793</v>
      </c>
      <c r="G52" s="164">
        <f t="shared" si="1"/>
        <v>-0.43564553114059917</v>
      </c>
      <c r="H52" s="164">
        <f t="shared" si="2"/>
        <v>-0.43725449904255298</v>
      </c>
      <c r="I52" s="164">
        <f t="shared" si="3"/>
        <v>-0.36988999415450902</v>
      </c>
      <c r="J52" s="164">
        <f t="shared" si="4"/>
        <v>-0.37817931987847453</v>
      </c>
      <c r="L52" s="63"/>
      <c r="M52" s="63"/>
    </row>
    <row r="53" spans="2:13" x14ac:dyDescent="0.25">
      <c r="B53" s="155">
        <v>42277</v>
      </c>
      <c r="C53" s="163">
        <v>1.9138988825849967</v>
      </c>
      <c r="D53" s="163">
        <v>-0.73183204521011236</v>
      </c>
      <c r="F53" s="164">
        <f t="shared" si="0"/>
        <v>-0.456842880642509</v>
      </c>
      <c r="G53" s="164">
        <f t="shared" si="1"/>
        <v>-0.43056395042222284</v>
      </c>
      <c r="H53" s="164">
        <f t="shared" si="2"/>
        <v>-0.43908865371739592</v>
      </c>
      <c r="I53" s="164">
        <f t="shared" si="3"/>
        <v>-0.37079754871781873</v>
      </c>
      <c r="J53" s="164">
        <f t="shared" si="4"/>
        <v>-0.37839361423736956</v>
      </c>
      <c r="L53" s="63"/>
      <c r="M53" s="63"/>
    </row>
    <row r="54" spans="2:13" x14ac:dyDescent="0.25">
      <c r="B54" s="155">
        <v>42276</v>
      </c>
      <c r="C54" s="163">
        <v>0.12895386665401354</v>
      </c>
      <c r="D54" s="163">
        <v>0.2964943301279277</v>
      </c>
      <c r="F54" s="164">
        <f t="shared" si="0"/>
        <v>-0.45517904102343543</v>
      </c>
      <c r="G54" s="164">
        <f t="shared" si="1"/>
        <v>-0.42963806937833088</v>
      </c>
      <c r="H54" s="164">
        <f t="shared" si="2"/>
        <v>-0.43332904788238996</v>
      </c>
      <c r="I54" s="164">
        <f t="shared" si="3"/>
        <v>-0.36967318175735381</v>
      </c>
      <c r="J54" s="164">
        <f t="shared" si="4"/>
        <v>-0.38321605063557845</v>
      </c>
      <c r="L54" s="63"/>
      <c r="M54" s="63"/>
    </row>
    <row r="55" spans="2:13" x14ac:dyDescent="0.25">
      <c r="B55" s="155">
        <v>42275</v>
      </c>
      <c r="C55" s="163">
        <v>-2.5376981804100085</v>
      </c>
      <c r="D55" s="163">
        <v>2.4534116752924717</v>
      </c>
      <c r="F55" s="164">
        <f t="shared" si="0"/>
        <v>-0.45193751879747368</v>
      </c>
      <c r="G55" s="164">
        <f t="shared" si="1"/>
        <v>-0.41823198471875883</v>
      </c>
      <c r="H55" s="164">
        <f t="shared" si="2"/>
        <v>-0.44035330269091849</v>
      </c>
      <c r="I55" s="164">
        <f t="shared" si="3"/>
        <v>-0.36902301552284905</v>
      </c>
      <c r="J55" s="164">
        <f t="shared" si="4"/>
        <v>-0.38223334800945691</v>
      </c>
      <c r="L55" s="63"/>
      <c r="M55" s="63"/>
    </row>
    <row r="56" spans="2:13" x14ac:dyDescent="0.25">
      <c r="B56" s="155">
        <v>42272</v>
      </c>
      <c r="C56" s="163">
        <v>-4.6246182011999704E-2</v>
      </c>
      <c r="D56" s="163">
        <v>-1.5296579059578153</v>
      </c>
      <c r="F56" s="164">
        <f t="shared" si="0"/>
        <v>-0.3966613334061761</v>
      </c>
      <c r="G56" s="164">
        <f t="shared" si="1"/>
        <v>-0.38388347327532996</v>
      </c>
      <c r="H56" s="164">
        <f t="shared" si="2"/>
        <v>-0.42209989105928586</v>
      </c>
      <c r="I56" s="164">
        <f t="shared" si="3"/>
        <v>-0.35506110287646275</v>
      </c>
      <c r="J56" s="164">
        <f t="shared" si="4"/>
        <v>-0.37239575907888361</v>
      </c>
      <c r="L56" s="63"/>
      <c r="M56" s="63"/>
    </row>
    <row r="57" spans="2:13" x14ac:dyDescent="0.25">
      <c r="B57" s="155">
        <v>42271</v>
      </c>
      <c r="C57" s="163">
        <v>-0.33620019528399769</v>
      </c>
      <c r="D57" s="163">
        <v>1.2492652145847716</v>
      </c>
      <c r="F57" s="164">
        <f t="shared" si="0"/>
        <v>-0.3924609674866017</v>
      </c>
      <c r="G57" s="164">
        <f t="shared" si="1"/>
        <v>-0.38683048269726739</v>
      </c>
      <c r="H57" s="164">
        <f t="shared" si="2"/>
        <v>-0.42323660300444432</v>
      </c>
      <c r="I57" s="164">
        <f t="shared" si="3"/>
        <v>-0.35352965410352238</v>
      </c>
      <c r="J57" s="164">
        <f t="shared" si="4"/>
        <v>-0.37248334277244816</v>
      </c>
      <c r="L57" s="63"/>
      <c r="M57" s="63"/>
    </row>
    <row r="58" spans="2:13" x14ac:dyDescent="0.25">
      <c r="B58" s="155">
        <v>42270</v>
      </c>
      <c r="C58" s="163">
        <v>-0.19992207379400107</v>
      </c>
      <c r="D58" s="163">
        <v>-0.28010758137551051</v>
      </c>
      <c r="F58" s="164">
        <f t="shared" si="0"/>
        <v>-0.39452139721420137</v>
      </c>
      <c r="G58" s="164">
        <f t="shared" si="1"/>
        <v>-0.38642341058383345</v>
      </c>
      <c r="H58" s="164">
        <f t="shared" si="2"/>
        <v>-0.41503194732427345</v>
      </c>
      <c r="I58" s="164">
        <f t="shared" si="3"/>
        <v>-0.3597083528515071</v>
      </c>
      <c r="J58" s="164">
        <f t="shared" si="4"/>
        <v>-0.37674526099711136</v>
      </c>
      <c r="L58" s="63"/>
      <c r="M58" s="63"/>
    </row>
    <row r="59" spans="2:13" x14ac:dyDescent="0.25">
      <c r="B59" s="155">
        <v>42269</v>
      </c>
      <c r="C59" s="163">
        <v>-1.229128097415999</v>
      </c>
      <c r="D59" s="163">
        <v>2.9158699994332959</v>
      </c>
      <c r="F59" s="164">
        <f t="shared" si="0"/>
        <v>-0.39547060892757024</v>
      </c>
      <c r="G59" s="164">
        <f t="shared" si="1"/>
        <v>-0.39418431684970323</v>
      </c>
      <c r="H59" s="164">
        <f t="shared" si="2"/>
        <v>-0.41512286145234634</v>
      </c>
      <c r="I59" s="164">
        <f t="shared" si="3"/>
        <v>-0.36311986887548237</v>
      </c>
      <c r="J59" s="164">
        <f t="shared" si="4"/>
        <v>-0.37811489962085465</v>
      </c>
      <c r="L59" s="63"/>
      <c r="M59" s="63"/>
    </row>
    <row r="60" spans="2:13" x14ac:dyDescent="0.25">
      <c r="B60" s="155">
        <v>42268</v>
      </c>
      <c r="C60" s="163">
        <v>0.4575787794909969</v>
      </c>
      <c r="D60" s="163">
        <v>-2.8911407734855676</v>
      </c>
      <c r="F60" s="164">
        <f t="shared" si="0"/>
        <v>-0.38765524879938779</v>
      </c>
      <c r="G60" s="164">
        <f t="shared" si="1"/>
        <v>-0.38045056210447853</v>
      </c>
      <c r="H60" s="164">
        <f t="shared" si="2"/>
        <v>-0.4043921248825495</v>
      </c>
      <c r="I60" s="164">
        <f t="shared" si="3"/>
        <v>-0.35783512624783215</v>
      </c>
      <c r="J60" s="164">
        <f t="shared" si="4"/>
        <v>-0.37305869231082833</v>
      </c>
      <c r="L60" s="63"/>
      <c r="M60" s="63"/>
    </row>
    <row r="61" spans="2:13" x14ac:dyDescent="0.25">
      <c r="B61" s="155">
        <v>42265</v>
      </c>
      <c r="C61" s="163">
        <v>-1.6156449248860061</v>
      </c>
      <c r="D61" s="163">
        <v>3.0752461893787775</v>
      </c>
      <c r="F61" s="164">
        <f t="shared" si="0"/>
        <v>-0.40795431577692348</v>
      </c>
      <c r="G61" s="164">
        <f t="shared" si="1"/>
        <v>-0.41557567546640362</v>
      </c>
      <c r="H61" s="164">
        <f t="shared" si="2"/>
        <v>-0.40262644834050054</v>
      </c>
      <c r="I61" s="164">
        <f t="shared" si="3"/>
        <v>-0.35731158142751734</v>
      </c>
      <c r="J61" s="164">
        <f t="shared" si="4"/>
        <v>-0.37234674377870913</v>
      </c>
      <c r="L61" s="63"/>
      <c r="M61" s="63"/>
    </row>
    <row r="62" spans="2:13" x14ac:dyDescent="0.25">
      <c r="B62" s="155">
        <v>42264</v>
      </c>
      <c r="C62" s="163">
        <v>-0.23953608395700376</v>
      </c>
      <c r="D62" s="163">
        <v>1.3175094169320722</v>
      </c>
      <c r="F62" s="164">
        <f t="shared" si="0"/>
        <v>-0.36780653987296269</v>
      </c>
      <c r="G62" s="164">
        <f t="shared" si="1"/>
        <v>-0.38822574927908265</v>
      </c>
      <c r="H62" s="164">
        <f t="shared" si="2"/>
        <v>-0.3722644441361912</v>
      </c>
      <c r="I62" s="164">
        <f t="shared" si="3"/>
        <v>-0.35292913010257482</v>
      </c>
      <c r="J62" s="164">
        <f t="shared" si="4"/>
        <v>-0.36260395239215898</v>
      </c>
      <c r="L62" s="63"/>
      <c r="M62" s="63"/>
    </row>
    <row r="63" spans="2:13" x14ac:dyDescent="0.25">
      <c r="B63" s="155">
        <v>42263</v>
      </c>
      <c r="C63" s="163">
        <v>0.87453248278701601</v>
      </c>
      <c r="D63" s="163">
        <v>-0.81533138863332244</v>
      </c>
      <c r="F63" s="164">
        <f t="shared" si="0"/>
        <v>-0.37627451382027238</v>
      </c>
      <c r="G63" s="164">
        <f t="shared" si="1"/>
        <v>-0.38783247249732766</v>
      </c>
      <c r="H63" s="164">
        <f t="shared" si="2"/>
        <v>-0.36910110257748296</v>
      </c>
      <c r="I63" s="164">
        <f t="shared" si="3"/>
        <v>-0.35180635062718635</v>
      </c>
      <c r="J63" s="164">
        <f t="shared" si="4"/>
        <v>-0.36161838997656259</v>
      </c>
      <c r="L63" s="63"/>
      <c r="M63" s="63"/>
    </row>
    <row r="64" spans="2:13" x14ac:dyDescent="0.25">
      <c r="B64" s="155">
        <v>42262</v>
      </c>
      <c r="C64" s="163">
        <v>1.2844832532979966</v>
      </c>
      <c r="D64" s="163">
        <v>-3.1402036505069564</v>
      </c>
      <c r="F64" s="164">
        <f t="shared" si="0"/>
        <v>-0.37423455385436605</v>
      </c>
      <c r="G64" s="164">
        <f t="shared" si="1"/>
        <v>-0.38773861548438621</v>
      </c>
      <c r="H64" s="164">
        <f t="shared" si="2"/>
        <v>-0.36479491568034711</v>
      </c>
      <c r="I64" s="164">
        <f t="shared" si="3"/>
        <v>-0.35305961415345188</v>
      </c>
      <c r="J64" s="164">
        <f t="shared" si="4"/>
        <v>-0.36033756156608415</v>
      </c>
      <c r="L64" s="63"/>
      <c r="M64" s="63"/>
    </row>
    <row r="65" spans="2:13" x14ac:dyDescent="0.25">
      <c r="B65" s="155">
        <v>42261</v>
      </c>
      <c r="C65" s="163">
        <v>-0.40268183093900012</v>
      </c>
      <c r="D65" s="163">
        <v>2.3139506163039059E-2</v>
      </c>
      <c r="F65" s="164">
        <f t="shared" si="0"/>
        <v>-0.34238020242172945</v>
      </c>
      <c r="G65" s="164">
        <f t="shared" si="1"/>
        <v>-0.36694707407606569</v>
      </c>
      <c r="H65" s="164">
        <f t="shared" si="2"/>
        <v>-0.3491377227070836</v>
      </c>
      <c r="I65" s="164">
        <f t="shared" si="3"/>
        <v>-0.34422996774781511</v>
      </c>
      <c r="J65" s="164">
        <f t="shared" si="4"/>
        <v>-0.35355658742603679</v>
      </c>
      <c r="L65" s="63"/>
      <c r="M65" s="63"/>
    </row>
    <row r="66" spans="2:13" x14ac:dyDescent="0.25">
      <c r="B66" s="155">
        <v>42258</v>
      </c>
      <c r="C66" s="163">
        <v>0.47977953959399411</v>
      </c>
      <c r="D66" s="163">
        <v>1.286459215799618</v>
      </c>
      <c r="F66" s="164">
        <f t="shared" si="0"/>
        <v>-0.33415442786696997</v>
      </c>
      <c r="G66" s="164">
        <f t="shared" si="1"/>
        <v>-0.37335160872038342</v>
      </c>
      <c r="H66" s="164">
        <f t="shared" si="2"/>
        <v>-0.33039123263479175</v>
      </c>
      <c r="I66" s="164">
        <f t="shared" si="3"/>
        <v>-0.34688679917877874</v>
      </c>
      <c r="J66" s="164">
        <f t="shared" si="4"/>
        <v>-0.35376466857728517</v>
      </c>
      <c r="L66" s="63"/>
      <c r="M66" s="63"/>
    </row>
    <row r="67" spans="2:13" x14ac:dyDescent="0.25">
      <c r="B67" s="155">
        <v>42257</v>
      </c>
      <c r="C67" s="163">
        <v>0.53618551164100747</v>
      </c>
      <c r="D67" s="163">
        <v>-1.1191098869023364</v>
      </c>
      <c r="F67" s="164">
        <f t="shared" si="0"/>
        <v>-0.35156080774784104</v>
      </c>
      <c r="G67" s="164">
        <f t="shared" si="1"/>
        <v>-0.38243743273161157</v>
      </c>
      <c r="H67" s="164">
        <f t="shared" si="2"/>
        <v>-0.33278304705506834</v>
      </c>
      <c r="I67" s="164">
        <f t="shared" si="3"/>
        <v>-0.3498775948562714</v>
      </c>
      <c r="J67" s="164">
        <f t="shared" si="4"/>
        <v>-0.34846775013617742</v>
      </c>
      <c r="L67" s="63"/>
      <c r="M67" s="63"/>
    </row>
    <row r="68" spans="2:13" x14ac:dyDescent="0.25">
      <c r="B68" s="155">
        <v>42256</v>
      </c>
      <c r="C68" s="163">
        <v>-1.3813091722829962</v>
      </c>
      <c r="D68" s="163">
        <v>0.75189605687537853</v>
      </c>
      <c r="F68" s="164">
        <f t="shared" si="0"/>
        <v>-0.33688723007810223</v>
      </c>
      <c r="G68" s="164">
        <f t="shared" si="1"/>
        <v>-0.38978958591285695</v>
      </c>
      <c r="H68" s="164">
        <f t="shared" si="2"/>
        <v>-0.31996867687018121</v>
      </c>
      <c r="I68" s="164">
        <f t="shared" si="3"/>
        <v>-0.3484619947314227</v>
      </c>
      <c r="J68" s="164">
        <f t="shared" si="4"/>
        <v>-0.34706974191574136</v>
      </c>
      <c r="L68" s="63"/>
      <c r="M68" s="63"/>
    </row>
    <row r="69" spans="2:13" x14ac:dyDescent="0.25">
      <c r="B69" s="155">
        <v>42255</v>
      </c>
      <c r="C69" s="163">
        <v>2.5203211121929803</v>
      </c>
      <c r="D69" s="163">
        <v>-2.1156667215240454</v>
      </c>
      <c r="F69" s="164">
        <f t="shared" si="0"/>
        <v>-0.33439961391277429</v>
      </c>
      <c r="G69" s="164">
        <f t="shared" si="1"/>
        <v>-0.38754059585179518</v>
      </c>
      <c r="H69" s="164">
        <f t="shared" si="2"/>
        <v>-0.30883417602880336</v>
      </c>
      <c r="I69" s="164">
        <f t="shared" si="3"/>
        <v>-0.34610019890023497</v>
      </c>
      <c r="J69" s="164">
        <f t="shared" si="4"/>
        <v>-0.34649811776767242</v>
      </c>
      <c r="L69" s="63"/>
      <c r="M69" s="63"/>
    </row>
    <row r="70" spans="2:13" x14ac:dyDescent="0.25">
      <c r="B70" s="155">
        <v>42254</v>
      </c>
      <c r="C70" s="163">
        <v>0</v>
      </c>
      <c r="D70" s="163">
        <v>0</v>
      </c>
      <c r="F70" s="164">
        <f t="shared" si="0"/>
        <v>-0.28250105658721786</v>
      </c>
      <c r="G70" s="164">
        <f t="shared" si="1"/>
        <v>-0.3522113932007131</v>
      </c>
      <c r="H70" s="164">
        <f t="shared" si="2"/>
        <v>-0.27837775594457809</v>
      </c>
      <c r="I70" s="164">
        <f t="shared" si="3"/>
        <v>-0.33692917232818276</v>
      </c>
      <c r="J70" s="164">
        <f t="shared" si="4"/>
        <v>-0.33584134444697528</v>
      </c>
      <c r="L70" s="63"/>
      <c r="M70" s="63"/>
    </row>
    <row r="71" spans="2:13" x14ac:dyDescent="0.25">
      <c r="B71" s="155">
        <v>42251</v>
      </c>
      <c r="C71" s="163">
        <v>-1.5249772876739898</v>
      </c>
      <c r="D71" s="163">
        <v>1.7279265574916991</v>
      </c>
      <c r="F71" s="164">
        <f t="shared" si="0"/>
        <v>-0.28425617871061321</v>
      </c>
      <c r="G71" s="164">
        <f t="shared" si="1"/>
        <v>-0.35201325850049831</v>
      </c>
      <c r="H71" s="164">
        <f t="shared" si="2"/>
        <v>-0.28030534962012577</v>
      </c>
      <c r="I71" s="164">
        <f t="shared" si="3"/>
        <v>-0.33416262769329413</v>
      </c>
      <c r="J71" s="164">
        <f t="shared" si="4"/>
        <v>-0.33611824447136524</v>
      </c>
      <c r="L71" s="63"/>
      <c r="M71" s="63"/>
    </row>
    <row r="72" spans="2:13" x14ac:dyDescent="0.25">
      <c r="B72" s="155">
        <v>42250</v>
      </c>
      <c r="C72" s="163">
        <v>0.12179047956200062</v>
      </c>
      <c r="D72" s="163">
        <v>0.44566719711149894</v>
      </c>
      <c r="F72" s="164">
        <f t="shared" si="0"/>
        <v>-0.26293279930581903</v>
      </c>
      <c r="G72" s="164">
        <f t="shared" si="1"/>
        <v>-0.33914961791890863</v>
      </c>
      <c r="H72" s="164">
        <f t="shared" si="2"/>
        <v>-0.27937928912278892</v>
      </c>
      <c r="I72" s="164">
        <f t="shared" si="3"/>
        <v>-0.32854107808528377</v>
      </c>
      <c r="J72" s="164">
        <f t="shared" si="4"/>
        <v>-0.33207275172876261</v>
      </c>
      <c r="L72" s="63"/>
      <c r="M72" s="63"/>
    </row>
    <row r="73" spans="2:13" x14ac:dyDescent="0.25">
      <c r="B73" s="155">
        <v>42249</v>
      </c>
      <c r="C73" s="163">
        <v>1.8464010708699963</v>
      </c>
      <c r="D73" s="163">
        <v>-0.9808267733984799</v>
      </c>
      <c r="F73" s="164">
        <f t="shared" si="0"/>
        <v>-0.26741678356511639</v>
      </c>
      <c r="G73" s="164">
        <f t="shared" si="1"/>
        <v>-0.32390474308364825</v>
      </c>
      <c r="H73" s="164">
        <f t="shared" si="2"/>
        <v>-0.27783952834614034</v>
      </c>
      <c r="I73" s="164">
        <f t="shared" si="3"/>
        <v>-0.32884553838237918</v>
      </c>
      <c r="J73" s="164">
        <f t="shared" si="4"/>
        <v>-0.33095331959194002</v>
      </c>
      <c r="L73" s="63"/>
      <c r="M73" s="63"/>
    </row>
    <row r="74" spans="2:13" x14ac:dyDescent="0.25">
      <c r="B74" s="155">
        <v>42248</v>
      </c>
      <c r="C74" s="163">
        <v>-2.9528417175869959</v>
      </c>
      <c r="D74" s="163">
        <v>-0.28952614710577862</v>
      </c>
      <c r="F74" s="164">
        <f t="shared" si="0"/>
        <v>-0.23797452404145422</v>
      </c>
      <c r="G74" s="164">
        <f t="shared" si="1"/>
        <v>-0.32595693592527297</v>
      </c>
      <c r="H74" s="164">
        <f t="shared" si="2"/>
        <v>-0.26682906307362947</v>
      </c>
      <c r="I74" s="164">
        <f t="shared" si="3"/>
        <v>-0.32467623295071968</v>
      </c>
      <c r="J74" s="164">
        <f t="shared" si="4"/>
        <v>-0.32813398890548162</v>
      </c>
      <c r="L74" s="63"/>
      <c r="M74" s="63"/>
    </row>
    <row r="75" spans="2:13" x14ac:dyDescent="0.25">
      <c r="B75" s="155">
        <v>42247</v>
      </c>
      <c r="C75" s="163">
        <v>-0.82754780509400883</v>
      </c>
      <c r="D75" s="163">
        <v>-0.65743402093750847</v>
      </c>
      <c r="F75" s="164">
        <f t="shared" ref="F75:F138" si="5">CORREL($C75:$C104,$D75:$D104)</f>
        <v>-0.27302864114525505</v>
      </c>
      <c r="G75" s="164">
        <f t="shared" ref="G75:G138" si="6">CORREL($C75:$C134,$D75:$D134)</f>
        <v>-0.35265319031572095</v>
      </c>
      <c r="H75" s="164">
        <f t="shared" ref="H75:H138" si="7">CORREL($C75:$C164,$D75:$D164)</f>
        <v>-0.28532493518723673</v>
      </c>
      <c r="I75" s="164">
        <f t="shared" ref="I75:I138" si="8">CORREL($C75:$C274,$D75:$D274)</f>
        <v>-0.33636313847028865</v>
      </c>
      <c r="J75" s="164">
        <f t="shared" ref="J75:J138" si="9">CORREL($C75:$C334,$D75:$D334)</f>
        <v>-0.33588219450944506</v>
      </c>
      <c r="L75" s="63"/>
      <c r="M75" s="63"/>
    </row>
    <row r="76" spans="2:13" x14ac:dyDescent="0.25">
      <c r="B76" s="155">
        <v>42244</v>
      </c>
      <c r="C76" s="163">
        <v>7.3242316672006424E-2</v>
      </c>
      <c r="D76" s="163">
        <v>-0.10626411232577126</v>
      </c>
      <c r="F76" s="164">
        <f t="shared" si="5"/>
        <v>-0.28626276275749629</v>
      </c>
      <c r="G76" s="164">
        <f t="shared" si="6"/>
        <v>-0.35910197883289846</v>
      </c>
      <c r="H76" s="164">
        <f t="shared" si="7"/>
        <v>-0.28975847513735881</v>
      </c>
      <c r="I76" s="164">
        <f t="shared" si="8"/>
        <v>-0.33925980354525342</v>
      </c>
      <c r="J76" s="164">
        <f t="shared" si="9"/>
        <v>-0.33845617191223337</v>
      </c>
      <c r="L76" s="63"/>
      <c r="M76" s="63"/>
    </row>
    <row r="77" spans="2:13" x14ac:dyDescent="0.25">
      <c r="B77" s="155">
        <v>42243</v>
      </c>
      <c r="C77" s="163">
        <v>2.4402904963219951</v>
      </c>
      <c r="D77" s="163">
        <v>0.91603916415874398</v>
      </c>
      <c r="F77" s="164">
        <f t="shared" si="5"/>
        <v>-0.27860339014610663</v>
      </c>
      <c r="G77" s="164">
        <f t="shared" si="6"/>
        <v>-0.35318181185269865</v>
      </c>
      <c r="H77" s="164">
        <f t="shared" si="7"/>
        <v>-0.28859174559111672</v>
      </c>
      <c r="I77" s="164">
        <f t="shared" si="8"/>
        <v>-0.33687366109677402</v>
      </c>
      <c r="J77" s="164">
        <f t="shared" si="9"/>
        <v>-0.33868285004691462</v>
      </c>
      <c r="L77" s="63"/>
      <c r="M77" s="63"/>
    </row>
    <row r="78" spans="2:13" x14ac:dyDescent="0.25">
      <c r="B78" s="155">
        <v>42242</v>
      </c>
      <c r="C78" s="163">
        <v>3.911572660011009</v>
      </c>
      <c r="D78" s="163">
        <v>-2.1434184585124361</v>
      </c>
      <c r="F78" s="164">
        <f t="shared" si="5"/>
        <v>-0.31716078597437447</v>
      </c>
      <c r="G78" s="164">
        <f t="shared" si="6"/>
        <v>-0.39592051232427905</v>
      </c>
      <c r="H78" s="164">
        <f t="shared" si="7"/>
        <v>-0.31526493526624327</v>
      </c>
      <c r="I78" s="164">
        <f t="shared" si="8"/>
        <v>-0.35138443988251133</v>
      </c>
      <c r="J78" s="164">
        <f t="shared" si="9"/>
        <v>-0.3510502958051599</v>
      </c>
      <c r="L78" s="63"/>
      <c r="M78" s="63"/>
    </row>
    <row r="79" spans="2:13" x14ac:dyDescent="0.25">
      <c r="B79" s="155">
        <v>42241</v>
      </c>
      <c r="C79" s="163">
        <v>-1.3511217528360042</v>
      </c>
      <c r="D79" s="163">
        <v>-3.6544090864849221</v>
      </c>
      <c r="F79" s="164">
        <f t="shared" si="5"/>
        <v>-0.16737178731847055</v>
      </c>
      <c r="G79" s="164">
        <f t="shared" si="6"/>
        <v>-0.36371780736434894</v>
      </c>
      <c r="H79" s="164">
        <f t="shared" si="7"/>
        <v>-0.2949599723120585</v>
      </c>
      <c r="I79" s="164">
        <f t="shared" si="8"/>
        <v>-0.33699016655738223</v>
      </c>
      <c r="J79" s="164">
        <f t="shared" si="9"/>
        <v>-0.33815605097226342</v>
      </c>
      <c r="L79" s="63"/>
      <c r="M79" s="63"/>
    </row>
    <row r="80" spans="2:13" x14ac:dyDescent="0.25">
      <c r="B80" s="155">
        <v>42240</v>
      </c>
      <c r="C80" s="163">
        <v>-3.9386090406829943</v>
      </c>
      <c r="D80" s="163">
        <v>0.56470616866064471</v>
      </c>
      <c r="F80" s="164">
        <f t="shared" si="5"/>
        <v>-0.30763022818645586</v>
      </c>
      <c r="G80" s="164">
        <f t="shared" si="6"/>
        <v>-0.43050190721803155</v>
      </c>
      <c r="H80" s="164">
        <f t="shared" si="7"/>
        <v>-0.34177162614183587</v>
      </c>
      <c r="I80" s="164">
        <f t="shared" si="8"/>
        <v>-0.36348785216333468</v>
      </c>
      <c r="J80" s="164">
        <f t="shared" si="9"/>
        <v>-0.36169781287041763</v>
      </c>
      <c r="L80" s="63"/>
      <c r="M80" s="63"/>
    </row>
    <row r="81" spans="2:13" x14ac:dyDescent="0.25">
      <c r="B81" s="155">
        <v>42237</v>
      </c>
      <c r="C81" s="163">
        <v>-3.1694400494730046</v>
      </c>
      <c r="D81" s="163">
        <v>0.14448966279771991</v>
      </c>
      <c r="F81" s="164">
        <f t="shared" si="5"/>
        <v>-0.37396136082454629</v>
      </c>
      <c r="G81" s="164">
        <f t="shared" si="6"/>
        <v>-0.4794784699831468</v>
      </c>
      <c r="H81" s="164">
        <f t="shared" si="7"/>
        <v>-0.37735238943106936</v>
      </c>
      <c r="I81" s="164">
        <f t="shared" si="8"/>
        <v>-0.37692993453995255</v>
      </c>
      <c r="J81" s="164">
        <f t="shared" si="9"/>
        <v>-0.37031817943751355</v>
      </c>
      <c r="L81" s="63"/>
      <c r="M81" s="63"/>
    </row>
    <row r="82" spans="2:13" x14ac:dyDescent="0.25">
      <c r="B82" s="155">
        <v>42236</v>
      </c>
      <c r="C82" s="163">
        <v>-2.1097235639070067</v>
      </c>
      <c r="D82" s="163">
        <v>1.8667530231461171</v>
      </c>
      <c r="F82" s="164">
        <f t="shared" si="5"/>
        <v>-0.57787753697218658</v>
      </c>
      <c r="G82" s="164">
        <f t="shared" si="6"/>
        <v>-0.54957407469843611</v>
      </c>
      <c r="H82" s="164">
        <f t="shared" si="7"/>
        <v>-0.42105423661878116</v>
      </c>
      <c r="I82" s="164">
        <f t="shared" si="8"/>
        <v>-0.39160106581943782</v>
      </c>
      <c r="J82" s="164">
        <f t="shared" si="9"/>
        <v>-0.38180758373361856</v>
      </c>
      <c r="L82" s="63"/>
      <c r="M82" s="63"/>
    </row>
    <row r="83" spans="2:13" x14ac:dyDescent="0.25">
      <c r="B83" s="155">
        <v>42235</v>
      </c>
      <c r="C83" s="163">
        <v>-0.81899217417100711</v>
      </c>
      <c r="D83" s="163">
        <v>1.1021716303408757</v>
      </c>
      <c r="F83" s="164">
        <f t="shared" si="5"/>
        <v>-0.52279907140434512</v>
      </c>
      <c r="G83" s="164">
        <f t="shared" si="6"/>
        <v>-0.54054105780029549</v>
      </c>
      <c r="H83" s="164">
        <f t="shared" si="7"/>
        <v>-0.40610642184253648</v>
      </c>
      <c r="I83" s="164">
        <f t="shared" si="8"/>
        <v>-0.38321510061941472</v>
      </c>
      <c r="J83" s="164">
        <f t="shared" si="9"/>
        <v>-0.37350533863350499</v>
      </c>
      <c r="L83" s="63"/>
      <c r="M83" s="63"/>
    </row>
    <row r="84" spans="2:13" x14ac:dyDescent="0.25">
      <c r="B84" s="155">
        <v>42234</v>
      </c>
      <c r="C84" s="163">
        <v>-0.24372160893298966</v>
      </c>
      <c r="D84" s="163">
        <v>-1.7257555910966116</v>
      </c>
      <c r="F84" s="164">
        <f t="shared" si="5"/>
        <v>-0.4931786804797445</v>
      </c>
      <c r="G84" s="164">
        <f t="shared" si="6"/>
        <v>-0.52138037229980005</v>
      </c>
      <c r="H84" s="164">
        <f t="shared" si="7"/>
        <v>-0.40070725579076255</v>
      </c>
      <c r="I84" s="164">
        <f t="shared" si="8"/>
        <v>-0.38086655983225681</v>
      </c>
      <c r="J84" s="164">
        <f t="shared" si="9"/>
        <v>-0.37140171727911347</v>
      </c>
      <c r="L84" s="63"/>
      <c r="M84" s="63"/>
    </row>
    <row r="85" spans="2:13" x14ac:dyDescent="0.25">
      <c r="B85" s="155">
        <v>42233</v>
      </c>
      <c r="C85" s="163">
        <v>0.53993243860799289</v>
      </c>
      <c r="D85" s="163">
        <v>1.142172265351582</v>
      </c>
      <c r="F85" s="164">
        <f t="shared" si="5"/>
        <v>-0.4969310477281465</v>
      </c>
      <c r="G85" s="164">
        <f t="shared" si="6"/>
        <v>-0.55403471590737596</v>
      </c>
      <c r="H85" s="164">
        <f t="shared" si="7"/>
        <v>-0.40535593810449844</v>
      </c>
      <c r="I85" s="164">
        <f t="shared" si="8"/>
        <v>-0.38470911771386829</v>
      </c>
      <c r="J85" s="164">
        <f t="shared" si="9"/>
        <v>-0.37544197981589655</v>
      </c>
      <c r="L85" s="63"/>
      <c r="M85" s="63"/>
    </row>
    <row r="86" spans="2:13" x14ac:dyDescent="0.25">
      <c r="B86" s="155">
        <v>42230</v>
      </c>
      <c r="C86" s="163">
        <v>0.39171246291400674</v>
      </c>
      <c r="D86" s="163">
        <v>0.51256242121002771</v>
      </c>
      <c r="F86" s="164">
        <f t="shared" si="5"/>
        <v>-0.51907057854612348</v>
      </c>
      <c r="G86" s="164">
        <f t="shared" si="6"/>
        <v>-0.5671099029031379</v>
      </c>
      <c r="H86" s="164">
        <f t="shared" si="7"/>
        <v>-0.41356179035208757</v>
      </c>
      <c r="I86" s="164">
        <f t="shared" si="8"/>
        <v>-0.38915916588933441</v>
      </c>
      <c r="J86" s="164">
        <f t="shared" si="9"/>
        <v>-0.38166813556797019</v>
      </c>
      <c r="L86" s="63"/>
      <c r="M86" s="63"/>
    </row>
    <row r="87" spans="2:13" x14ac:dyDescent="0.25">
      <c r="B87" s="155">
        <v>42229</v>
      </c>
      <c r="C87" s="163">
        <v>-0.11226433430400196</v>
      </c>
      <c r="D87" s="163">
        <v>-0.82556113479842486</v>
      </c>
      <c r="F87" s="164">
        <f t="shared" si="5"/>
        <v>-0.52229987041462456</v>
      </c>
      <c r="G87" s="164">
        <f t="shared" si="6"/>
        <v>-0.56925135499676682</v>
      </c>
      <c r="H87" s="164">
        <f t="shared" si="7"/>
        <v>-0.41229068682845571</v>
      </c>
      <c r="I87" s="164">
        <f t="shared" si="8"/>
        <v>-0.38958222175683555</v>
      </c>
      <c r="J87" s="164">
        <f t="shared" si="9"/>
        <v>-0.38151651266538683</v>
      </c>
      <c r="L87" s="63"/>
      <c r="M87" s="63"/>
    </row>
    <row r="88" spans="2:13" x14ac:dyDescent="0.25">
      <c r="B88" s="155">
        <v>42228</v>
      </c>
      <c r="C88" s="163">
        <v>0.1180101501909947</v>
      </c>
      <c r="D88" s="163">
        <v>-0.47028596087342889</v>
      </c>
      <c r="F88" s="164">
        <f t="shared" si="5"/>
        <v>-0.53287001776013465</v>
      </c>
      <c r="G88" s="164">
        <f t="shared" si="6"/>
        <v>-0.55701826592636006</v>
      </c>
      <c r="H88" s="164">
        <f t="shared" si="7"/>
        <v>-0.41836341015233564</v>
      </c>
      <c r="I88" s="164">
        <f t="shared" si="8"/>
        <v>-0.39140486165218935</v>
      </c>
      <c r="J88" s="164">
        <f t="shared" si="9"/>
        <v>-0.37923613763972003</v>
      </c>
      <c r="L88" s="63"/>
      <c r="M88" s="63"/>
    </row>
    <row r="89" spans="2:13" x14ac:dyDescent="0.25">
      <c r="B89" s="155">
        <v>42227</v>
      </c>
      <c r="C89" s="163">
        <v>-0.93733612865000149</v>
      </c>
      <c r="D89" s="163">
        <v>2.5533807206461479</v>
      </c>
      <c r="F89" s="164">
        <f t="shared" si="5"/>
        <v>-0.55419558524061607</v>
      </c>
      <c r="G89" s="164">
        <f t="shared" si="6"/>
        <v>-0.55522966931131401</v>
      </c>
      <c r="H89" s="164">
        <f t="shared" si="7"/>
        <v>-0.41620765825802969</v>
      </c>
      <c r="I89" s="164">
        <f t="shared" si="8"/>
        <v>-0.39169079811506896</v>
      </c>
      <c r="J89" s="164">
        <f t="shared" si="9"/>
        <v>-0.37703114198784132</v>
      </c>
      <c r="L89" s="63"/>
      <c r="M89" s="63"/>
    </row>
    <row r="90" spans="2:13" x14ac:dyDescent="0.25">
      <c r="B90" s="155">
        <v>42226</v>
      </c>
      <c r="C90" s="163">
        <v>1.283302169633993</v>
      </c>
      <c r="D90" s="163">
        <v>-2.1464370884924922</v>
      </c>
      <c r="F90" s="164">
        <f t="shared" si="5"/>
        <v>-0.52169568460260396</v>
      </c>
      <c r="G90" s="164">
        <f t="shared" si="6"/>
        <v>-0.53941583592698428</v>
      </c>
      <c r="H90" s="164">
        <f t="shared" si="7"/>
        <v>-0.40216572451564442</v>
      </c>
      <c r="I90" s="164">
        <f t="shared" si="8"/>
        <v>-0.3852342792606796</v>
      </c>
      <c r="J90" s="164">
        <f t="shared" si="9"/>
        <v>-0.37030438915655317</v>
      </c>
      <c r="L90" s="63"/>
      <c r="M90" s="63"/>
    </row>
    <row r="91" spans="2:13" x14ac:dyDescent="0.25">
      <c r="B91" s="155">
        <v>42223</v>
      </c>
      <c r="C91" s="163">
        <v>-0.28388112858999115</v>
      </c>
      <c r="D91" s="163">
        <v>2.3959847608831186</v>
      </c>
      <c r="F91" s="164">
        <f t="shared" si="5"/>
        <v>-0.58357304817483568</v>
      </c>
      <c r="G91" s="164">
        <f t="shared" si="6"/>
        <v>-0.52059679179573848</v>
      </c>
      <c r="H91" s="164">
        <f t="shared" si="7"/>
        <v>-0.39477258215454913</v>
      </c>
      <c r="I91" s="164">
        <f t="shared" si="8"/>
        <v>-0.37705790487592816</v>
      </c>
      <c r="J91" s="164">
        <f t="shared" si="9"/>
        <v>-0.36389717381716619</v>
      </c>
      <c r="L91" s="63"/>
      <c r="M91" s="63"/>
    </row>
    <row r="92" spans="2:13" x14ac:dyDescent="0.25">
      <c r="B92" s="155">
        <v>42222</v>
      </c>
      <c r="C92" s="163">
        <v>-0.74732465516000879</v>
      </c>
      <c r="D92" s="163">
        <v>1.0650615799859375</v>
      </c>
      <c r="F92" s="164">
        <f t="shared" si="5"/>
        <v>-0.55693624105345763</v>
      </c>
      <c r="G92" s="164">
        <f t="shared" si="6"/>
        <v>-0.49656267259841164</v>
      </c>
      <c r="H92" s="164">
        <f t="shared" si="7"/>
        <v>-0.39184035950952989</v>
      </c>
      <c r="I92" s="164">
        <f t="shared" si="8"/>
        <v>-0.3770363740393145</v>
      </c>
      <c r="J92" s="164">
        <f t="shared" si="9"/>
        <v>-0.36101462321200806</v>
      </c>
      <c r="L92" s="63"/>
      <c r="M92" s="63"/>
    </row>
    <row r="93" spans="2:13" x14ac:dyDescent="0.25">
      <c r="B93" s="155">
        <v>42221</v>
      </c>
      <c r="C93" s="163">
        <v>0.34952406379900047</v>
      </c>
      <c r="D93" s="163">
        <v>-1.4133624744562479</v>
      </c>
      <c r="F93" s="164">
        <f t="shared" si="5"/>
        <v>-0.54534576526713863</v>
      </c>
      <c r="G93" s="164">
        <f t="shared" si="6"/>
        <v>-0.48028940361367789</v>
      </c>
      <c r="H93" s="164">
        <f t="shared" si="7"/>
        <v>-0.38887948197019051</v>
      </c>
      <c r="I93" s="164">
        <f t="shared" si="8"/>
        <v>-0.37321483863718485</v>
      </c>
      <c r="J93" s="164">
        <f t="shared" si="9"/>
        <v>-0.36059969142702442</v>
      </c>
      <c r="L93" s="63"/>
      <c r="M93" s="63"/>
    </row>
    <row r="94" spans="2:13" x14ac:dyDescent="0.25">
      <c r="B94" s="155">
        <v>42220</v>
      </c>
      <c r="C94" s="163">
        <v>-0.22210329623799652</v>
      </c>
      <c r="D94" s="163">
        <v>-0.52332258308780411</v>
      </c>
      <c r="F94" s="164">
        <f t="shared" si="5"/>
        <v>-0.55143378346908289</v>
      </c>
      <c r="G94" s="164">
        <f t="shared" si="6"/>
        <v>-0.47252843317824378</v>
      </c>
      <c r="H94" s="164">
        <f t="shared" si="7"/>
        <v>-0.39092943630747962</v>
      </c>
      <c r="I94" s="164">
        <f t="shared" si="8"/>
        <v>-0.37240254411252033</v>
      </c>
      <c r="J94" s="164">
        <f t="shared" si="9"/>
        <v>-0.35981409470476061</v>
      </c>
      <c r="L94" s="63"/>
      <c r="M94" s="63"/>
    </row>
    <row r="95" spans="2:13" x14ac:dyDescent="0.25">
      <c r="B95" s="155">
        <v>42219</v>
      </c>
      <c r="C95" s="163">
        <v>-0.27543813341500689</v>
      </c>
      <c r="D95" s="163">
        <v>1.9098027036860143</v>
      </c>
      <c r="F95" s="164">
        <f t="shared" si="5"/>
        <v>-0.55528459713377076</v>
      </c>
      <c r="G95" s="164">
        <f t="shared" si="6"/>
        <v>-0.47647770310995585</v>
      </c>
      <c r="H95" s="164">
        <f t="shared" si="7"/>
        <v>-0.3905390640044617</v>
      </c>
      <c r="I95" s="164">
        <f t="shared" si="8"/>
        <v>-0.37470961802745018</v>
      </c>
      <c r="J95" s="164">
        <f t="shared" si="9"/>
        <v>-0.36097701952010408</v>
      </c>
      <c r="L95" s="63"/>
      <c r="M95" s="63"/>
    </row>
    <row r="96" spans="2:13" x14ac:dyDescent="0.25">
      <c r="B96" s="155">
        <v>42216</v>
      </c>
      <c r="C96" s="163">
        <v>-0.22628639384999483</v>
      </c>
      <c r="D96" s="163">
        <v>0.48354386745499411</v>
      </c>
      <c r="F96" s="164">
        <f t="shared" si="5"/>
        <v>-0.56773928634274717</v>
      </c>
      <c r="G96" s="164">
        <f t="shared" si="6"/>
        <v>-0.428384464822061</v>
      </c>
      <c r="H96" s="164">
        <f t="shared" si="7"/>
        <v>-0.38923403256176553</v>
      </c>
      <c r="I96" s="164">
        <f t="shared" si="8"/>
        <v>-0.37391298738150192</v>
      </c>
      <c r="J96" s="164">
        <f t="shared" si="9"/>
        <v>-0.35980527253535544</v>
      </c>
      <c r="L96" s="63"/>
      <c r="M96" s="63"/>
    </row>
    <row r="97" spans="2:13" x14ac:dyDescent="0.25">
      <c r="B97" s="155">
        <v>42215</v>
      </c>
      <c r="C97" s="163">
        <v>1.0992087132000172E-2</v>
      </c>
      <c r="D97" s="163">
        <v>1.097845424262367</v>
      </c>
      <c r="F97" s="164">
        <f t="shared" si="5"/>
        <v>-0.57647011484022603</v>
      </c>
      <c r="G97" s="164">
        <f t="shared" si="6"/>
        <v>-0.4128034572249194</v>
      </c>
      <c r="H97" s="164">
        <f t="shared" si="7"/>
        <v>-0.37931144571044384</v>
      </c>
      <c r="I97" s="164">
        <f t="shared" si="8"/>
        <v>-0.37329790234118271</v>
      </c>
      <c r="J97" s="164">
        <f t="shared" si="9"/>
        <v>-0.3595378872504485</v>
      </c>
      <c r="L97" s="63"/>
      <c r="M97" s="63"/>
    </row>
    <row r="98" spans="2:13" x14ac:dyDescent="0.25">
      <c r="B98" s="155">
        <v>42214</v>
      </c>
      <c r="C98" s="163">
        <v>0.74419176283999633</v>
      </c>
      <c r="D98" s="163">
        <v>-0.55445261508849653</v>
      </c>
      <c r="F98" s="164">
        <f t="shared" si="5"/>
        <v>-0.60196085791812903</v>
      </c>
      <c r="G98" s="164">
        <f t="shared" si="6"/>
        <v>-0.39538694966311938</v>
      </c>
      <c r="H98" s="164">
        <f t="shared" si="7"/>
        <v>-0.36808394534816596</v>
      </c>
      <c r="I98" s="164">
        <f t="shared" si="8"/>
        <v>-0.37734404172435143</v>
      </c>
      <c r="J98" s="164">
        <f t="shared" si="9"/>
        <v>-0.35505220752608863</v>
      </c>
      <c r="L98" s="63"/>
      <c r="M98" s="63"/>
    </row>
    <row r="99" spans="2:13" x14ac:dyDescent="0.25">
      <c r="B99" s="155">
        <v>42213</v>
      </c>
      <c r="C99" s="163">
        <v>1.2392671999050142</v>
      </c>
      <c r="D99" s="163">
        <v>-0.52818442110331709</v>
      </c>
      <c r="F99" s="164">
        <f t="shared" si="5"/>
        <v>-0.60111077147939496</v>
      </c>
      <c r="G99" s="164">
        <f t="shared" si="6"/>
        <v>-0.37375628262058069</v>
      </c>
      <c r="H99" s="164">
        <f t="shared" si="7"/>
        <v>-0.34388819998854142</v>
      </c>
      <c r="I99" s="164">
        <f t="shared" si="8"/>
        <v>-0.37393993922941282</v>
      </c>
      <c r="J99" s="164">
        <f t="shared" si="9"/>
        <v>-0.35190370294336382</v>
      </c>
      <c r="L99" s="63"/>
      <c r="M99" s="63"/>
    </row>
    <row r="100" spans="2:13" x14ac:dyDescent="0.25">
      <c r="B100" s="155">
        <v>42212</v>
      </c>
      <c r="C100" s="163">
        <v>-0.57717968219399562</v>
      </c>
      <c r="D100" s="163">
        <v>0.61699296769741618</v>
      </c>
      <c r="F100" s="164">
        <f t="shared" si="5"/>
        <v>-0.58920052981051052</v>
      </c>
      <c r="G100" s="164">
        <f t="shared" si="6"/>
        <v>-0.35077829338572986</v>
      </c>
      <c r="H100" s="164">
        <f t="shared" si="7"/>
        <v>-0.35085326949845747</v>
      </c>
      <c r="I100" s="164">
        <f t="shared" si="8"/>
        <v>-0.37331938524484798</v>
      </c>
      <c r="J100" s="164">
        <f t="shared" si="9"/>
        <v>-0.35233245643773986</v>
      </c>
      <c r="L100" s="63"/>
      <c r="M100" s="63"/>
    </row>
    <row r="101" spans="2:13" x14ac:dyDescent="0.25">
      <c r="B101" s="155">
        <v>42209</v>
      </c>
      <c r="C101" s="163">
        <v>-1.0698652879810089</v>
      </c>
      <c r="D101" s="163">
        <v>0.32789473795151736</v>
      </c>
      <c r="F101" s="164">
        <f t="shared" si="5"/>
        <v>-0.58529111748524798</v>
      </c>
      <c r="G101" s="164">
        <f t="shared" si="6"/>
        <v>-0.3514696512979949</v>
      </c>
      <c r="H101" s="164">
        <f t="shared" si="7"/>
        <v>-0.34806574029509429</v>
      </c>
      <c r="I101" s="164">
        <f t="shared" si="8"/>
        <v>-0.37042197998316556</v>
      </c>
      <c r="J101" s="164">
        <f t="shared" si="9"/>
        <v>-0.35148056096650571</v>
      </c>
      <c r="L101" s="63"/>
      <c r="M101" s="63"/>
    </row>
    <row r="102" spans="2:13" x14ac:dyDescent="0.25">
      <c r="B102" s="155">
        <v>42208</v>
      </c>
      <c r="C102" s="163">
        <v>-0.56112533621500704</v>
      </c>
      <c r="D102" s="163">
        <v>1.7289232318862702</v>
      </c>
      <c r="F102" s="164">
        <f t="shared" si="5"/>
        <v>-0.59399650404764448</v>
      </c>
      <c r="G102" s="164">
        <f t="shared" si="6"/>
        <v>-0.37125771842823824</v>
      </c>
      <c r="H102" s="164">
        <f t="shared" si="7"/>
        <v>-0.33511560377138655</v>
      </c>
      <c r="I102" s="164">
        <f t="shared" si="8"/>
        <v>-0.37260022055748082</v>
      </c>
      <c r="J102" s="164">
        <f t="shared" si="9"/>
        <v>-0.35362295118998011</v>
      </c>
      <c r="L102" s="63"/>
    </row>
    <row r="103" spans="2:13" x14ac:dyDescent="0.25">
      <c r="B103" s="155">
        <v>42207</v>
      </c>
      <c r="C103" s="163">
        <v>-0.22832802289198817</v>
      </c>
      <c r="D103" s="163">
        <v>1.3278837513819752</v>
      </c>
      <c r="F103" s="164">
        <f t="shared" si="5"/>
        <v>-0.54693933447014309</v>
      </c>
      <c r="G103" s="164">
        <f t="shared" si="6"/>
        <v>-0.3532822522696929</v>
      </c>
      <c r="H103" s="164">
        <f t="shared" si="7"/>
        <v>-0.327372513694351</v>
      </c>
      <c r="I103" s="164">
        <f t="shared" si="8"/>
        <v>-0.36775505757154248</v>
      </c>
      <c r="J103" s="164">
        <f t="shared" si="9"/>
        <v>-0.3509241104450288</v>
      </c>
      <c r="L103" s="63"/>
    </row>
    <row r="104" spans="2:13" x14ac:dyDescent="0.25">
      <c r="B104" s="155">
        <v>42206</v>
      </c>
      <c r="C104" s="163">
        <v>-0.42251405607500736</v>
      </c>
      <c r="D104" s="163">
        <v>0.59291359023838641</v>
      </c>
      <c r="F104" s="164">
        <f t="shared" si="5"/>
        <v>-0.56124031335131519</v>
      </c>
      <c r="G104" s="164">
        <f t="shared" si="6"/>
        <v>-0.3378241593061006</v>
      </c>
      <c r="H104" s="164">
        <f t="shared" si="7"/>
        <v>-0.29049308974719346</v>
      </c>
      <c r="I104" s="164">
        <f t="shared" si="8"/>
        <v>-0.37204124623384244</v>
      </c>
      <c r="J104" s="164">
        <f t="shared" si="9"/>
        <v>-0.35041636919882779</v>
      </c>
    </row>
    <row r="105" spans="2:13" x14ac:dyDescent="0.25">
      <c r="B105" s="155">
        <v>42205</v>
      </c>
      <c r="C105" s="163">
        <v>7.9529971003999833E-2</v>
      </c>
      <c r="D105" s="163">
        <v>-0.5754945849516524</v>
      </c>
      <c r="F105" s="164">
        <f t="shared" si="5"/>
        <v>-0.55323575841830164</v>
      </c>
      <c r="G105" s="164">
        <f t="shared" si="6"/>
        <v>-0.33780138898025081</v>
      </c>
      <c r="H105" s="164">
        <f t="shared" si="7"/>
        <v>-0.29248893186733077</v>
      </c>
      <c r="I105" s="164">
        <f t="shared" si="8"/>
        <v>-0.36847033516166244</v>
      </c>
      <c r="J105" s="164">
        <f t="shared" si="9"/>
        <v>-0.34910663721602403</v>
      </c>
    </row>
    <row r="106" spans="2:13" x14ac:dyDescent="0.25">
      <c r="B106" s="155">
        <v>42202</v>
      </c>
      <c r="C106" s="163">
        <v>0.11097771089800812</v>
      </c>
      <c r="D106" s="163">
        <v>1.0917579127784016</v>
      </c>
      <c r="F106" s="164">
        <f t="shared" si="5"/>
        <v>-0.54699726342944532</v>
      </c>
      <c r="G106" s="164">
        <f t="shared" si="6"/>
        <v>-0.33843244588122162</v>
      </c>
      <c r="H106" s="164">
        <f t="shared" si="7"/>
        <v>-0.27807867736643277</v>
      </c>
      <c r="I106" s="164">
        <f t="shared" si="8"/>
        <v>-0.3638262325831948</v>
      </c>
      <c r="J106" s="164">
        <f t="shared" si="9"/>
        <v>-0.34967388451822484</v>
      </c>
    </row>
    <row r="107" spans="2:13" x14ac:dyDescent="0.25">
      <c r="B107" s="155">
        <v>42201</v>
      </c>
      <c r="C107" s="163">
        <v>0.80392220304499329</v>
      </c>
      <c r="D107" s="163">
        <v>0.73084447752636006</v>
      </c>
      <c r="F107" s="164">
        <f t="shared" si="5"/>
        <v>-0.5316735078416206</v>
      </c>
      <c r="G107" s="164">
        <f t="shared" si="6"/>
        <v>-0.33923044052497781</v>
      </c>
      <c r="H107" s="164">
        <f t="shared" si="7"/>
        <v>-0.27641589775637349</v>
      </c>
      <c r="I107" s="164">
        <f t="shared" si="8"/>
        <v>-0.36654033161959421</v>
      </c>
      <c r="J107" s="164">
        <f t="shared" si="9"/>
        <v>-0.34960770884583642</v>
      </c>
    </row>
    <row r="108" spans="2:13" x14ac:dyDescent="0.25">
      <c r="B108" s="155">
        <v>42200</v>
      </c>
      <c r="C108" s="163">
        <v>-7.1997770403997574E-2</v>
      </c>
      <c r="D108" s="163">
        <v>1.6027991933218244</v>
      </c>
      <c r="F108" s="164">
        <f t="shared" si="5"/>
        <v>-0.5761932601142401</v>
      </c>
      <c r="G108" s="164">
        <f t="shared" si="6"/>
        <v>-0.35137855613572933</v>
      </c>
      <c r="H108" s="164">
        <f t="shared" si="7"/>
        <v>-0.27737967869761332</v>
      </c>
      <c r="I108" s="164">
        <f t="shared" si="8"/>
        <v>-0.36280071794262114</v>
      </c>
      <c r="J108" s="164">
        <f t="shared" si="9"/>
        <v>-0.35700646134158187</v>
      </c>
    </row>
    <row r="109" spans="2:13" x14ac:dyDescent="0.25">
      <c r="B109" s="155">
        <v>42199</v>
      </c>
      <c r="C109" s="163">
        <v>0.44606899832699831</v>
      </c>
      <c r="D109" s="163">
        <v>0.33741065216421617</v>
      </c>
      <c r="F109" s="164">
        <f t="shared" si="5"/>
        <v>-0.57897231715392905</v>
      </c>
      <c r="G109" s="164">
        <f t="shared" si="6"/>
        <v>-0.35920733965102841</v>
      </c>
      <c r="H109" s="164">
        <f t="shared" si="7"/>
        <v>-0.27878051447595831</v>
      </c>
      <c r="I109" s="164">
        <f t="shared" si="8"/>
        <v>-0.36128386975605059</v>
      </c>
      <c r="J109" s="164">
        <f t="shared" si="9"/>
        <v>-0.35629631171980003</v>
      </c>
    </row>
    <row r="110" spans="2:13" x14ac:dyDescent="0.25">
      <c r="B110" s="155">
        <v>42198</v>
      </c>
      <c r="C110" s="163">
        <v>1.1156853380549947</v>
      </c>
      <c r="D110" s="163">
        <v>0.23158714175399719</v>
      </c>
      <c r="F110" s="164">
        <f t="shared" si="5"/>
        <v>-0.57702515454241976</v>
      </c>
      <c r="G110" s="164">
        <f t="shared" si="6"/>
        <v>-0.36376475350251802</v>
      </c>
      <c r="H110" s="164">
        <f t="shared" si="7"/>
        <v>-0.30689986270016867</v>
      </c>
      <c r="I110" s="164">
        <f t="shared" si="8"/>
        <v>-0.3705895633661816</v>
      </c>
      <c r="J110" s="164">
        <f t="shared" si="9"/>
        <v>-0.35701298075268184</v>
      </c>
    </row>
    <row r="111" spans="2:13" x14ac:dyDescent="0.25">
      <c r="B111" s="155">
        <v>42195</v>
      </c>
      <c r="C111" s="163">
        <v>1.2336983379179989</v>
      </c>
      <c r="D111" s="163">
        <v>-2.7160443215013652</v>
      </c>
      <c r="F111" s="164">
        <f t="shared" si="5"/>
        <v>-0.60970535965319439</v>
      </c>
      <c r="G111" s="164">
        <f t="shared" si="6"/>
        <v>-0.39145229362971323</v>
      </c>
      <c r="H111" s="164">
        <f t="shared" si="7"/>
        <v>-0.30915451787878095</v>
      </c>
      <c r="I111" s="164">
        <f t="shared" si="8"/>
        <v>-0.37333953064257874</v>
      </c>
      <c r="J111" s="164">
        <f t="shared" si="9"/>
        <v>-0.36000399729910987</v>
      </c>
    </row>
    <row r="112" spans="2:13" x14ac:dyDescent="0.25">
      <c r="B112" s="155">
        <v>42194</v>
      </c>
      <c r="C112" s="163">
        <v>0.2268515600990062</v>
      </c>
      <c r="D112" s="163">
        <v>-3.0590301865837111</v>
      </c>
      <c r="F112" s="164">
        <f t="shared" si="5"/>
        <v>-0.58821972236612541</v>
      </c>
      <c r="G112" s="164">
        <f t="shared" si="6"/>
        <v>-0.38099654419512896</v>
      </c>
      <c r="H112" s="164">
        <f t="shared" si="7"/>
        <v>-0.23631159116169032</v>
      </c>
      <c r="I112" s="164">
        <f t="shared" si="8"/>
        <v>-0.35900491506747362</v>
      </c>
      <c r="J112" s="164">
        <f t="shared" si="9"/>
        <v>-0.35155377339601035</v>
      </c>
    </row>
    <row r="113" spans="2:10" x14ac:dyDescent="0.25">
      <c r="B113" s="155">
        <v>42193</v>
      </c>
      <c r="C113" s="163">
        <v>-1.6358270202839975</v>
      </c>
      <c r="D113" s="163">
        <v>0.8008588090756108</v>
      </c>
      <c r="F113" s="164">
        <f t="shared" si="5"/>
        <v>-0.58922013900989889</v>
      </c>
      <c r="G113" s="164">
        <f t="shared" si="6"/>
        <v>-0.37932870150406078</v>
      </c>
      <c r="H113" s="164">
        <f t="shared" si="7"/>
        <v>-0.23356353259124524</v>
      </c>
      <c r="I113" s="164">
        <f t="shared" si="8"/>
        <v>-0.36012006171319799</v>
      </c>
      <c r="J113" s="164">
        <f t="shared" si="9"/>
        <v>-0.35217547019056766</v>
      </c>
    </row>
    <row r="114" spans="2:10" x14ac:dyDescent="0.25">
      <c r="B114" s="155">
        <v>42192</v>
      </c>
      <c r="C114" s="163">
        <v>0.60915108626000691</v>
      </c>
      <c r="D114" s="163">
        <v>1.4571084444841009</v>
      </c>
      <c r="F114" s="164">
        <f t="shared" si="5"/>
        <v>-0.56959029639788417</v>
      </c>
      <c r="G114" s="164">
        <f t="shared" si="6"/>
        <v>-0.37445981299701281</v>
      </c>
      <c r="H114" s="164">
        <f t="shared" si="7"/>
        <v>-0.2254376484082872</v>
      </c>
      <c r="I114" s="164">
        <f t="shared" si="8"/>
        <v>-0.36872741611486765</v>
      </c>
      <c r="J114" s="164">
        <f t="shared" si="9"/>
        <v>-0.34969826857802622</v>
      </c>
    </row>
    <row r="115" spans="2:10" x14ac:dyDescent="0.25">
      <c r="B115" s="155">
        <v>42191</v>
      </c>
      <c r="C115" s="163">
        <v>-0.38285524822699868</v>
      </c>
      <c r="D115" s="163">
        <v>3.3733276698743042</v>
      </c>
      <c r="F115" s="164">
        <f t="shared" si="5"/>
        <v>-0.64510651279098852</v>
      </c>
      <c r="G115" s="164">
        <f t="shared" si="6"/>
        <v>-0.39135786258334632</v>
      </c>
      <c r="H115" s="164">
        <f t="shared" si="7"/>
        <v>-0.23430243957840424</v>
      </c>
      <c r="I115" s="164">
        <f t="shared" si="8"/>
        <v>-0.37200837132704256</v>
      </c>
      <c r="J115" s="164">
        <f t="shared" si="9"/>
        <v>-0.35678330911953571</v>
      </c>
    </row>
    <row r="116" spans="2:10" x14ac:dyDescent="0.25">
      <c r="B116" s="155">
        <v>42188</v>
      </c>
      <c r="C116" s="163">
        <v>0</v>
      </c>
      <c r="D116" s="163">
        <v>0</v>
      </c>
      <c r="F116" s="164">
        <f t="shared" si="5"/>
        <v>-0.65649368229677396</v>
      </c>
      <c r="G116" s="164">
        <f t="shared" si="6"/>
        <v>-0.38624618187390264</v>
      </c>
      <c r="H116" s="164">
        <f t="shared" si="7"/>
        <v>-0.23823541865160983</v>
      </c>
      <c r="I116" s="164">
        <f t="shared" si="8"/>
        <v>-0.37199063018084966</v>
      </c>
      <c r="J116" s="164">
        <f t="shared" si="9"/>
        <v>-0.3572518914286989</v>
      </c>
    </row>
    <row r="117" spans="2:10" x14ac:dyDescent="0.25">
      <c r="B117" s="155">
        <v>42187</v>
      </c>
      <c r="C117" s="163">
        <v>-3.1223349125009126E-2</v>
      </c>
      <c r="D117" s="163">
        <v>4.183759835576506E-2</v>
      </c>
      <c r="F117" s="164">
        <f t="shared" si="5"/>
        <v>-0.65521554573107199</v>
      </c>
      <c r="G117" s="164">
        <f t="shared" si="6"/>
        <v>-0.37718842331565355</v>
      </c>
      <c r="H117" s="164">
        <f t="shared" si="7"/>
        <v>-0.23948729416917891</v>
      </c>
      <c r="I117" s="164">
        <f t="shared" si="8"/>
        <v>-0.3702241122068472</v>
      </c>
      <c r="J117" s="164">
        <f t="shared" si="9"/>
        <v>-0.3572518914286989</v>
      </c>
    </row>
    <row r="118" spans="2:10" x14ac:dyDescent="0.25">
      <c r="B118" s="155">
        <v>42186</v>
      </c>
      <c r="C118" s="163">
        <v>0.7181331299640048</v>
      </c>
      <c r="D118" s="163">
        <v>-2.4510972119452967</v>
      </c>
      <c r="F118" s="164">
        <f t="shared" si="5"/>
        <v>-0.61779694478380587</v>
      </c>
      <c r="G118" s="164">
        <f t="shared" si="6"/>
        <v>-0.38425358786893349</v>
      </c>
      <c r="H118" s="164">
        <f t="shared" si="7"/>
        <v>-0.23781194284954638</v>
      </c>
      <c r="I118" s="164">
        <f t="shared" si="8"/>
        <v>-0.37786199498893708</v>
      </c>
      <c r="J118" s="164">
        <f t="shared" si="9"/>
        <v>-0.3576748539886962</v>
      </c>
    </row>
    <row r="119" spans="2:10" x14ac:dyDescent="0.25">
      <c r="B119" s="155">
        <v>42185</v>
      </c>
      <c r="C119" s="163">
        <v>0.2719223227350076</v>
      </c>
      <c r="D119" s="163">
        <v>-7.8911778889534379E-2</v>
      </c>
      <c r="F119" s="164">
        <f t="shared" si="5"/>
        <v>-0.59626245811676992</v>
      </c>
      <c r="G119" s="164">
        <f t="shared" si="6"/>
        <v>-0.36486112188661868</v>
      </c>
      <c r="H119" s="164">
        <f t="shared" si="7"/>
        <v>-0.22491531950504154</v>
      </c>
      <c r="I119" s="164">
        <f t="shared" si="8"/>
        <v>-0.37545009191168255</v>
      </c>
      <c r="J119" s="164">
        <f t="shared" si="9"/>
        <v>-0.35281727806069796</v>
      </c>
    </row>
    <row r="120" spans="2:10" x14ac:dyDescent="0.25">
      <c r="B120" s="155">
        <v>42184</v>
      </c>
      <c r="C120" s="163">
        <v>-2.0767052832920019</v>
      </c>
      <c r="D120" s="163">
        <v>4.039019136343458</v>
      </c>
      <c r="F120" s="164">
        <f t="shared" si="5"/>
        <v>-0.59910190076615011</v>
      </c>
      <c r="G120" s="164">
        <f t="shared" si="6"/>
        <v>-0.36809634905800331</v>
      </c>
      <c r="H120" s="164">
        <f t="shared" si="7"/>
        <v>-0.21901724225663763</v>
      </c>
      <c r="I120" s="164">
        <f t="shared" si="8"/>
        <v>-0.37704070648842219</v>
      </c>
      <c r="J120" s="164">
        <f t="shared" si="9"/>
        <v>-0.35544776755954632</v>
      </c>
    </row>
    <row r="121" spans="2:10" x14ac:dyDescent="0.25">
      <c r="B121" s="155">
        <v>42181</v>
      </c>
      <c r="C121" s="163">
        <v>-2.1286551650001595E-2</v>
      </c>
      <c r="D121" s="163">
        <v>-2.375626196406988</v>
      </c>
      <c r="F121" s="164">
        <f t="shared" si="5"/>
        <v>-0.49047641292202476</v>
      </c>
      <c r="G121" s="164">
        <f t="shared" si="6"/>
        <v>-0.28072104045975033</v>
      </c>
      <c r="H121" s="164">
        <f t="shared" si="7"/>
        <v>-0.14202203487128276</v>
      </c>
      <c r="I121" s="164">
        <f t="shared" si="8"/>
        <v>-0.3520671616506969</v>
      </c>
      <c r="J121" s="164">
        <f t="shared" si="9"/>
        <v>-0.33330362419245663</v>
      </c>
    </row>
    <row r="122" spans="2:10" x14ac:dyDescent="0.25">
      <c r="B122" s="155">
        <v>42180</v>
      </c>
      <c r="C122" s="163">
        <v>-0.29338448264900618</v>
      </c>
      <c r="D122" s="163">
        <v>-0.24271756192623117</v>
      </c>
      <c r="F122" s="164">
        <f t="shared" si="5"/>
        <v>-0.45237408896807124</v>
      </c>
      <c r="G122" s="164">
        <f t="shared" si="6"/>
        <v>-0.28653233657433119</v>
      </c>
      <c r="H122" s="164">
        <f t="shared" si="7"/>
        <v>-0.14344044836630718</v>
      </c>
      <c r="I122" s="164">
        <f t="shared" si="8"/>
        <v>-0.35474665628621788</v>
      </c>
      <c r="J122" s="164">
        <f t="shared" si="9"/>
        <v>-0.33638875962440901</v>
      </c>
    </row>
    <row r="123" spans="2:10" x14ac:dyDescent="0.25">
      <c r="B123" s="155">
        <v>42179</v>
      </c>
      <c r="C123" s="163">
        <v>-0.73218585137300174</v>
      </c>
      <c r="D123" s="163">
        <v>1.5456105472665183</v>
      </c>
      <c r="F123" s="164">
        <f t="shared" si="5"/>
        <v>-0.42069483962362131</v>
      </c>
      <c r="G123" s="164">
        <f t="shared" si="6"/>
        <v>-0.2911904469796549</v>
      </c>
      <c r="H123" s="164">
        <f t="shared" si="7"/>
        <v>-0.14280123678449425</v>
      </c>
      <c r="I123" s="164">
        <f t="shared" si="8"/>
        <v>-0.35433494109609365</v>
      </c>
      <c r="J123" s="164">
        <f t="shared" si="9"/>
        <v>-0.33709295832950892</v>
      </c>
    </row>
    <row r="124" spans="2:10" x14ac:dyDescent="0.25">
      <c r="B124" s="155">
        <v>42178</v>
      </c>
      <c r="C124" s="163">
        <v>7.1936063020006102E-2</v>
      </c>
      <c r="D124" s="163">
        <v>-1.1692650786676917</v>
      </c>
      <c r="F124" s="164">
        <f t="shared" si="5"/>
        <v>-0.38920225928841934</v>
      </c>
      <c r="G124" s="164">
        <f t="shared" si="6"/>
        <v>-0.28399230217395605</v>
      </c>
      <c r="H124" s="164">
        <f t="shared" si="7"/>
        <v>-0.13073576985190882</v>
      </c>
      <c r="I124" s="164">
        <f t="shared" si="8"/>
        <v>-0.35086748372736959</v>
      </c>
      <c r="J124" s="164">
        <f t="shared" si="9"/>
        <v>-0.33246846044098788</v>
      </c>
    </row>
    <row r="125" spans="2:10" x14ac:dyDescent="0.25">
      <c r="B125" s="155">
        <v>42177</v>
      </c>
      <c r="C125" s="163">
        <v>0.60941151083899747</v>
      </c>
      <c r="D125" s="163">
        <v>-2.6681943085286042</v>
      </c>
      <c r="F125" s="164">
        <f t="shared" si="5"/>
        <v>-0.39471954855138824</v>
      </c>
      <c r="G125" s="164">
        <f t="shared" si="6"/>
        <v>-0.28542052352843772</v>
      </c>
      <c r="H125" s="164">
        <f t="shared" si="7"/>
        <v>-0.13279600983242545</v>
      </c>
      <c r="I125" s="164">
        <f t="shared" si="8"/>
        <v>-0.35205244647214123</v>
      </c>
      <c r="J125" s="164">
        <f t="shared" si="9"/>
        <v>-0.33496851732451521</v>
      </c>
    </row>
    <row r="126" spans="2:10" x14ac:dyDescent="0.25">
      <c r="B126" s="155">
        <v>42174</v>
      </c>
      <c r="C126" s="163">
        <v>-0.53021617547499567</v>
      </c>
      <c r="D126" s="163">
        <v>2.4462512664640279</v>
      </c>
      <c r="F126" s="164">
        <f t="shared" si="5"/>
        <v>-0.2759843777646499</v>
      </c>
      <c r="G126" s="164">
        <f t="shared" si="6"/>
        <v>-0.27061408315715835</v>
      </c>
      <c r="H126" s="164">
        <f t="shared" si="7"/>
        <v>-0.11861151581511441</v>
      </c>
      <c r="I126" s="164">
        <f t="shared" si="8"/>
        <v>-0.34890066767465694</v>
      </c>
      <c r="J126" s="164">
        <f t="shared" si="9"/>
        <v>-0.33193206181499635</v>
      </c>
    </row>
    <row r="127" spans="2:10" x14ac:dyDescent="0.25">
      <c r="B127" s="155">
        <v>42173</v>
      </c>
      <c r="C127" s="163">
        <v>1.0030019557599967</v>
      </c>
      <c r="D127" s="163">
        <v>-1.9925013837228889</v>
      </c>
      <c r="F127" s="164">
        <f t="shared" si="5"/>
        <v>-0.20891492801138278</v>
      </c>
      <c r="G127" s="164">
        <f t="shared" si="6"/>
        <v>-0.23779512308479725</v>
      </c>
      <c r="H127" s="164">
        <f t="shared" si="7"/>
        <v>-0.1091805577281198</v>
      </c>
      <c r="I127" s="164">
        <f t="shared" si="8"/>
        <v>-0.33319947600867023</v>
      </c>
      <c r="J127" s="164">
        <f t="shared" si="9"/>
        <v>-0.32873440988007957</v>
      </c>
    </row>
    <row r="128" spans="2:10" x14ac:dyDescent="0.25">
      <c r="B128" s="155">
        <v>42172</v>
      </c>
      <c r="C128" s="163">
        <v>0.20005980624899777</v>
      </c>
      <c r="D128" s="163">
        <v>-0.61980767488636346</v>
      </c>
      <c r="F128" s="164">
        <f t="shared" si="5"/>
        <v>-0.12782491866587545</v>
      </c>
      <c r="G128" s="164">
        <f t="shared" si="6"/>
        <v>-0.19802126176152066</v>
      </c>
      <c r="H128" s="164">
        <f t="shared" si="7"/>
        <v>-9.0214912397135874E-2</v>
      </c>
      <c r="I128" s="164">
        <f t="shared" si="8"/>
        <v>-0.32668797433365443</v>
      </c>
      <c r="J128" s="164">
        <f t="shared" si="9"/>
        <v>-0.32302168234443068</v>
      </c>
    </row>
    <row r="129" spans="2:10" x14ac:dyDescent="0.25">
      <c r="B129" s="155">
        <v>42171</v>
      </c>
      <c r="C129" s="163">
        <v>0.57064435979601313</v>
      </c>
      <c r="D129" s="163">
        <v>0.91358796286613586</v>
      </c>
      <c r="F129" s="164">
        <f t="shared" si="5"/>
        <v>-9.0983619836851257E-2</v>
      </c>
      <c r="G129" s="164">
        <f t="shared" si="6"/>
        <v>-0.16804183139552659</v>
      </c>
      <c r="H129" s="164">
        <f t="shared" si="7"/>
        <v>-8.9288332107351404E-2</v>
      </c>
      <c r="I129" s="164">
        <f t="shared" si="8"/>
        <v>-0.32745045615974389</v>
      </c>
      <c r="J129" s="164">
        <f t="shared" si="9"/>
        <v>-0.31955016836822098</v>
      </c>
    </row>
    <row r="130" spans="2:10" x14ac:dyDescent="0.25">
      <c r="B130" s="155">
        <v>42170</v>
      </c>
      <c r="C130" s="163">
        <v>-0.46027720676400374</v>
      </c>
      <c r="D130" s="163">
        <v>0.15692211235336373</v>
      </c>
      <c r="F130" s="164">
        <f t="shared" si="5"/>
        <v>-7.9029350819905753E-2</v>
      </c>
      <c r="G130" s="164">
        <f t="shared" si="6"/>
        <v>-0.19436780026007566</v>
      </c>
      <c r="H130" s="164">
        <f t="shared" si="7"/>
        <v>-0.10912961013561208</v>
      </c>
      <c r="I130" s="164">
        <f t="shared" si="8"/>
        <v>-0.32930776782150445</v>
      </c>
      <c r="J130" s="164">
        <f t="shared" si="9"/>
        <v>-0.32235766049918452</v>
      </c>
    </row>
    <row r="131" spans="2:10" x14ac:dyDescent="0.25">
      <c r="B131" s="155">
        <v>42167</v>
      </c>
      <c r="C131" s="163">
        <v>-0.69331022352400185</v>
      </c>
      <c r="D131" s="163">
        <v>0.22773685092347673</v>
      </c>
      <c r="F131" s="164">
        <f t="shared" si="5"/>
        <v>-8.3924985468636845E-2</v>
      </c>
      <c r="G131" s="164">
        <f t="shared" si="6"/>
        <v>-0.19205899443804531</v>
      </c>
      <c r="H131" s="164">
        <f t="shared" si="7"/>
        <v>-0.1081322015779979</v>
      </c>
      <c r="I131" s="164">
        <f t="shared" si="8"/>
        <v>-0.32986558908491287</v>
      </c>
      <c r="J131" s="164">
        <f t="shared" si="9"/>
        <v>-0.32228470906059964</v>
      </c>
    </row>
    <row r="132" spans="2:10" x14ac:dyDescent="0.25">
      <c r="B132" s="155">
        <v>42166</v>
      </c>
      <c r="C132" s="163">
        <v>0.20284011668800783</v>
      </c>
      <c r="D132" s="163">
        <v>2.8877594754656011</v>
      </c>
      <c r="F132" s="164">
        <f t="shared" si="5"/>
        <v>-0.12426003030973622</v>
      </c>
      <c r="G132" s="164">
        <f t="shared" si="6"/>
        <v>-0.16734298163855074</v>
      </c>
      <c r="H132" s="164">
        <f t="shared" si="7"/>
        <v>-9.4905402665673461E-2</v>
      </c>
      <c r="I132" s="164">
        <f t="shared" si="8"/>
        <v>-0.33142099800683855</v>
      </c>
      <c r="J132" s="164">
        <f t="shared" si="9"/>
        <v>-0.32225255559062044</v>
      </c>
    </row>
    <row r="133" spans="2:10" x14ac:dyDescent="0.25">
      <c r="B133" s="155">
        <v>42165</v>
      </c>
      <c r="C133" s="163">
        <v>1.2110020051409931</v>
      </c>
      <c r="D133" s="163">
        <v>-1.4784837956242525</v>
      </c>
      <c r="F133" s="164">
        <f t="shared" si="5"/>
        <v>-0.14693649969598807</v>
      </c>
      <c r="G133" s="164">
        <f t="shared" si="6"/>
        <v>-0.1853330419699841</v>
      </c>
      <c r="H133" s="164">
        <f t="shared" si="7"/>
        <v>-0.10951107689821567</v>
      </c>
      <c r="I133" s="164">
        <f t="shared" si="8"/>
        <v>-0.33553411468736899</v>
      </c>
      <c r="J133" s="164">
        <f t="shared" si="9"/>
        <v>-0.33063670888454211</v>
      </c>
    </row>
    <row r="134" spans="2:10" x14ac:dyDescent="0.25">
      <c r="B134" s="155">
        <v>42164</v>
      </c>
      <c r="C134" s="163">
        <v>4.442932251198517E-2</v>
      </c>
      <c r="D134" s="163">
        <v>-1.2891172143801088</v>
      </c>
      <c r="F134" s="164">
        <f t="shared" si="5"/>
        <v>-9.7471700269875713E-2</v>
      </c>
      <c r="G134" s="164">
        <f t="shared" si="6"/>
        <v>-0.10971304032195477</v>
      </c>
      <c r="H134" s="164">
        <f t="shared" si="7"/>
        <v>-9.3420485000479073E-2</v>
      </c>
      <c r="I134" s="164">
        <f t="shared" si="8"/>
        <v>-0.32998309580761648</v>
      </c>
      <c r="J134" s="164">
        <f t="shared" si="9"/>
        <v>-0.32542286315614594</v>
      </c>
    </row>
    <row r="135" spans="2:10" x14ac:dyDescent="0.25">
      <c r="B135" s="155">
        <v>42163</v>
      </c>
      <c r="C135" s="163">
        <v>-0.63059325184500192</v>
      </c>
      <c r="D135" s="163">
        <v>0.10498917364858418</v>
      </c>
      <c r="F135" s="164">
        <f t="shared" si="5"/>
        <v>-0.1062374019817985</v>
      </c>
      <c r="G135" s="164">
        <f t="shared" si="6"/>
        <v>-0.1191063712435587</v>
      </c>
      <c r="H135" s="164">
        <f t="shared" si="7"/>
        <v>-0.13757681244913553</v>
      </c>
      <c r="I135" s="164">
        <f t="shared" si="8"/>
        <v>-0.32693157550063273</v>
      </c>
      <c r="J135" s="164">
        <f t="shared" si="9"/>
        <v>-0.32584697483243052</v>
      </c>
    </row>
    <row r="136" spans="2:10" x14ac:dyDescent="0.25">
      <c r="B136" s="155">
        <v>42160</v>
      </c>
      <c r="C136" s="163">
        <v>-0.13968836337698853</v>
      </c>
      <c r="D136" s="163">
        <v>-1.9032649261245038</v>
      </c>
      <c r="F136" s="164">
        <f t="shared" si="5"/>
        <v>-0.10409462262540359</v>
      </c>
      <c r="G136" s="164">
        <f t="shared" si="6"/>
        <v>-9.696896769498832E-2</v>
      </c>
      <c r="H136" s="164">
        <f t="shared" si="7"/>
        <v>-0.12953426520598743</v>
      </c>
      <c r="I136" s="164">
        <f t="shared" si="8"/>
        <v>-0.32722216428732082</v>
      </c>
      <c r="J136" s="164">
        <f t="shared" si="9"/>
        <v>-0.32626150542471805</v>
      </c>
    </row>
    <row r="137" spans="2:10" x14ac:dyDescent="0.25">
      <c r="B137" s="155">
        <v>42159</v>
      </c>
      <c r="C137" s="163">
        <v>-0.86042228428699907</v>
      </c>
      <c r="D137" s="163">
        <v>2.0139028619389654</v>
      </c>
      <c r="F137" s="164">
        <f t="shared" si="5"/>
        <v>-0.10406915717209662</v>
      </c>
      <c r="G137" s="164">
        <f t="shared" si="6"/>
        <v>-9.9961472754266714E-2</v>
      </c>
      <c r="H137" s="164">
        <f t="shared" si="7"/>
        <v>-0.15903200951935784</v>
      </c>
      <c r="I137" s="164">
        <f t="shared" si="8"/>
        <v>-0.33101605638075027</v>
      </c>
      <c r="J137" s="164">
        <f t="shared" si="9"/>
        <v>-0.32939393081484769</v>
      </c>
    </row>
    <row r="138" spans="2:10" x14ac:dyDescent="0.25">
      <c r="B138" s="155">
        <v>42158</v>
      </c>
      <c r="C138" s="163">
        <v>0.23057280858700402</v>
      </c>
      <c r="D138" s="163">
        <v>-2.1796445032309153</v>
      </c>
      <c r="F138" s="164">
        <f t="shared" si="5"/>
        <v>-3.4354645548849282E-2</v>
      </c>
      <c r="G138" s="164">
        <f t="shared" si="6"/>
        <v>-6.0783195129471314E-2</v>
      </c>
      <c r="H138" s="164">
        <f t="shared" si="7"/>
        <v>-0.14269666351833407</v>
      </c>
      <c r="I138" s="164">
        <f t="shared" si="8"/>
        <v>-0.32559834200751969</v>
      </c>
      <c r="J138" s="164">
        <f t="shared" si="9"/>
        <v>-0.3231444786115788</v>
      </c>
    </row>
    <row r="139" spans="2:10" x14ac:dyDescent="0.25">
      <c r="B139" s="155">
        <v>42157</v>
      </c>
      <c r="C139" s="163">
        <v>-9.5799511813998706E-2</v>
      </c>
      <c r="D139" s="163">
        <v>-1.7973525435974969</v>
      </c>
      <c r="F139" s="164">
        <f t="shared" ref="F139:F202" si="10">CORREL($C139:$C168,$D139:$D168)</f>
        <v>-4.4783976325328274E-2</v>
      </c>
      <c r="G139" s="164">
        <f t="shared" ref="G139:G202" si="11">CORREL($C139:$C198,$D139:$D198)</f>
        <v>-6.067848936516114E-2</v>
      </c>
      <c r="H139" s="164">
        <f t="shared" ref="H139:H202" si="12">CORREL($C139:$C228,$D139:$D228)</f>
        <v>-0.17851683053606335</v>
      </c>
      <c r="I139" s="164">
        <f t="shared" ref="I139:I202" si="13">CORREL($C139:$C338,$D139:$D338)</f>
        <v>-0.32522801945130853</v>
      </c>
      <c r="J139" s="164">
        <f t="shared" ref="J139:J202" si="14">CORREL($C139:$C398,$D139:$D398)</f>
        <v>-0.3236271286965991</v>
      </c>
    </row>
    <row r="140" spans="2:10" x14ac:dyDescent="0.25">
      <c r="B140" s="155">
        <v>42156</v>
      </c>
      <c r="C140" s="163">
        <v>0.21605709746699286</v>
      </c>
      <c r="D140" s="163">
        <v>-2.806470641343084</v>
      </c>
      <c r="F140" s="164">
        <f t="shared" si="10"/>
        <v>-5.1041607398091215E-2</v>
      </c>
      <c r="G140" s="164">
        <f t="shared" si="11"/>
        <v>-0.12506176888913928</v>
      </c>
      <c r="H140" s="164">
        <f t="shared" si="12"/>
        <v>-0.17868536115817976</v>
      </c>
      <c r="I140" s="164">
        <f t="shared" si="13"/>
        <v>-0.32816018967724919</v>
      </c>
      <c r="J140" s="164">
        <f t="shared" si="14"/>
        <v>-0.32471978206600066</v>
      </c>
    </row>
    <row r="141" spans="2:10" x14ac:dyDescent="0.25">
      <c r="B141" s="155">
        <v>42153</v>
      </c>
      <c r="C141" s="163">
        <v>-0.62925846673600461</v>
      </c>
      <c r="D141" s="163">
        <v>1.0900443767437151</v>
      </c>
      <c r="F141" s="164">
        <f t="shared" si="10"/>
        <v>-7.9542568861010576E-2</v>
      </c>
      <c r="G141" s="164">
        <f t="shared" si="11"/>
        <v>-0.11351526890345293</v>
      </c>
      <c r="H141" s="164">
        <f t="shared" si="12"/>
        <v>-0.1768777445816791</v>
      </c>
      <c r="I141" s="164">
        <f t="shared" si="13"/>
        <v>-0.3280487346358566</v>
      </c>
      <c r="J141" s="164">
        <f t="shared" si="14"/>
        <v>-0.32521640159657444</v>
      </c>
    </row>
    <row r="142" spans="2:10" x14ac:dyDescent="0.25">
      <c r="B142" s="155">
        <v>42152</v>
      </c>
      <c r="C142" s="163">
        <v>-0.10934453145599043</v>
      </c>
      <c r="D142" s="163">
        <v>-0.3493365988096353</v>
      </c>
      <c r="F142" s="164">
        <f t="shared" si="10"/>
        <v>-0.11234809380200241</v>
      </c>
      <c r="G142" s="164">
        <f t="shared" si="11"/>
        <v>-2.797359105648075E-2</v>
      </c>
      <c r="H142" s="164">
        <f t="shared" si="12"/>
        <v>-0.18016182804581121</v>
      </c>
      <c r="I142" s="164">
        <f t="shared" si="13"/>
        <v>-0.32626713550959258</v>
      </c>
      <c r="J142" s="164">
        <f t="shared" si="14"/>
        <v>-0.32326309080918036</v>
      </c>
    </row>
    <row r="143" spans="2:10" x14ac:dyDescent="0.25">
      <c r="B143" s="155">
        <v>42151</v>
      </c>
      <c r="C143" s="163">
        <v>0.93284478182600328</v>
      </c>
      <c r="D143" s="163">
        <v>0.45712435435518728</v>
      </c>
      <c r="F143" s="164">
        <f t="shared" si="10"/>
        <v>-0.11333062269235006</v>
      </c>
      <c r="G143" s="164">
        <f t="shared" si="11"/>
        <v>-2.8371759003824389E-2</v>
      </c>
      <c r="H143" s="164">
        <f t="shared" si="12"/>
        <v>-0.18683517654487089</v>
      </c>
      <c r="I143" s="164">
        <f t="shared" si="13"/>
        <v>-0.32538824371296965</v>
      </c>
      <c r="J143" s="164">
        <f t="shared" si="14"/>
        <v>-0.32449086773000035</v>
      </c>
    </row>
    <row r="144" spans="2:10" x14ac:dyDescent="0.25">
      <c r="B144" s="155">
        <v>42150</v>
      </c>
      <c r="C144" s="163">
        <v>-1.02663836968101</v>
      </c>
      <c r="D144" s="163">
        <v>2.9736661511539753</v>
      </c>
      <c r="F144" s="164">
        <f t="shared" si="10"/>
        <v>-0.13927126525150393</v>
      </c>
      <c r="G144" s="164">
        <f t="shared" si="11"/>
        <v>-3.4698664103272638E-2</v>
      </c>
      <c r="H144" s="164">
        <f t="shared" si="12"/>
        <v>-0.19701242767302715</v>
      </c>
      <c r="I144" s="164">
        <f t="shared" si="13"/>
        <v>-0.32820368886465545</v>
      </c>
      <c r="J144" s="164">
        <f t="shared" si="14"/>
        <v>-0.32654317317923776</v>
      </c>
    </row>
    <row r="145" spans="2:10" x14ac:dyDescent="0.25">
      <c r="B145" s="155">
        <v>42149</v>
      </c>
      <c r="C145" s="163">
        <v>0</v>
      </c>
      <c r="D145" s="163">
        <v>0</v>
      </c>
      <c r="F145" s="164">
        <f t="shared" si="10"/>
        <v>-1.7730197479128216E-2</v>
      </c>
      <c r="G145" s="164">
        <f t="shared" si="11"/>
        <v>2.0257922699649437E-2</v>
      </c>
      <c r="H145" s="164">
        <f t="shared" si="12"/>
        <v>-0.16614806405657645</v>
      </c>
      <c r="I145" s="164">
        <f t="shared" si="13"/>
        <v>-0.31923397437263001</v>
      </c>
      <c r="J145" s="164">
        <f t="shared" si="14"/>
        <v>-0.31464182219748899</v>
      </c>
    </row>
    <row r="146" spans="2:10" x14ac:dyDescent="0.25">
      <c r="B146" s="155">
        <v>42146</v>
      </c>
      <c r="C146" s="163">
        <v>-0.22208907443099779</v>
      </c>
      <c r="D146" s="163">
        <v>-0.40333477009248941</v>
      </c>
      <c r="F146" s="164">
        <f t="shared" si="10"/>
        <v>-2.3359357196116159E-2</v>
      </c>
      <c r="G146" s="164">
        <f t="shared" si="11"/>
        <v>-1.2154417403043786E-3</v>
      </c>
      <c r="H146" s="164">
        <f t="shared" si="12"/>
        <v>-0.16614806405657645</v>
      </c>
      <c r="I146" s="164">
        <f t="shared" si="13"/>
        <v>-0.32412181003214474</v>
      </c>
      <c r="J146" s="164">
        <f t="shared" si="14"/>
        <v>-0.31464182219748899</v>
      </c>
    </row>
    <row r="147" spans="2:10" x14ac:dyDescent="0.25">
      <c r="B147" s="155">
        <v>42145</v>
      </c>
      <c r="C147" s="163">
        <v>0.24769167097098421</v>
      </c>
      <c r="D147" s="163">
        <v>2.0774207757341623</v>
      </c>
      <c r="F147" s="164">
        <f t="shared" si="10"/>
        <v>-8.7940656271922463E-3</v>
      </c>
      <c r="G147" s="164">
        <f t="shared" si="11"/>
        <v>-5.0229150782740524E-3</v>
      </c>
      <c r="H147" s="164">
        <f t="shared" si="12"/>
        <v>-0.16948758070267814</v>
      </c>
      <c r="I147" s="164">
        <f t="shared" si="13"/>
        <v>-0.32380047301399612</v>
      </c>
      <c r="J147" s="164">
        <f t="shared" si="14"/>
        <v>-0.31335390208058467</v>
      </c>
    </row>
    <row r="148" spans="2:10" x14ac:dyDescent="0.25">
      <c r="B148" s="155">
        <v>42144</v>
      </c>
      <c r="C148" s="163">
        <v>-8.2257477656999534E-2</v>
      </c>
      <c r="D148" s="163">
        <v>-0.51611268277820255</v>
      </c>
      <c r="F148" s="164">
        <f t="shared" si="10"/>
        <v>-4.721489770703511E-2</v>
      </c>
      <c r="G148" s="164">
        <f t="shared" si="11"/>
        <v>-1.117575832914483E-2</v>
      </c>
      <c r="H148" s="164">
        <f t="shared" si="12"/>
        <v>-0.18520004381295602</v>
      </c>
      <c r="I148" s="164">
        <f t="shared" si="13"/>
        <v>-0.32391477711327443</v>
      </c>
      <c r="J148" s="164">
        <f t="shared" si="14"/>
        <v>-0.31702131968002517</v>
      </c>
    </row>
    <row r="149" spans="2:10" x14ac:dyDescent="0.25">
      <c r="B149" s="155">
        <v>42143</v>
      </c>
      <c r="C149" s="163">
        <v>-4.43305711509967E-2</v>
      </c>
      <c r="D149" s="163">
        <v>-0.45469478773105809</v>
      </c>
      <c r="F149" s="164">
        <f t="shared" si="10"/>
        <v>-4.0178314266919368E-2</v>
      </c>
      <c r="G149" s="164">
        <f t="shared" si="11"/>
        <v>-1.2761201149113464E-2</v>
      </c>
      <c r="H149" s="164">
        <f t="shared" si="12"/>
        <v>-0.19084149958008487</v>
      </c>
      <c r="I149" s="164">
        <f t="shared" si="13"/>
        <v>-0.3217084236385947</v>
      </c>
      <c r="J149" s="164">
        <f t="shared" si="14"/>
        <v>-0.3205096700929258</v>
      </c>
    </row>
    <row r="150" spans="2:10" x14ac:dyDescent="0.25">
      <c r="B150" s="155">
        <v>42142</v>
      </c>
      <c r="C150" s="163">
        <v>0.31043575486100483</v>
      </c>
      <c r="D150" s="163">
        <v>-2.6243049432365328</v>
      </c>
      <c r="F150" s="164">
        <f t="shared" si="10"/>
        <v>-5.6882846275695322E-2</v>
      </c>
      <c r="G150" s="164">
        <f t="shared" si="11"/>
        <v>-6.1588989098390005E-3</v>
      </c>
      <c r="H150" s="164">
        <f t="shared" si="12"/>
        <v>-0.19218589725730417</v>
      </c>
      <c r="I150" s="164">
        <f t="shared" si="13"/>
        <v>-0.32043039061618733</v>
      </c>
      <c r="J150" s="164">
        <f t="shared" si="14"/>
        <v>-0.32056220494617693</v>
      </c>
    </row>
    <row r="151" spans="2:10" x14ac:dyDescent="0.25">
      <c r="B151" s="155">
        <v>42139</v>
      </c>
      <c r="C151" s="163">
        <v>8.8887211872012983E-2</v>
      </c>
      <c r="D151" s="163">
        <v>3.4961427382230736</v>
      </c>
      <c r="F151" s="164">
        <f t="shared" si="10"/>
        <v>-7.5764875553497937E-2</v>
      </c>
      <c r="G151" s="164">
        <f t="shared" si="11"/>
        <v>3.4158972614340205E-3</v>
      </c>
      <c r="H151" s="164">
        <f t="shared" si="12"/>
        <v>-0.2021843633547511</v>
      </c>
      <c r="I151" s="164">
        <f t="shared" si="13"/>
        <v>-0.32089530140404415</v>
      </c>
      <c r="J151" s="164">
        <f t="shared" si="14"/>
        <v>-0.32175627399849482</v>
      </c>
    </row>
    <row r="152" spans="2:10" x14ac:dyDescent="0.25">
      <c r="B152" s="155">
        <v>42138</v>
      </c>
      <c r="C152" s="163">
        <v>1.0892397919600061</v>
      </c>
      <c r="D152" s="163">
        <v>0.13876386635676141</v>
      </c>
      <c r="F152" s="164">
        <f t="shared" si="10"/>
        <v>-8.8989353337619592E-2</v>
      </c>
      <c r="G152" s="164">
        <f t="shared" si="11"/>
        <v>-8.2524447840038963E-5</v>
      </c>
      <c r="H152" s="164">
        <f t="shared" si="12"/>
        <v>-0.2194687453228866</v>
      </c>
      <c r="I152" s="164">
        <f t="shared" si="13"/>
        <v>-0.32508638431866521</v>
      </c>
      <c r="J152" s="164">
        <f t="shared" si="14"/>
        <v>-0.32783977019489474</v>
      </c>
    </row>
    <row r="153" spans="2:10" x14ac:dyDescent="0.25">
      <c r="B153" s="155">
        <v>42137</v>
      </c>
      <c r="C153" s="163">
        <v>-8.5494275209985204E-3</v>
      </c>
      <c r="D153" s="163">
        <v>-1.5641541824167216</v>
      </c>
      <c r="F153" s="164">
        <f t="shared" si="10"/>
        <v>-0.12945801786710537</v>
      </c>
      <c r="G153" s="164">
        <f t="shared" si="11"/>
        <v>-4.0004250469750369E-3</v>
      </c>
      <c r="H153" s="164">
        <f t="shared" si="12"/>
        <v>-0.2514955090506944</v>
      </c>
      <c r="I153" s="164">
        <f t="shared" si="13"/>
        <v>-0.32924313162325908</v>
      </c>
      <c r="J153" s="164">
        <f t="shared" si="14"/>
        <v>-0.33224104702445956</v>
      </c>
    </row>
    <row r="154" spans="2:10" x14ac:dyDescent="0.25">
      <c r="B154" s="155">
        <v>42136</v>
      </c>
      <c r="C154" s="163">
        <v>-0.28961108238199085</v>
      </c>
      <c r="D154" s="163">
        <v>0.51658653963959633</v>
      </c>
      <c r="F154" s="164">
        <f t="shared" si="10"/>
        <v>-0.16944782837712893</v>
      </c>
      <c r="G154" s="164">
        <f t="shared" si="11"/>
        <v>-5.2653538485327809E-3</v>
      </c>
      <c r="H154" s="164">
        <f t="shared" si="12"/>
        <v>-0.24543150284370757</v>
      </c>
      <c r="I154" s="164">
        <f t="shared" si="13"/>
        <v>-0.33119218011676438</v>
      </c>
      <c r="J154" s="164">
        <f t="shared" si="14"/>
        <v>-0.33627893169005041</v>
      </c>
    </row>
    <row r="155" spans="2:10" x14ac:dyDescent="0.25">
      <c r="B155" s="155">
        <v>42135</v>
      </c>
      <c r="C155" s="163">
        <v>-0.48897700486499884</v>
      </c>
      <c r="D155" s="163">
        <v>-3.5644539326747493</v>
      </c>
      <c r="F155" s="164">
        <f t="shared" si="10"/>
        <v>-0.17297131256646522</v>
      </c>
      <c r="G155" s="164">
        <f t="shared" si="11"/>
        <v>-9.2545012574859701E-3</v>
      </c>
      <c r="H155" s="164">
        <f t="shared" si="12"/>
        <v>-0.26081163919719269</v>
      </c>
      <c r="I155" s="164">
        <f t="shared" si="13"/>
        <v>-0.33148607133868946</v>
      </c>
      <c r="J155" s="164">
        <f t="shared" si="14"/>
        <v>-0.33518499656685613</v>
      </c>
    </row>
    <row r="156" spans="2:10" x14ac:dyDescent="0.25">
      <c r="B156" s="155">
        <v>42132</v>
      </c>
      <c r="C156" s="163">
        <v>1.3478354424049988</v>
      </c>
      <c r="D156" s="163">
        <v>5.3243669606661825E-2</v>
      </c>
      <c r="F156" s="164">
        <f t="shared" si="10"/>
        <v>-0.27574374872907309</v>
      </c>
      <c r="G156" s="164">
        <f t="shared" si="11"/>
        <v>-4.0703350878079726E-2</v>
      </c>
      <c r="H156" s="164">
        <f t="shared" si="12"/>
        <v>-0.32391195370420622</v>
      </c>
      <c r="I156" s="164">
        <f t="shared" si="13"/>
        <v>-0.34968962254266783</v>
      </c>
      <c r="J156" s="164">
        <f t="shared" si="14"/>
        <v>-0.35283415410257335</v>
      </c>
    </row>
    <row r="157" spans="2:10" x14ac:dyDescent="0.25">
      <c r="B157" s="155">
        <v>42131</v>
      </c>
      <c r="C157" s="163">
        <v>0.4025178850610045</v>
      </c>
      <c r="D157" s="163">
        <v>2.2647611852159688</v>
      </c>
      <c r="F157" s="164">
        <f t="shared" si="10"/>
        <v>-0.28102121380085443</v>
      </c>
      <c r="G157" s="164">
        <f t="shared" si="11"/>
        <v>-5.441672416943788E-2</v>
      </c>
      <c r="H157" s="164">
        <f t="shared" si="12"/>
        <v>-0.32894122509189128</v>
      </c>
      <c r="I157" s="164">
        <f t="shared" si="13"/>
        <v>-0.3520209245327296</v>
      </c>
      <c r="J157" s="164">
        <f t="shared" si="14"/>
        <v>-0.35480846635497959</v>
      </c>
    </row>
    <row r="158" spans="2:10" x14ac:dyDescent="0.25">
      <c r="B158" s="155">
        <v>42130</v>
      </c>
      <c r="C158" s="163">
        <v>-0.40832387652200985</v>
      </c>
      <c r="D158" s="163">
        <v>-2.2133387050555564</v>
      </c>
      <c r="F158" s="164">
        <f t="shared" si="10"/>
        <v>-0.29988239456790156</v>
      </c>
      <c r="G158" s="164">
        <f t="shared" si="11"/>
        <v>-7.3617008334320957E-2</v>
      </c>
      <c r="H158" s="164">
        <f t="shared" si="12"/>
        <v>-0.34342983461184218</v>
      </c>
      <c r="I158" s="164">
        <f t="shared" si="13"/>
        <v>-0.35354283314832258</v>
      </c>
      <c r="J158" s="164">
        <f t="shared" si="14"/>
        <v>-0.36051113384534567</v>
      </c>
    </row>
    <row r="159" spans="2:10" x14ac:dyDescent="0.25">
      <c r="B159" s="155">
        <v>42129</v>
      </c>
      <c r="C159" s="163">
        <v>-1.1744675737169974</v>
      </c>
      <c r="D159" s="163">
        <v>-0.9009726688524955</v>
      </c>
      <c r="F159" s="164">
        <f t="shared" si="10"/>
        <v>-0.28084309898773596</v>
      </c>
      <c r="G159" s="164">
        <f t="shared" si="11"/>
        <v>-9.1870825398544159E-2</v>
      </c>
      <c r="H159" s="164">
        <f t="shared" si="12"/>
        <v>-0.35804236403032641</v>
      </c>
      <c r="I159" s="164">
        <f t="shared" si="13"/>
        <v>-0.35873039177808896</v>
      </c>
      <c r="J159" s="164">
        <f t="shared" si="14"/>
        <v>-0.36999815948190223</v>
      </c>
    </row>
    <row r="160" spans="2:10" x14ac:dyDescent="0.25">
      <c r="B160" s="155">
        <v>42128</v>
      </c>
      <c r="C160" s="163">
        <v>0.29389633341800891</v>
      </c>
      <c r="D160" s="163">
        <v>-1.2235843112670231</v>
      </c>
      <c r="F160" s="164">
        <f t="shared" si="10"/>
        <v>-0.35327616437510451</v>
      </c>
      <c r="G160" s="164">
        <f t="shared" si="11"/>
        <v>-0.13283209370355853</v>
      </c>
      <c r="H160" s="164">
        <f t="shared" si="12"/>
        <v>-0.3757859052093161</v>
      </c>
      <c r="I160" s="164">
        <f t="shared" si="13"/>
        <v>-0.36953314462953929</v>
      </c>
      <c r="J160" s="164">
        <f t="shared" si="14"/>
        <v>-0.38027740472701732</v>
      </c>
    </row>
    <row r="161" spans="2:10" x14ac:dyDescent="0.25">
      <c r="B161" s="155">
        <v>42125</v>
      </c>
      <c r="C161" s="163">
        <v>1.0924851394459978</v>
      </c>
      <c r="D161" s="163">
        <v>-1.9828553897961121</v>
      </c>
      <c r="F161" s="164">
        <f t="shared" si="10"/>
        <v>-0.34686469017365579</v>
      </c>
      <c r="G161" s="164">
        <f t="shared" si="11"/>
        <v>-0.12933085358289462</v>
      </c>
      <c r="H161" s="164">
        <f t="shared" si="12"/>
        <v>-0.37246280657659508</v>
      </c>
      <c r="I161" s="164">
        <f t="shared" si="13"/>
        <v>-0.36872821393659555</v>
      </c>
      <c r="J161" s="164">
        <f t="shared" si="14"/>
        <v>-0.37965196907892063</v>
      </c>
    </row>
    <row r="162" spans="2:10" x14ac:dyDescent="0.25">
      <c r="B162" s="155">
        <v>42124</v>
      </c>
      <c r="C162" s="163">
        <v>-1.0081246727120075</v>
      </c>
      <c r="D162" s="163">
        <v>-0.21983695071544629</v>
      </c>
      <c r="F162" s="164">
        <f t="shared" si="10"/>
        <v>-0.23466545735672029</v>
      </c>
      <c r="G162" s="164">
        <f t="shared" si="11"/>
        <v>-7.7423842054332226E-2</v>
      </c>
      <c r="H162" s="164">
        <f t="shared" si="12"/>
        <v>-0.35547888665744004</v>
      </c>
      <c r="I162" s="164">
        <f t="shared" si="13"/>
        <v>-0.36381039746816368</v>
      </c>
      <c r="J162" s="164">
        <f t="shared" si="14"/>
        <v>-0.37367933564289163</v>
      </c>
    </row>
    <row r="163" spans="2:10" x14ac:dyDescent="0.25">
      <c r="B163" s="155">
        <v>42123</v>
      </c>
      <c r="C163" s="163">
        <v>-0.36743323159600383</v>
      </c>
      <c r="D163" s="163">
        <v>-1.885660103623632</v>
      </c>
      <c r="F163" s="164">
        <f t="shared" si="10"/>
        <v>-0.2489567697373955</v>
      </c>
      <c r="G163" s="164">
        <f t="shared" si="11"/>
        <v>-9.334524173268402E-2</v>
      </c>
      <c r="H163" s="164">
        <f t="shared" si="12"/>
        <v>-0.36177992427720052</v>
      </c>
      <c r="I163" s="164">
        <f t="shared" si="13"/>
        <v>-0.36648172884935792</v>
      </c>
      <c r="J163" s="164">
        <f t="shared" si="14"/>
        <v>-0.37614484878333343</v>
      </c>
    </row>
    <row r="164" spans="2:10" x14ac:dyDescent="0.25">
      <c r="B164" s="155">
        <v>42122</v>
      </c>
      <c r="C164" s="163">
        <v>0.28614842529801621</v>
      </c>
      <c r="D164" s="163">
        <v>-1.5841870667313129</v>
      </c>
      <c r="F164" s="164">
        <f t="shared" si="10"/>
        <v>-0.15937921916962441</v>
      </c>
      <c r="G164" s="164">
        <f t="shared" si="11"/>
        <v>-0.1065476104134053</v>
      </c>
      <c r="H164" s="164">
        <f t="shared" si="12"/>
        <v>-0.37456327364097358</v>
      </c>
      <c r="I164" s="164">
        <f t="shared" si="13"/>
        <v>-0.37389307679465139</v>
      </c>
      <c r="J164" s="164">
        <f t="shared" si="14"/>
        <v>-0.38120156015787904</v>
      </c>
    </row>
    <row r="165" spans="2:10" x14ac:dyDescent="0.25">
      <c r="B165" s="155">
        <v>42121</v>
      </c>
      <c r="C165" s="163">
        <v>-0.41388159763900978</v>
      </c>
      <c r="D165" s="163">
        <v>0.15059601437141801</v>
      </c>
      <c r="F165" s="164">
        <f t="shared" si="10"/>
        <v>-0.1707378937263733</v>
      </c>
      <c r="G165" s="164">
        <f t="shared" si="11"/>
        <v>-0.17208115358718676</v>
      </c>
      <c r="H165" s="164">
        <f t="shared" si="12"/>
        <v>-0.36906084516934357</v>
      </c>
      <c r="I165" s="164">
        <f t="shared" si="13"/>
        <v>-0.37286574268052641</v>
      </c>
      <c r="J165" s="164">
        <f t="shared" si="14"/>
        <v>-0.38221740715631902</v>
      </c>
    </row>
    <row r="166" spans="2:10" x14ac:dyDescent="0.25">
      <c r="B166" s="155">
        <v>42118</v>
      </c>
      <c r="C166" s="163">
        <v>0.22573050692300534</v>
      </c>
      <c r="D166" s="163">
        <v>0.42383410231281449</v>
      </c>
      <c r="F166" s="164">
        <f t="shared" si="10"/>
        <v>-0.13725582314856322</v>
      </c>
      <c r="G166" s="164">
        <f t="shared" si="11"/>
        <v>-0.16233600394468231</v>
      </c>
      <c r="H166" s="164">
        <f t="shared" si="12"/>
        <v>-0.36558481258589159</v>
      </c>
      <c r="I166" s="164">
        <f t="shared" si="13"/>
        <v>-0.37373754953022303</v>
      </c>
      <c r="J166" s="164">
        <f t="shared" si="14"/>
        <v>-0.38300137897578945</v>
      </c>
    </row>
    <row r="167" spans="2:10" x14ac:dyDescent="0.25">
      <c r="B167" s="155">
        <v>42117</v>
      </c>
      <c r="C167" s="163">
        <v>0.24543208530500848</v>
      </c>
      <c r="D167" s="163">
        <v>0.40321669352776368</v>
      </c>
      <c r="F167" s="164">
        <f t="shared" si="10"/>
        <v>-0.12444890591906185</v>
      </c>
      <c r="G167" s="164">
        <f t="shared" si="11"/>
        <v>-0.2008870892023408</v>
      </c>
      <c r="H167" s="164">
        <f t="shared" si="12"/>
        <v>-0.36006044810981486</v>
      </c>
      <c r="I167" s="164">
        <f t="shared" si="13"/>
        <v>-0.37357856877505141</v>
      </c>
      <c r="J167" s="164">
        <f t="shared" si="14"/>
        <v>-0.38460487014419564</v>
      </c>
    </row>
    <row r="168" spans="2:10" x14ac:dyDescent="0.25">
      <c r="B168" s="155">
        <v>42116</v>
      </c>
      <c r="C168" s="163">
        <v>0.51207306258900243</v>
      </c>
      <c r="D168" s="163">
        <v>-1.7889256717986912</v>
      </c>
      <c r="F168" s="164">
        <f t="shared" si="10"/>
        <v>-0.1179357555271497</v>
      </c>
      <c r="G168" s="164">
        <f t="shared" si="11"/>
        <v>-0.20722156058404195</v>
      </c>
      <c r="H168" s="164">
        <f t="shared" si="12"/>
        <v>-0.38107930993069383</v>
      </c>
      <c r="I168" s="164">
        <f t="shared" si="13"/>
        <v>-0.38018118191601574</v>
      </c>
      <c r="J168" s="164">
        <f t="shared" si="14"/>
        <v>-0.38493122673671454</v>
      </c>
    </row>
    <row r="169" spans="2:10" x14ac:dyDescent="0.25">
      <c r="B169" s="155">
        <v>42115</v>
      </c>
      <c r="C169" s="163">
        <v>-0.14642245078099192</v>
      </c>
      <c r="D169" s="163">
        <v>-0.43675367412174815</v>
      </c>
      <c r="F169" s="164">
        <f t="shared" si="10"/>
        <v>-0.10308639866798465</v>
      </c>
      <c r="G169" s="164">
        <f t="shared" si="11"/>
        <v>-0.25029420063267199</v>
      </c>
      <c r="H169" s="164">
        <f t="shared" si="12"/>
        <v>-0.38671377663518997</v>
      </c>
      <c r="I169" s="164">
        <f t="shared" si="13"/>
        <v>-0.37689596126844643</v>
      </c>
      <c r="J169" s="164">
        <f t="shared" si="14"/>
        <v>-0.38372109655883391</v>
      </c>
    </row>
    <row r="170" spans="2:10" x14ac:dyDescent="0.25">
      <c r="B170" s="155">
        <v>42114</v>
      </c>
      <c r="C170" s="163">
        <v>0.92595978710698912</v>
      </c>
      <c r="D170" s="163">
        <v>-1.7871112006019541</v>
      </c>
      <c r="F170" s="164">
        <f t="shared" si="10"/>
        <v>-0.21389027205144109</v>
      </c>
      <c r="G170" s="164">
        <f t="shared" si="11"/>
        <v>-0.24307565934722339</v>
      </c>
      <c r="H170" s="164">
        <f t="shared" si="12"/>
        <v>-0.394257857948765</v>
      </c>
      <c r="I170" s="164">
        <f t="shared" si="13"/>
        <v>-0.37766543518231782</v>
      </c>
      <c r="J170" s="164">
        <f t="shared" si="14"/>
        <v>-0.3828884421277795</v>
      </c>
    </row>
    <row r="171" spans="2:10" x14ac:dyDescent="0.25">
      <c r="B171" s="155">
        <v>42111</v>
      </c>
      <c r="C171" s="163">
        <v>-1.1310306200620013</v>
      </c>
      <c r="D171" s="163">
        <v>1.4510921896388584</v>
      </c>
      <c r="F171" s="164">
        <f t="shared" si="10"/>
        <v>-0.15189715100272907</v>
      </c>
      <c r="G171" s="164">
        <f t="shared" si="11"/>
        <v>-0.22485809090196904</v>
      </c>
      <c r="H171" s="164">
        <f t="shared" si="12"/>
        <v>-0.38585112112701925</v>
      </c>
      <c r="I171" s="164">
        <f t="shared" si="13"/>
        <v>-0.37328572211879307</v>
      </c>
      <c r="J171" s="164">
        <f t="shared" si="14"/>
        <v>-0.37856393672806216</v>
      </c>
    </row>
    <row r="172" spans="2:10" x14ac:dyDescent="0.25">
      <c r="B172" s="155">
        <v>42110</v>
      </c>
      <c r="C172" s="163">
        <v>-7.5417018973000793E-2</v>
      </c>
      <c r="D172" s="163">
        <v>-9.6471432958677994E-2</v>
      </c>
      <c r="F172" s="164">
        <f t="shared" si="10"/>
        <v>5.7159884781049081E-2</v>
      </c>
      <c r="G172" s="164">
        <f t="shared" si="11"/>
        <v>-0.217612758992967</v>
      </c>
      <c r="H172" s="164">
        <f t="shared" si="12"/>
        <v>-0.39335695487102967</v>
      </c>
      <c r="I172" s="164">
        <f t="shared" si="13"/>
        <v>-0.36745375002274455</v>
      </c>
      <c r="J172" s="164">
        <f t="shared" si="14"/>
        <v>-0.37393178540888417</v>
      </c>
    </row>
    <row r="173" spans="2:10" x14ac:dyDescent="0.25">
      <c r="B173" s="155">
        <v>42109</v>
      </c>
      <c r="C173" s="163">
        <v>0.51491648721999628</v>
      </c>
      <c r="D173" s="163">
        <v>-0.29543889433681914</v>
      </c>
      <c r="F173" s="164">
        <f t="shared" si="10"/>
        <v>5.6129946040393529E-2</v>
      </c>
      <c r="G173" s="164">
        <f t="shared" si="11"/>
        <v>-0.22828340393701935</v>
      </c>
      <c r="H173" s="164">
        <f t="shared" si="12"/>
        <v>-0.39230647941224589</v>
      </c>
      <c r="I173" s="164">
        <f t="shared" si="13"/>
        <v>-0.36630941301013897</v>
      </c>
      <c r="J173" s="164">
        <f t="shared" si="14"/>
        <v>-0.37341531650871512</v>
      </c>
    </row>
    <row r="174" spans="2:10" x14ac:dyDescent="0.25">
      <c r="B174" s="155">
        <v>42108</v>
      </c>
      <c r="C174" s="163">
        <v>0.16326181349399782</v>
      </c>
      <c r="D174" s="163">
        <v>0.94017249237035028</v>
      </c>
      <c r="F174" s="164">
        <f t="shared" si="10"/>
        <v>6.987627945369082E-2</v>
      </c>
      <c r="G174" s="164">
        <f t="shared" si="11"/>
        <v>-0.23200283733190688</v>
      </c>
      <c r="H174" s="164">
        <f t="shared" si="12"/>
        <v>-0.39618176457062237</v>
      </c>
      <c r="I174" s="164">
        <f t="shared" si="13"/>
        <v>-0.36425328797951068</v>
      </c>
      <c r="J174" s="164">
        <f t="shared" si="14"/>
        <v>-0.37111227852269529</v>
      </c>
    </row>
    <row r="175" spans="2:10" x14ac:dyDescent="0.25">
      <c r="B175" s="155">
        <v>42107</v>
      </c>
      <c r="C175" s="163">
        <v>-0.44908530014999837</v>
      </c>
      <c r="D175" s="163">
        <v>-3.2108240561790069E-2</v>
      </c>
      <c r="F175" s="164">
        <f t="shared" si="10"/>
        <v>7.516840519808872E-2</v>
      </c>
      <c r="G175" s="164">
        <f t="shared" si="11"/>
        <v>-0.23138372697213869</v>
      </c>
      <c r="H175" s="164">
        <f t="shared" si="12"/>
        <v>-0.3980397303970129</v>
      </c>
      <c r="I175" s="164">
        <f t="shared" si="13"/>
        <v>-0.3688854769324354</v>
      </c>
      <c r="J175" s="164">
        <f t="shared" si="14"/>
        <v>-0.36903584385747557</v>
      </c>
    </row>
    <row r="176" spans="2:10" x14ac:dyDescent="0.25">
      <c r="B176" s="155">
        <v>42104</v>
      </c>
      <c r="C176" s="163">
        <v>0.52000164034400331</v>
      </c>
      <c r="D176" s="163">
        <v>0.49741647865413352</v>
      </c>
      <c r="F176" s="164">
        <f t="shared" si="10"/>
        <v>2.4379421116097175E-2</v>
      </c>
      <c r="G176" s="164">
        <f t="shared" si="11"/>
        <v>-0.23216133056849278</v>
      </c>
      <c r="H176" s="164">
        <f t="shared" si="12"/>
        <v>-0.40576301451506819</v>
      </c>
      <c r="I176" s="164">
        <f t="shared" si="13"/>
        <v>-0.37127116813069239</v>
      </c>
      <c r="J176" s="164">
        <f t="shared" si="14"/>
        <v>-0.36991589715112094</v>
      </c>
    </row>
    <row r="177" spans="2:10" x14ac:dyDescent="0.25">
      <c r="B177" s="155">
        <v>42103</v>
      </c>
      <c r="C177" s="163">
        <v>0.44591191518399409</v>
      </c>
      <c r="D177" s="163">
        <v>-2.0324867631735355</v>
      </c>
      <c r="F177" s="164">
        <f t="shared" si="10"/>
        <v>1.4019915000036126E-2</v>
      </c>
      <c r="G177" s="164">
        <f t="shared" si="11"/>
        <v>-0.24091916087655249</v>
      </c>
      <c r="H177" s="164">
        <f t="shared" si="12"/>
        <v>-0.408400334566696</v>
      </c>
      <c r="I177" s="164">
        <f t="shared" si="13"/>
        <v>-0.37261829990627382</v>
      </c>
      <c r="J177" s="164">
        <f t="shared" si="14"/>
        <v>-0.37275175322555915</v>
      </c>
    </row>
    <row r="178" spans="2:10" x14ac:dyDescent="0.25">
      <c r="B178" s="155">
        <v>42102</v>
      </c>
      <c r="C178" s="163">
        <v>0.30656570264000482</v>
      </c>
      <c r="D178" s="163">
        <v>0.36814958488129434</v>
      </c>
      <c r="F178" s="164">
        <f t="shared" si="10"/>
        <v>4.8595639400211221E-2</v>
      </c>
      <c r="G178" s="164">
        <f t="shared" si="11"/>
        <v>-0.2451260740177448</v>
      </c>
      <c r="H178" s="164">
        <f t="shared" si="12"/>
        <v>-0.40620677531006433</v>
      </c>
      <c r="I178" s="164">
        <f t="shared" si="13"/>
        <v>-0.3720581066189485</v>
      </c>
      <c r="J178" s="164">
        <f t="shared" si="14"/>
        <v>-0.38071131393796975</v>
      </c>
    </row>
    <row r="179" spans="2:10" x14ac:dyDescent="0.25">
      <c r="B179" s="155">
        <v>42101</v>
      </c>
      <c r="C179" s="163">
        <v>-0.20435112578399695</v>
      </c>
      <c r="D179" s="163">
        <v>1.2117147761414593</v>
      </c>
      <c r="F179" s="164">
        <f t="shared" si="10"/>
        <v>4.5067068429361506E-2</v>
      </c>
      <c r="G179" s="164">
        <f t="shared" si="11"/>
        <v>-0.25224450910174284</v>
      </c>
      <c r="H179" s="164">
        <f t="shared" si="12"/>
        <v>-0.40549611741956015</v>
      </c>
      <c r="I179" s="164">
        <f t="shared" si="13"/>
        <v>-0.37012576878208292</v>
      </c>
      <c r="J179" s="164">
        <f t="shared" si="14"/>
        <v>-0.38368012103571758</v>
      </c>
    </row>
    <row r="180" spans="2:10" x14ac:dyDescent="0.25">
      <c r="B180" s="155">
        <v>42100</v>
      </c>
      <c r="C180" s="163">
        <v>0.66152724677399632</v>
      </c>
      <c r="D180" s="163">
        <v>-2.1642513875412717</v>
      </c>
      <c r="F180" s="164">
        <f t="shared" si="10"/>
        <v>6.4060458522076952E-2</v>
      </c>
      <c r="G180" s="164">
        <f t="shared" si="11"/>
        <v>-0.25000572834650375</v>
      </c>
      <c r="H180" s="164">
        <f t="shared" si="12"/>
        <v>-0.40989745387550147</v>
      </c>
      <c r="I180" s="164">
        <f t="shared" si="13"/>
        <v>-0.3730723196351089</v>
      </c>
      <c r="J180" s="164">
        <f t="shared" si="14"/>
        <v>-0.38221960807353367</v>
      </c>
    </row>
    <row r="181" spans="2:10" x14ac:dyDescent="0.25">
      <c r="B181" s="155">
        <v>42097</v>
      </c>
      <c r="C181" s="163">
        <v>0</v>
      </c>
      <c r="D181" s="163">
        <v>0.86975887720639466</v>
      </c>
      <c r="F181" s="164">
        <f t="shared" si="10"/>
        <v>0.11806785550209956</v>
      </c>
      <c r="G181" s="164">
        <f t="shared" si="11"/>
        <v>-0.25216235796578684</v>
      </c>
      <c r="H181" s="164">
        <f t="shared" si="12"/>
        <v>-0.39434492860828863</v>
      </c>
      <c r="I181" s="164">
        <f t="shared" si="13"/>
        <v>-0.36935509222162355</v>
      </c>
      <c r="J181" s="164">
        <f t="shared" si="14"/>
        <v>-0.38071371962588724</v>
      </c>
    </row>
    <row r="182" spans="2:10" x14ac:dyDescent="0.25">
      <c r="B182" s="155">
        <v>42096</v>
      </c>
      <c r="C182" s="163">
        <v>0.35579623512600467</v>
      </c>
      <c r="D182" s="163">
        <v>-1.3078041880353886</v>
      </c>
      <c r="F182" s="164">
        <f t="shared" si="10"/>
        <v>0.10979069841039989</v>
      </c>
      <c r="G182" s="164">
        <f t="shared" si="11"/>
        <v>-0.26139711745387356</v>
      </c>
      <c r="H182" s="164">
        <f t="shared" si="12"/>
        <v>-0.3958824157882605</v>
      </c>
      <c r="I182" s="164">
        <f t="shared" si="13"/>
        <v>-0.36982079860017014</v>
      </c>
      <c r="J182" s="164">
        <f t="shared" si="14"/>
        <v>-0.38313637212535318</v>
      </c>
    </row>
    <row r="183" spans="2:10" x14ac:dyDescent="0.25">
      <c r="B183" s="155">
        <v>42095</v>
      </c>
      <c r="C183" s="163">
        <v>-0.3840353364709892</v>
      </c>
      <c r="D183" s="163">
        <v>1.9036265155248921</v>
      </c>
      <c r="F183" s="164">
        <f t="shared" si="10"/>
        <v>0.13180852714390248</v>
      </c>
      <c r="G183" s="164">
        <f t="shared" si="11"/>
        <v>-0.29609204720521298</v>
      </c>
      <c r="H183" s="164">
        <f t="shared" si="12"/>
        <v>-0.39394132320872077</v>
      </c>
      <c r="I183" s="164">
        <f t="shared" si="13"/>
        <v>-0.36898052648711049</v>
      </c>
      <c r="J183" s="164">
        <f t="shared" si="14"/>
        <v>-0.38259786750215136</v>
      </c>
    </row>
    <row r="184" spans="2:10" x14ac:dyDescent="0.25">
      <c r="B184" s="155">
        <v>42094</v>
      </c>
      <c r="C184" s="163">
        <v>-0.86961222226400459</v>
      </c>
      <c r="D184" s="163">
        <v>0.15117029997362419</v>
      </c>
      <c r="F184" s="164">
        <f t="shared" si="10"/>
        <v>0.15372168610072601</v>
      </c>
      <c r="G184" s="164">
        <f t="shared" si="11"/>
        <v>-0.28028065411974518</v>
      </c>
      <c r="H184" s="164">
        <f t="shared" si="12"/>
        <v>-0.38942466602502102</v>
      </c>
      <c r="I184" s="164">
        <f t="shared" si="13"/>
        <v>-0.36553918806419183</v>
      </c>
      <c r="J184" s="164">
        <f t="shared" si="14"/>
        <v>-0.38163534954578154</v>
      </c>
    </row>
    <row r="185" spans="2:10" x14ac:dyDescent="0.25">
      <c r="B185" s="155">
        <v>42093</v>
      </c>
      <c r="C185" s="163">
        <v>1.2329954261000031</v>
      </c>
      <c r="D185" s="163">
        <v>-0.79254458473624334</v>
      </c>
      <c r="F185" s="164">
        <f t="shared" si="10"/>
        <v>0.12745798292352239</v>
      </c>
      <c r="G185" s="164">
        <f t="shared" si="11"/>
        <v>-0.30245276773533236</v>
      </c>
      <c r="H185" s="164">
        <f t="shared" si="12"/>
        <v>-0.39114306848722419</v>
      </c>
      <c r="I185" s="164">
        <f t="shared" si="13"/>
        <v>-0.36917733707169992</v>
      </c>
      <c r="J185" s="164">
        <f t="shared" si="14"/>
        <v>-0.38515662408450158</v>
      </c>
    </row>
    <row r="186" spans="2:10" x14ac:dyDescent="0.25">
      <c r="B186" s="155">
        <v>42090</v>
      </c>
      <c r="C186" s="163">
        <v>0.25612149960401176</v>
      </c>
      <c r="D186" s="163">
        <v>2.0257661714934816</v>
      </c>
      <c r="F186" s="164">
        <f t="shared" si="10"/>
        <v>0.17023410016069834</v>
      </c>
      <c r="G186" s="164">
        <f t="shared" si="11"/>
        <v>-0.33598541628042838</v>
      </c>
      <c r="H186" s="164">
        <f t="shared" si="12"/>
        <v>-0.38526443677455879</v>
      </c>
      <c r="I186" s="164">
        <f t="shared" si="13"/>
        <v>-0.36566927837784152</v>
      </c>
      <c r="J186" s="164">
        <f t="shared" si="14"/>
        <v>-0.3835147496967547</v>
      </c>
    </row>
    <row r="187" spans="2:10" x14ac:dyDescent="0.25">
      <c r="B187" s="155">
        <v>42089</v>
      </c>
      <c r="C187" s="163">
        <v>-0.2351184074540047</v>
      </c>
      <c r="D187" s="163">
        <v>-2.5486972306083433</v>
      </c>
      <c r="F187" s="164">
        <f t="shared" si="10"/>
        <v>0.13321083789955118</v>
      </c>
      <c r="G187" s="164">
        <f t="shared" si="11"/>
        <v>-0.345906292735011</v>
      </c>
      <c r="H187" s="164">
        <f t="shared" si="12"/>
        <v>-0.38892781662780646</v>
      </c>
      <c r="I187" s="164">
        <f t="shared" si="13"/>
        <v>-0.37040562355703238</v>
      </c>
      <c r="J187" s="164">
        <f t="shared" si="14"/>
        <v>-0.3887845487415989</v>
      </c>
    </row>
    <row r="188" spans="2:10" x14ac:dyDescent="0.25">
      <c r="B188" s="155">
        <v>42088</v>
      </c>
      <c r="C188" s="163">
        <v>-1.4538054749830054</v>
      </c>
      <c r="D188" s="163">
        <v>-0.99198976677702388</v>
      </c>
      <c r="F188" s="164">
        <f t="shared" si="10"/>
        <v>0.10967767066118934</v>
      </c>
      <c r="G188" s="164">
        <f t="shared" si="11"/>
        <v>-0.36551621405748408</v>
      </c>
      <c r="H188" s="164">
        <f t="shared" si="12"/>
        <v>-0.40535925585830773</v>
      </c>
      <c r="I188" s="164">
        <f t="shared" si="13"/>
        <v>-0.37919025360735159</v>
      </c>
      <c r="J188" s="164">
        <f t="shared" si="14"/>
        <v>-0.39742842775949827</v>
      </c>
    </row>
    <row r="189" spans="2:10" x14ac:dyDescent="0.25">
      <c r="B189" s="155">
        <v>42087</v>
      </c>
      <c r="C189" s="163">
        <v>-0.60556152981099398</v>
      </c>
      <c r="D189" s="163">
        <v>1.208748706553453</v>
      </c>
      <c r="F189" s="164">
        <f t="shared" si="10"/>
        <v>6.1122578558260199E-2</v>
      </c>
      <c r="G189" s="164">
        <f t="shared" si="11"/>
        <v>-0.39694057273918254</v>
      </c>
      <c r="H189" s="164">
        <f t="shared" si="12"/>
        <v>-0.43008862523282199</v>
      </c>
      <c r="I189" s="164">
        <f t="shared" si="13"/>
        <v>-0.38957877519819556</v>
      </c>
      <c r="J189" s="164">
        <f t="shared" si="14"/>
        <v>-0.41080170797483273</v>
      </c>
    </row>
    <row r="190" spans="2:10" x14ac:dyDescent="0.25">
      <c r="B190" s="155">
        <v>42086</v>
      </c>
      <c r="C190" s="163">
        <v>-0.17443237943899348</v>
      </c>
      <c r="D190" s="163">
        <v>-0.22284878076069825</v>
      </c>
      <c r="F190" s="164">
        <f t="shared" si="10"/>
        <v>3.7591120752243606E-2</v>
      </c>
      <c r="G190" s="164">
        <f t="shared" si="11"/>
        <v>-0.39235094562261869</v>
      </c>
      <c r="H190" s="164">
        <f t="shared" si="12"/>
        <v>-0.42412911194941599</v>
      </c>
      <c r="I190" s="164">
        <f t="shared" si="13"/>
        <v>-0.38694476214032292</v>
      </c>
      <c r="J190" s="164">
        <f t="shared" si="14"/>
        <v>-0.40919931837258766</v>
      </c>
    </row>
    <row r="191" spans="2:10" x14ac:dyDescent="0.25">
      <c r="B191" s="155">
        <v>42083</v>
      </c>
      <c r="C191" s="163">
        <v>0.90129361469399871</v>
      </c>
      <c r="D191" s="163">
        <v>0.8535008108022657</v>
      </c>
      <c r="F191" s="164">
        <f t="shared" si="10"/>
        <v>3.5884003336091465E-2</v>
      </c>
      <c r="G191" s="164">
        <f t="shared" si="11"/>
        <v>-0.39178949656338979</v>
      </c>
      <c r="H191" s="164">
        <f t="shared" si="12"/>
        <v>-0.42511999062163536</v>
      </c>
      <c r="I191" s="164">
        <f t="shared" si="13"/>
        <v>-0.38748014847601975</v>
      </c>
      <c r="J191" s="164">
        <f t="shared" si="14"/>
        <v>-0.41133426221772995</v>
      </c>
    </row>
    <row r="192" spans="2:10" x14ac:dyDescent="0.25">
      <c r="B192" s="155">
        <v>42082</v>
      </c>
      <c r="C192" s="163">
        <v>-0.48600990270000199</v>
      </c>
      <c r="D192" s="163">
        <v>8.6772346550745283E-3</v>
      </c>
      <c r="F192" s="164">
        <f t="shared" si="10"/>
        <v>4.2831269847588747E-2</v>
      </c>
      <c r="G192" s="164">
        <f t="shared" si="11"/>
        <v>-0.40223746221736989</v>
      </c>
      <c r="H192" s="164">
        <f t="shared" si="12"/>
        <v>-0.43379559370798609</v>
      </c>
      <c r="I192" s="164">
        <f t="shared" si="13"/>
        <v>-0.39257220579649688</v>
      </c>
      <c r="J192" s="164">
        <f t="shared" si="14"/>
        <v>-0.4165133435574932</v>
      </c>
    </row>
    <row r="193" spans="2:10" x14ac:dyDescent="0.25">
      <c r="B193" s="155">
        <v>42081</v>
      </c>
      <c r="C193" s="163">
        <v>1.2182936643249986</v>
      </c>
      <c r="D193" s="163">
        <v>1.989458285400203</v>
      </c>
      <c r="F193" s="164">
        <f t="shared" si="10"/>
        <v>1.7953303107067591E-2</v>
      </c>
      <c r="G193" s="164">
        <f t="shared" si="11"/>
        <v>-0.40436228640540528</v>
      </c>
      <c r="H193" s="164">
        <f t="shared" si="12"/>
        <v>-0.43577613492010614</v>
      </c>
      <c r="I193" s="164">
        <f t="shared" si="13"/>
        <v>-0.3971486142617966</v>
      </c>
      <c r="J193" s="164">
        <f t="shared" si="14"/>
        <v>-0.41627947238932173</v>
      </c>
    </row>
    <row r="194" spans="2:10" x14ac:dyDescent="0.25">
      <c r="B194" s="155">
        <v>42080</v>
      </c>
      <c r="C194" s="163">
        <v>-0.33189102262600745</v>
      </c>
      <c r="D194" s="163">
        <v>1.6704242754439935</v>
      </c>
      <c r="F194" s="164">
        <f t="shared" si="10"/>
        <v>-6.3074932668247166E-2</v>
      </c>
      <c r="G194" s="164">
        <f t="shared" si="11"/>
        <v>-0.45031693903849401</v>
      </c>
      <c r="H194" s="164">
        <f t="shared" si="12"/>
        <v>-0.46906052408853144</v>
      </c>
      <c r="I194" s="164">
        <f t="shared" si="13"/>
        <v>-0.41438287234235621</v>
      </c>
      <c r="J194" s="164">
        <f t="shared" si="14"/>
        <v>-0.42663176537366215</v>
      </c>
    </row>
    <row r="195" spans="2:10" x14ac:dyDescent="0.25">
      <c r="B195" s="155">
        <v>42079</v>
      </c>
      <c r="C195" s="163">
        <v>1.3552128882200032</v>
      </c>
      <c r="D195" s="163">
        <v>0.50486453092797312</v>
      </c>
      <c r="F195" s="164">
        <f t="shared" si="10"/>
        <v>-0.16476320891733023</v>
      </c>
      <c r="G195" s="164">
        <f t="shared" si="11"/>
        <v>-0.43955538834219066</v>
      </c>
      <c r="H195" s="164">
        <f t="shared" si="12"/>
        <v>-0.46745694975538415</v>
      </c>
      <c r="I195" s="164">
        <f t="shared" si="13"/>
        <v>-0.41263405683978172</v>
      </c>
      <c r="J195" s="164">
        <f t="shared" si="14"/>
        <v>-0.42535477289665991</v>
      </c>
    </row>
    <row r="196" spans="2:10" x14ac:dyDescent="0.25">
      <c r="B196" s="155">
        <v>42076</v>
      </c>
      <c r="C196" s="163">
        <v>-0.60524666770001012</v>
      </c>
      <c r="D196" s="163">
        <v>-0.3972838206831697</v>
      </c>
      <c r="F196" s="164">
        <f t="shared" si="10"/>
        <v>-0.18692447451051397</v>
      </c>
      <c r="G196" s="164">
        <f t="shared" si="11"/>
        <v>-0.45311729542479112</v>
      </c>
      <c r="H196" s="164">
        <f t="shared" si="12"/>
        <v>-0.48097532794235365</v>
      </c>
      <c r="I196" s="164">
        <f t="shared" si="13"/>
        <v>-0.41885390994527466</v>
      </c>
      <c r="J196" s="164">
        <f t="shared" si="14"/>
        <v>-0.43356323570353789</v>
      </c>
    </row>
    <row r="197" spans="2:10" x14ac:dyDescent="0.25">
      <c r="B197" s="155">
        <v>42075</v>
      </c>
      <c r="C197" s="163">
        <v>1.2856733044529944</v>
      </c>
      <c r="D197" s="163">
        <v>9.9266317539403737E-2</v>
      </c>
      <c r="F197" s="164">
        <f t="shared" si="10"/>
        <v>-0.26236000312351943</v>
      </c>
      <c r="G197" s="164">
        <f t="shared" si="11"/>
        <v>-0.44961909451234472</v>
      </c>
      <c r="H197" s="164">
        <f t="shared" si="12"/>
        <v>-0.48475116305967347</v>
      </c>
      <c r="I197" s="164">
        <f t="shared" si="13"/>
        <v>-0.42196372641309304</v>
      </c>
      <c r="J197" s="164">
        <f t="shared" si="14"/>
        <v>-0.43637613491843097</v>
      </c>
    </row>
    <row r="198" spans="2:10" x14ac:dyDescent="0.25">
      <c r="B198" s="155">
        <v>42074</v>
      </c>
      <c r="C198" s="163">
        <v>-0.17636840455900193</v>
      </c>
      <c r="D198" s="163">
        <v>1.0517098532103253</v>
      </c>
      <c r="F198" s="164">
        <f t="shared" si="10"/>
        <v>-0.29191150182597125</v>
      </c>
      <c r="G198" s="164">
        <f t="shared" si="11"/>
        <v>-0.47992938970865356</v>
      </c>
      <c r="H198" s="164">
        <f t="shared" si="12"/>
        <v>-0.49259892176149644</v>
      </c>
      <c r="I198" s="164">
        <f t="shared" si="13"/>
        <v>-0.42317995785837442</v>
      </c>
      <c r="J198" s="164">
        <f t="shared" si="14"/>
        <v>-0.44403774532462831</v>
      </c>
    </row>
    <row r="199" spans="2:10" x14ac:dyDescent="0.25">
      <c r="B199" s="155">
        <v>42073</v>
      </c>
      <c r="C199" s="163">
        <v>-1.6897051173109912</v>
      </c>
      <c r="D199" s="163">
        <v>2.196638374090365</v>
      </c>
      <c r="F199" s="164">
        <f t="shared" si="10"/>
        <v>-0.37113546734019826</v>
      </c>
      <c r="G199" s="164">
        <f t="shared" si="11"/>
        <v>-0.48676574475910822</v>
      </c>
      <c r="H199" s="164">
        <f t="shared" si="12"/>
        <v>-0.49332815865538138</v>
      </c>
      <c r="I199" s="164">
        <f t="shared" si="13"/>
        <v>-0.42299598856053722</v>
      </c>
      <c r="J199" s="164">
        <f t="shared" si="14"/>
        <v>-0.4429464806018571</v>
      </c>
    </row>
    <row r="200" spans="2:10" x14ac:dyDescent="0.25">
      <c r="B200" s="155">
        <v>42072</v>
      </c>
      <c r="C200" s="163">
        <v>0.40393319490499291</v>
      </c>
      <c r="D200" s="163">
        <v>1.0169364303529882</v>
      </c>
      <c r="F200" s="164">
        <f t="shared" si="10"/>
        <v>-0.27814355406569125</v>
      </c>
      <c r="G200" s="164">
        <f t="shared" si="11"/>
        <v>-0.46775882454795276</v>
      </c>
      <c r="H200" s="164">
        <f t="shared" si="12"/>
        <v>-0.47350694509838115</v>
      </c>
      <c r="I200" s="164">
        <f t="shared" si="13"/>
        <v>-0.40757645292383815</v>
      </c>
      <c r="J200" s="164">
        <f t="shared" si="14"/>
        <v>-0.43387007258399229</v>
      </c>
    </row>
    <row r="201" spans="2:10" x14ac:dyDescent="0.25">
      <c r="B201" s="155">
        <v>42069</v>
      </c>
      <c r="C201" s="163">
        <v>-1.4049745021079918</v>
      </c>
      <c r="D201" s="163">
        <v>-3.0700202577539581</v>
      </c>
      <c r="F201" s="164">
        <f t="shared" si="10"/>
        <v>-0.29611786308404403</v>
      </c>
      <c r="G201" s="164">
        <f t="shared" si="11"/>
        <v>-0.47660466225403997</v>
      </c>
      <c r="H201" s="164">
        <f t="shared" si="12"/>
        <v>-0.47914317801132117</v>
      </c>
      <c r="I201" s="164">
        <f t="shared" si="13"/>
        <v>-0.40849065884696173</v>
      </c>
      <c r="J201" s="164">
        <f t="shared" si="14"/>
        <v>-0.43600636488169137</v>
      </c>
    </row>
    <row r="202" spans="2:10" x14ac:dyDescent="0.25">
      <c r="B202" s="155">
        <v>42068</v>
      </c>
      <c r="C202" s="163">
        <v>0.12410500856299134</v>
      </c>
      <c r="D202" s="163">
        <v>6.6018460361427778E-2</v>
      </c>
      <c r="F202" s="164">
        <f t="shared" si="10"/>
        <v>-0.49598813701743655</v>
      </c>
      <c r="G202" s="164">
        <f t="shared" si="11"/>
        <v>-0.59389387259920923</v>
      </c>
      <c r="H202" s="164">
        <f t="shared" si="12"/>
        <v>-0.56627577915616834</v>
      </c>
      <c r="I202" s="164">
        <f t="shared" si="13"/>
        <v>-0.45000269377602997</v>
      </c>
      <c r="J202" s="164">
        <f t="shared" si="14"/>
        <v>-0.47009206599704773</v>
      </c>
    </row>
    <row r="203" spans="2:10" x14ac:dyDescent="0.25">
      <c r="B203" s="155">
        <v>42067</v>
      </c>
      <c r="C203" s="163">
        <v>-0.41853529838999926</v>
      </c>
      <c r="D203" s="163">
        <v>-0.31151095987058675</v>
      </c>
      <c r="F203" s="164">
        <f t="shared" ref="F203:F266" si="15">CORREL($C203:$C232,$D203:$D232)</f>
        <v>-0.49114517162010601</v>
      </c>
      <c r="G203" s="164">
        <f t="shared" ref="G203:G266" si="16">CORREL($C203:$C262,$D203:$D262)</f>
        <v>-0.59143830590846058</v>
      </c>
      <c r="H203" s="164">
        <f t="shared" ref="H203:H266" si="17">CORREL($C203:$C292,$D203:$D292)</f>
        <v>-0.56306486460816885</v>
      </c>
      <c r="I203" s="164">
        <f t="shared" ref="I203:I266" si="18">CORREL($C203:$C402,$D203:$D402)</f>
        <v>-0.4510385210629026</v>
      </c>
      <c r="J203" s="164">
        <f t="shared" ref="J203:J266" si="19">CORREL($C203:$C462,$D203:$D462)</f>
        <v>-0.4696000601802553</v>
      </c>
    </row>
    <row r="204" spans="2:10" x14ac:dyDescent="0.25">
      <c r="B204" s="155">
        <v>42066</v>
      </c>
      <c r="C204" s="163">
        <v>-0.45266727294300813</v>
      </c>
      <c r="D204" s="163">
        <v>-0.6100130555510952</v>
      </c>
      <c r="F204" s="164">
        <f t="shared" si="15"/>
        <v>-0.50055785333447822</v>
      </c>
      <c r="G204" s="164">
        <f t="shared" si="16"/>
        <v>-0.59710657402077749</v>
      </c>
      <c r="H204" s="164">
        <f t="shared" si="17"/>
        <v>-0.56776599627694979</v>
      </c>
      <c r="I204" s="164">
        <f t="shared" si="18"/>
        <v>-0.4511796801983407</v>
      </c>
      <c r="J204" s="164">
        <f t="shared" si="19"/>
        <v>-0.47105442810648185</v>
      </c>
    </row>
    <row r="205" spans="2:10" x14ac:dyDescent="0.25">
      <c r="B205" s="155">
        <v>42065</v>
      </c>
      <c r="C205" s="163">
        <v>0.61835276066901645</v>
      </c>
      <c r="D205" s="163">
        <v>-2.3491974485602141</v>
      </c>
      <c r="F205" s="164">
        <f t="shared" si="15"/>
        <v>-0.50604098092451855</v>
      </c>
      <c r="G205" s="164">
        <f t="shared" si="16"/>
        <v>-0.60477020240073265</v>
      </c>
      <c r="H205" s="164">
        <f t="shared" si="17"/>
        <v>-0.57789511372815716</v>
      </c>
      <c r="I205" s="164">
        <f t="shared" si="18"/>
        <v>-0.45017697302954718</v>
      </c>
      <c r="J205" s="164">
        <f t="shared" si="19"/>
        <v>-0.48263712192330382</v>
      </c>
    </row>
    <row r="206" spans="2:10" x14ac:dyDescent="0.25">
      <c r="B206" s="155">
        <v>42062</v>
      </c>
      <c r="C206" s="163">
        <v>-0.29488180108501183</v>
      </c>
      <c r="D206" s="163">
        <v>0.38564279167494497</v>
      </c>
      <c r="F206" s="164">
        <f t="shared" si="15"/>
        <v>-0.4978331543951609</v>
      </c>
      <c r="G206" s="164">
        <f t="shared" si="16"/>
        <v>-0.6105758986977704</v>
      </c>
      <c r="H206" s="164">
        <f t="shared" si="17"/>
        <v>-0.57843241336126772</v>
      </c>
      <c r="I206" s="164">
        <f t="shared" si="18"/>
        <v>-0.44789048200952036</v>
      </c>
      <c r="J206" s="164">
        <f t="shared" si="19"/>
        <v>-0.48278276901899325</v>
      </c>
    </row>
    <row r="207" spans="2:10" x14ac:dyDescent="0.25">
      <c r="B207" s="155">
        <v>42061</v>
      </c>
      <c r="C207" s="163">
        <v>-0.13116977342699787</v>
      </c>
      <c r="D207" s="163">
        <v>-1.1014996612988437</v>
      </c>
      <c r="F207" s="164">
        <f t="shared" si="15"/>
        <v>-0.48933341358341148</v>
      </c>
      <c r="G207" s="164">
        <f t="shared" si="16"/>
        <v>-0.61049279222862707</v>
      </c>
      <c r="H207" s="164">
        <f t="shared" si="17"/>
        <v>-0.5782058805770145</v>
      </c>
      <c r="I207" s="164">
        <f t="shared" si="18"/>
        <v>-0.44474903149931888</v>
      </c>
      <c r="J207" s="164">
        <f t="shared" si="19"/>
        <v>-0.48242183892493745</v>
      </c>
    </row>
    <row r="208" spans="2:10" x14ac:dyDescent="0.25">
      <c r="B208" s="155">
        <v>42060</v>
      </c>
      <c r="C208" s="163">
        <v>-5.9966130317012922E-2</v>
      </c>
      <c r="D208" s="163">
        <v>0.63564115494534335</v>
      </c>
      <c r="F208" s="164">
        <f t="shared" si="15"/>
        <v>-0.51868234688159021</v>
      </c>
      <c r="G208" s="164">
        <f t="shared" si="16"/>
        <v>-0.61871556998122679</v>
      </c>
      <c r="H208" s="164">
        <f t="shared" si="17"/>
        <v>-0.59328063221244265</v>
      </c>
      <c r="I208" s="164">
        <f t="shared" si="18"/>
        <v>-0.44803231994995935</v>
      </c>
      <c r="J208" s="164">
        <f t="shared" si="19"/>
        <v>-0.48150797040068416</v>
      </c>
    </row>
    <row r="209" spans="2:10" x14ac:dyDescent="0.25">
      <c r="B209" s="155">
        <v>42059</v>
      </c>
      <c r="C209" s="163">
        <v>0.27918508450999191</v>
      </c>
      <c r="D209" s="163">
        <v>1.4468170624000631</v>
      </c>
      <c r="F209" s="164">
        <f t="shared" si="15"/>
        <v>-0.52470508445314068</v>
      </c>
      <c r="G209" s="164">
        <f t="shared" si="16"/>
        <v>-0.61656939822975065</v>
      </c>
      <c r="H209" s="164">
        <f t="shared" si="17"/>
        <v>-0.5837691499049571</v>
      </c>
      <c r="I209" s="164">
        <f t="shared" si="18"/>
        <v>-0.45138968119639394</v>
      </c>
      <c r="J209" s="164">
        <f t="shared" si="19"/>
        <v>-0.48127836385848677</v>
      </c>
    </row>
    <row r="210" spans="2:10" x14ac:dyDescent="0.25">
      <c r="B210" s="155">
        <v>42058</v>
      </c>
      <c r="C210" s="163">
        <v>-2.9482593758989317E-2</v>
      </c>
      <c r="D210" s="163">
        <v>2.3004937577400408</v>
      </c>
      <c r="F210" s="164">
        <f t="shared" si="15"/>
        <v>-0.54304727494724614</v>
      </c>
      <c r="G210" s="164">
        <f t="shared" si="16"/>
        <v>-0.62882453085258749</v>
      </c>
      <c r="H210" s="164">
        <f t="shared" si="17"/>
        <v>-0.58980283317912952</v>
      </c>
      <c r="I210" s="164">
        <f t="shared" si="18"/>
        <v>-0.45388709349983664</v>
      </c>
      <c r="J210" s="164">
        <f t="shared" si="19"/>
        <v>-0.48407318275721822</v>
      </c>
    </row>
    <row r="211" spans="2:10" x14ac:dyDescent="0.25">
      <c r="B211" s="155">
        <v>42055</v>
      </c>
      <c r="C211" s="163">
        <v>0.62507767617199228</v>
      </c>
      <c r="D211" s="163">
        <v>-8.649818395256581E-2</v>
      </c>
      <c r="F211" s="164">
        <f t="shared" si="15"/>
        <v>-0.58387651004433783</v>
      </c>
      <c r="G211" s="164">
        <f t="shared" si="16"/>
        <v>-0.62435899259218997</v>
      </c>
      <c r="H211" s="164">
        <f t="shared" si="17"/>
        <v>-0.59412929174843776</v>
      </c>
      <c r="I211" s="164">
        <f t="shared" si="18"/>
        <v>-0.45803492689580227</v>
      </c>
      <c r="J211" s="164">
        <f t="shared" si="19"/>
        <v>-0.48767294161752217</v>
      </c>
    </row>
    <row r="212" spans="2:10" x14ac:dyDescent="0.25">
      <c r="B212" s="155">
        <v>42054</v>
      </c>
      <c r="C212" s="163">
        <v>-9.0027854260998907E-2</v>
      </c>
      <c r="D212" s="163">
        <v>-0.96032213344164896</v>
      </c>
      <c r="F212" s="164">
        <f t="shared" si="15"/>
        <v>-0.60032554755071832</v>
      </c>
      <c r="G212" s="164">
        <f t="shared" si="16"/>
        <v>-0.62576947970417218</v>
      </c>
      <c r="H212" s="164">
        <f t="shared" si="17"/>
        <v>-0.59756282769349167</v>
      </c>
      <c r="I212" s="164">
        <f t="shared" si="18"/>
        <v>-0.4583889770294855</v>
      </c>
      <c r="J212" s="164">
        <f t="shared" si="19"/>
        <v>-0.488011946291739</v>
      </c>
    </row>
    <row r="213" spans="2:10" x14ac:dyDescent="0.25">
      <c r="B213" s="155">
        <v>42053</v>
      </c>
      <c r="C213" s="163">
        <v>-2.710887720100974E-2</v>
      </c>
      <c r="D213" s="163">
        <v>1.1990710181687847</v>
      </c>
      <c r="F213" s="164">
        <f t="shared" si="15"/>
        <v>-0.64102646833700239</v>
      </c>
      <c r="G213" s="164">
        <f t="shared" si="16"/>
        <v>-0.63129200355675696</v>
      </c>
      <c r="H213" s="164">
        <f t="shared" si="17"/>
        <v>-0.59307576432221443</v>
      </c>
      <c r="I213" s="164">
        <f t="shared" si="18"/>
        <v>-0.46334418546804385</v>
      </c>
      <c r="J213" s="164">
        <f t="shared" si="19"/>
        <v>-0.4907934329913648</v>
      </c>
    </row>
    <row r="214" spans="2:10" x14ac:dyDescent="0.25">
      <c r="B214" s="155">
        <v>42052</v>
      </c>
      <c r="C214" s="163">
        <v>0.17549751710299599</v>
      </c>
      <c r="D214" s="163">
        <v>-2.8883858631247983</v>
      </c>
      <c r="F214" s="164">
        <f t="shared" si="15"/>
        <v>-0.61690930718299786</v>
      </c>
      <c r="G214" s="164">
        <f t="shared" si="16"/>
        <v>-0.6304399205152531</v>
      </c>
      <c r="H214" s="164">
        <f t="shared" si="17"/>
        <v>-0.60172067162926346</v>
      </c>
      <c r="I214" s="164">
        <f t="shared" si="18"/>
        <v>-0.46582986859537107</v>
      </c>
      <c r="J214" s="164">
        <f t="shared" si="19"/>
        <v>-0.48651779776769738</v>
      </c>
    </row>
    <row r="215" spans="2:10" x14ac:dyDescent="0.25">
      <c r="B215" s="155">
        <v>42051</v>
      </c>
      <c r="C215" s="163">
        <v>0</v>
      </c>
      <c r="D215" s="163">
        <v>0</v>
      </c>
      <c r="F215" s="164">
        <f t="shared" si="15"/>
        <v>-0.67930698610916884</v>
      </c>
      <c r="G215" s="164">
        <f t="shared" si="16"/>
        <v>-0.65268800644292302</v>
      </c>
      <c r="H215" s="164">
        <f t="shared" si="17"/>
        <v>-0.61373266633609891</v>
      </c>
      <c r="I215" s="164">
        <f t="shared" si="18"/>
        <v>-0.47179070670929557</v>
      </c>
      <c r="J215" s="164">
        <f t="shared" si="19"/>
        <v>-0.49235129189920757</v>
      </c>
    </row>
    <row r="216" spans="2:10" x14ac:dyDescent="0.25">
      <c r="B216" s="155">
        <v>42048</v>
      </c>
      <c r="C216" s="163">
        <v>0.4156124208140044</v>
      </c>
      <c r="D216" s="163">
        <v>-1.2874063836846639</v>
      </c>
      <c r="F216" s="164">
        <f t="shared" si="15"/>
        <v>-0.71455538206299929</v>
      </c>
      <c r="G216" s="164">
        <f t="shared" si="16"/>
        <v>-0.65303572930944487</v>
      </c>
      <c r="H216" s="164">
        <f t="shared" si="17"/>
        <v>-0.59622347763320283</v>
      </c>
      <c r="I216" s="164">
        <f t="shared" si="18"/>
        <v>-0.47408170251094761</v>
      </c>
      <c r="J216" s="164">
        <f t="shared" si="19"/>
        <v>-0.49235129189920757</v>
      </c>
    </row>
    <row r="217" spans="2:10" x14ac:dyDescent="0.25">
      <c r="B217" s="155">
        <v>42047</v>
      </c>
      <c r="C217" s="163">
        <v>0.98882014657100115</v>
      </c>
      <c r="D217" s="163">
        <v>-0.22925683769787764</v>
      </c>
      <c r="F217" s="164">
        <f t="shared" si="15"/>
        <v>-0.70882379825921238</v>
      </c>
      <c r="G217" s="164">
        <f t="shared" si="16"/>
        <v>-0.64531109994153013</v>
      </c>
      <c r="H217" s="164">
        <f t="shared" si="17"/>
        <v>-0.59846124140939305</v>
      </c>
      <c r="I217" s="164">
        <f t="shared" si="18"/>
        <v>-0.47263378446623566</v>
      </c>
      <c r="J217" s="164">
        <f t="shared" si="19"/>
        <v>-0.49199156044866293</v>
      </c>
    </row>
    <row r="218" spans="2:10" x14ac:dyDescent="0.25">
      <c r="B218" s="155">
        <v>42046</v>
      </c>
      <c r="C218" s="163">
        <v>3.1624280552011719E-2</v>
      </c>
      <c r="D218" s="163">
        <v>0.2027480060963649</v>
      </c>
      <c r="F218" s="164">
        <f t="shared" si="15"/>
        <v>-0.71140385391869176</v>
      </c>
      <c r="G218" s="164">
        <f t="shared" si="16"/>
        <v>-0.6447482455968514</v>
      </c>
      <c r="H218" s="164">
        <f t="shared" si="17"/>
        <v>-0.57343353449533851</v>
      </c>
      <c r="I218" s="164">
        <f t="shared" si="18"/>
        <v>-0.47143740769921166</v>
      </c>
      <c r="J218" s="164">
        <f t="shared" si="19"/>
        <v>-0.48864701805269822</v>
      </c>
    </row>
    <row r="219" spans="2:10" x14ac:dyDescent="0.25">
      <c r="B219" s="155">
        <v>42045</v>
      </c>
      <c r="C219" s="163">
        <v>1.0723110870849872</v>
      </c>
      <c r="D219" s="163">
        <v>-1.339108554161661</v>
      </c>
      <c r="F219" s="164">
        <f t="shared" si="15"/>
        <v>-0.70038671755149695</v>
      </c>
      <c r="G219" s="164">
        <f t="shared" si="16"/>
        <v>-0.63988391277618284</v>
      </c>
      <c r="H219" s="164">
        <f t="shared" si="17"/>
        <v>-0.57076746208460094</v>
      </c>
      <c r="I219" s="164">
        <f t="shared" si="18"/>
        <v>-0.47320126032044857</v>
      </c>
      <c r="J219" s="164">
        <f t="shared" si="19"/>
        <v>-0.48720659312776499</v>
      </c>
    </row>
    <row r="220" spans="2:10" x14ac:dyDescent="0.25">
      <c r="B220" s="155">
        <v>42044</v>
      </c>
      <c r="C220" s="163">
        <v>-0.41997937614499659</v>
      </c>
      <c r="D220" s="163">
        <v>-2.2500675190972874E-2</v>
      </c>
      <c r="F220" s="164">
        <f t="shared" si="15"/>
        <v>-0.68819450785403868</v>
      </c>
      <c r="G220" s="164">
        <f t="shared" si="16"/>
        <v>-0.62771823968977525</v>
      </c>
      <c r="H220" s="164">
        <f t="shared" si="17"/>
        <v>-0.57705658334902454</v>
      </c>
      <c r="I220" s="164">
        <f t="shared" si="18"/>
        <v>-0.47025866174928255</v>
      </c>
      <c r="J220" s="164">
        <f t="shared" si="19"/>
        <v>-0.48392467787873134</v>
      </c>
    </row>
    <row r="221" spans="2:10" x14ac:dyDescent="0.25">
      <c r="B221" s="155">
        <v>42041</v>
      </c>
      <c r="C221" s="163">
        <v>-0.31507649817998917</v>
      </c>
      <c r="D221" s="163">
        <v>-2.4725017203334643</v>
      </c>
      <c r="F221" s="164">
        <f t="shared" si="15"/>
        <v>-0.68714212663567065</v>
      </c>
      <c r="G221" s="164">
        <f t="shared" si="16"/>
        <v>-0.6300578594100279</v>
      </c>
      <c r="H221" s="164">
        <f t="shared" si="17"/>
        <v>-0.57850081433969336</v>
      </c>
      <c r="I221" s="164">
        <f t="shared" si="18"/>
        <v>-0.47034855536736037</v>
      </c>
      <c r="J221" s="164">
        <f t="shared" si="19"/>
        <v>-0.48478210981660896</v>
      </c>
    </row>
    <row r="222" spans="2:10" x14ac:dyDescent="0.25">
      <c r="B222" s="155">
        <v>42040</v>
      </c>
      <c r="C222" s="163">
        <v>1.0492824565019987</v>
      </c>
      <c r="D222" s="163">
        <v>-0.89188349633115838</v>
      </c>
      <c r="F222" s="164">
        <f t="shared" si="15"/>
        <v>-0.75416679106587048</v>
      </c>
      <c r="G222" s="164">
        <f t="shared" si="16"/>
        <v>-0.67340834860360954</v>
      </c>
      <c r="H222" s="164">
        <f t="shared" si="17"/>
        <v>-0.59939300343777335</v>
      </c>
      <c r="I222" s="164">
        <f t="shared" si="18"/>
        <v>-0.4840413702744335</v>
      </c>
      <c r="J222" s="164">
        <f t="shared" si="19"/>
        <v>-0.49323259210484688</v>
      </c>
    </row>
    <row r="223" spans="2:10" x14ac:dyDescent="0.25">
      <c r="B223" s="155">
        <v>42039</v>
      </c>
      <c r="C223" s="163">
        <v>-0.38582220978600201</v>
      </c>
      <c r="D223" s="163">
        <v>-0.44053952641117666</v>
      </c>
      <c r="F223" s="164">
        <f t="shared" si="15"/>
        <v>-0.74452211908646748</v>
      </c>
      <c r="G223" s="164">
        <f t="shared" si="16"/>
        <v>-0.66682792287104731</v>
      </c>
      <c r="H223" s="164">
        <f t="shared" si="17"/>
        <v>-0.58879075825773608</v>
      </c>
      <c r="I223" s="164">
        <f t="shared" si="18"/>
        <v>-0.47932377952691829</v>
      </c>
      <c r="J223" s="164">
        <f t="shared" si="19"/>
        <v>-0.49177648441573402</v>
      </c>
    </row>
    <row r="224" spans="2:10" x14ac:dyDescent="0.25">
      <c r="B224" s="155">
        <v>42038</v>
      </c>
      <c r="C224" s="163">
        <v>1.4463025241389982</v>
      </c>
      <c r="D224" s="163">
        <v>-3.3103089829277343</v>
      </c>
      <c r="F224" s="164">
        <f t="shared" si="15"/>
        <v>-0.75845370685774061</v>
      </c>
      <c r="G224" s="164">
        <f t="shared" si="16"/>
        <v>-0.67544308108110918</v>
      </c>
      <c r="H224" s="164">
        <f t="shared" si="17"/>
        <v>-0.60720789102389205</v>
      </c>
      <c r="I224" s="164">
        <f t="shared" si="18"/>
        <v>-0.47996217330921925</v>
      </c>
      <c r="J224" s="164">
        <f t="shared" si="19"/>
        <v>-0.48851299946211774</v>
      </c>
    </row>
    <row r="225" spans="2:10" x14ac:dyDescent="0.25">
      <c r="B225" s="155">
        <v>42037</v>
      </c>
      <c r="C225" s="163">
        <v>1.2986937585500069</v>
      </c>
      <c r="D225" s="163">
        <v>1.469551138710834E-2</v>
      </c>
      <c r="F225" s="164">
        <f t="shared" si="15"/>
        <v>-0.68231893970217339</v>
      </c>
      <c r="G225" s="164">
        <f t="shared" si="16"/>
        <v>-0.66082888140480667</v>
      </c>
      <c r="H225" s="164">
        <f t="shared" si="17"/>
        <v>-0.58664733198808161</v>
      </c>
      <c r="I225" s="164">
        <f t="shared" si="18"/>
        <v>-0.46690436548326175</v>
      </c>
      <c r="J225" s="164">
        <f t="shared" si="19"/>
        <v>-0.48048548007525427</v>
      </c>
    </row>
    <row r="226" spans="2:10" x14ac:dyDescent="0.25">
      <c r="B226" s="155">
        <v>42034</v>
      </c>
      <c r="C226" s="163">
        <v>-1.2975505772020002</v>
      </c>
      <c r="D226" s="163">
        <v>1.7673610664811878</v>
      </c>
      <c r="F226" s="164">
        <f t="shared" si="15"/>
        <v>-0.68389665631823626</v>
      </c>
      <c r="G226" s="164">
        <f t="shared" si="16"/>
        <v>-0.66308875606643825</v>
      </c>
      <c r="H226" s="164">
        <f t="shared" si="17"/>
        <v>-0.58956724382896475</v>
      </c>
      <c r="I226" s="164">
        <f t="shared" si="18"/>
        <v>-0.46966810057124869</v>
      </c>
      <c r="J226" s="164">
        <f t="shared" si="19"/>
        <v>-0.49391195722591702</v>
      </c>
    </row>
    <row r="227" spans="2:10" x14ac:dyDescent="0.25">
      <c r="B227" s="155">
        <v>42033</v>
      </c>
      <c r="C227" s="163">
        <v>0.96066791935198736</v>
      </c>
      <c r="D227" s="163">
        <v>-0.63958056456456802</v>
      </c>
      <c r="F227" s="164">
        <f t="shared" si="15"/>
        <v>-0.65005464956470616</v>
      </c>
      <c r="G227" s="164">
        <f t="shared" si="16"/>
        <v>-0.64795006905721464</v>
      </c>
      <c r="H227" s="164">
        <f t="shared" si="17"/>
        <v>-0.57810898215851669</v>
      </c>
      <c r="I227" s="164">
        <f t="shared" si="18"/>
        <v>-0.46329223073333059</v>
      </c>
      <c r="J227" s="164">
        <f t="shared" si="19"/>
        <v>-0.48793400533498299</v>
      </c>
    </row>
    <row r="228" spans="2:10" x14ac:dyDescent="0.25">
      <c r="B228" s="155">
        <v>42032</v>
      </c>
      <c r="C228" s="163">
        <v>-1.3412945915880048</v>
      </c>
      <c r="D228" s="163">
        <v>2.7851922816067853</v>
      </c>
      <c r="F228" s="164">
        <f t="shared" si="15"/>
        <v>-0.68027706974811009</v>
      </c>
      <c r="G228" s="164">
        <f t="shared" si="16"/>
        <v>-0.64310327160915393</v>
      </c>
      <c r="H228" s="164">
        <f t="shared" si="17"/>
        <v>-0.58518215526025141</v>
      </c>
      <c r="I228" s="164">
        <f t="shared" si="18"/>
        <v>-0.46081912635067995</v>
      </c>
      <c r="J228" s="164">
        <f t="shared" si="19"/>
        <v>-0.4869102960872233</v>
      </c>
    </row>
    <row r="229" spans="2:10" x14ac:dyDescent="0.25">
      <c r="B229" s="155">
        <v>42031</v>
      </c>
      <c r="C229" s="163">
        <v>-1.3387393310389961</v>
      </c>
      <c r="D229" s="163">
        <v>-0.14751350221736681</v>
      </c>
      <c r="F229" s="164">
        <f t="shared" si="15"/>
        <v>-0.67222427708118271</v>
      </c>
      <c r="G229" s="164">
        <f t="shared" si="16"/>
        <v>-0.62479829714381374</v>
      </c>
      <c r="H229" s="164">
        <f t="shared" si="17"/>
        <v>-0.5747192528926911</v>
      </c>
      <c r="I229" s="164">
        <f t="shared" si="18"/>
        <v>-0.44819494673400806</v>
      </c>
      <c r="J229" s="164">
        <f t="shared" si="19"/>
        <v>-0.48065136423147897</v>
      </c>
    </row>
    <row r="230" spans="2:10" x14ac:dyDescent="0.25">
      <c r="B230" s="155">
        <v>42030</v>
      </c>
      <c r="C230" s="163">
        <v>0.25769954595498135</v>
      </c>
      <c r="D230" s="163">
        <v>-0.11561654140785915</v>
      </c>
      <c r="F230" s="164">
        <f t="shared" si="15"/>
        <v>-0.72491939170582143</v>
      </c>
      <c r="G230" s="164">
        <f t="shared" si="16"/>
        <v>-0.65472682293636753</v>
      </c>
      <c r="H230" s="164">
        <f t="shared" si="17"/>
        <v>-0.59233333521237208</v>
      </c>
      <c r="I230" s="164">
        <f t="shared" si="18"/>
        <v>-0.45355869782242497</v>
      </c>
      <c r="J230" s="164">
        <f t="shared" si="19"/>
        <v>-0.48615045513706573</v>
      </c>
    </row>
    <row r="231" spans="2:10" x14ac:dyDescent="0.25">
      <c r="B231" s="155">
        <v>42027</v>
      </c>
      <c r="C231" s="163">
        <v>-0.5488599138300021</v>
      </c>
      <c r="D231" s="163">
        <v>1.9656533734553339</v>
      </c>
      <c r="F231" s="164">
        <f t="shared" si="15"/>
        <v>-0.72038514928635278</v>
      </c>
      <c r="G231" s="164">
        <f t="shared" si="16"/>
        <v>-0.65238254602751844</v>
      </c>
      <c r="H231" s="164">
        <f t="shared" si="17"/>
        <v>-0.58851079294985376</v>
      </c>
      <c r="I231" s="164">
        <f t="shared" si="18"/>
        <v>-0.45396403148136044</v>
      </c>
      <c r="J231" s="164">
        <f t="shared" si="19"/>
        <v>-0.48204395353106805</v>
      </c>
    </row>
    <row r="232" spans="2:10" x14ac:dyDescent="0.25">
      <c r="B232" s="155">
        <v>42026</v>
      </c>
      <c r="C232" s="163">
        <v>1.5276778716400097</v>
      </c>
      <c r="D232" s="163">
        <v>-0.82266541262130399</v>
      </c>
      <c r="F232" s="164">
        <f t="shared" si="15"/>
        <v>-0.73632021279227888</v>
      </c>
      <c r="G232" s="164">
        <f t="shared" si="16"/>
        <v>-0.65460518445435012</v>
      </c>
      <c r="H232" s="164">
        <f t="shared" si="17"/>
        <v>-0.58170823812900085</v>
      </c>
      <c r="I232" s="164">
        <f t="shared" si="18"/>
        <v>-0.45056895571792638</v>
      </c>
      <c r="J232" s="164">
        <f t="shared" si="19"/>
        <v>-0.47875418802186515</v>
      </c>
    </row>
    <row r="233" spans="2:10" x14ac:dyDescent="0.25">
      <c r="B233" s="155">
        <v>42025</v>
      </c>
      <c r="C233" s="163">
        <v>0.4851780721379928</v>
      </c>
      <c r="D233" s="163">
        <v>-1.0226065484731373</v>
      </c>
      <c r="F233" s="164">
        <f t="shared" si="15"/>
        <v>-0.72428897560264371</v>
      </c>
      <c r="G233" s="164">
        <f t="shared" si="16"/>
        <v>-0.64190248730826882</v>
      </c>
      <c r="H233" s="164">
        <f t="shared" si="17"/>
        <v>-0.57287080019218894</v>
      </c>
      <c r="I233" s="164">
        <f t="shared" si="18"/>
        <v>-0.44457677205563884</v>
      </c>
      <c r="J233" s="164">
        <f t="shared" si="19"/>
        <v>-0.48047883250668105</v>
      </c>
    </row>
    <row r="234" spans="2:10" x14ac:dyDescent="0.25">
      <c r="B234" s="155">
        <v>42024</v>
      </c>
      <c r="C234" s="163">
        <v>0.15828466285199294</v>
      </c>
      <c r="D234" s="163">
        <v>1.1424657794603776</v>
      </c>
      <c r="F234" s="164">
        <f t="shared" si="15"/>
        <v>-0.7174354183874484</v>
      </c>
      <c r="G234" s="164">
        <f t="shared" si="16"/>
        <v>-0.64102026945715973</v>
      </c>
      <c r="H234" s="164">
        <f t="shared" si="17"/>
        <v>-0.57125907222813377</v>
      </c>
      <c r="I234" s="164">
        <f t="shared" si="18"/>
        <v>-0.44036814189105217</v>
      </c>
      <c r="J234" s="164">
        <f t="shared" si="19"/>
        <v>-0.47902188912139398</v>
      </c>
    </row>
    <row r="235" spans="2:10" x14ac:dyDescent="0.25">
      <c r="B235" s="155">
        <v>42023</v>
      </c>
      <c r="C235" s="163">
        <v>0</v>
      </c>
      <c r="D235" s="163">
        <v>0</v>
      </c>
      <c r="F235" s="164">
        <f t="shared" si="15"/>
        <v>-0.72607529881135502</v>
      </c>
      <c r="G235" s="164">
        <f t="shared" si="16"/>
        <v>-0.65426531407164279</v>
      </c>
      <c r="H235" s="164">
        <f t="shared" si="17"/>
        <v>-0.57753065824099403</v>
      </c>
      <c r="I235" s="164">
        <f t="shared" si="18"/>
        <v>-0.43792928981781043</v>
      </c>
      <c r="J235" s="164">
        <f t="shared" si="19"/>
        <v>-0.47975167486266673</v>
      </c>
    </row>
    <row r="236" spans="2:10" x14ac:dyDescent="0.25">
      <c r="B236" s="155">
        <v>42020</v>
      </c>
      <c r="C236" s="163">
        <v>1.3436056787009987</v>
      </c>
      <c r="D236" s="163">
        <v>-0.56220243034182937</v>
      </c>
      <c r="F236" s="164">
        <f t="shared" si="15"/>
        <v>-0.73095028978801546</v>
      </c>
      <c r="G236" s="164">
        <f t="shared" si="16"/>
        <v>-0.65544253066872271</v>
      </c>
      <c r="H236" s="164">
        <f t="shared" si="17"/>
        <v>-0.57784407099048707</v>
      </c>
      <c r="I236" s="164">
        <f t="shared" si="18"/>
        <v>-0.43835015349765138</v>
      </c>
      <c r="J236" s="164">
        <f t="shared" si="19"/>
        <v>-0.47975167486266673</v>
      </c>
    </row>
    <row r="237" spans="2:10" x14ac:dyDescent="0.25">
      <c r="B237" s="155">
        <v>42019</v>
      </c>
      <c r="C237" s="163">
        <v>-0.92235174443099366</v>
      </c>
      <c r="D237" s="163">
        <v>0.94715922103554284</v>
      </c>
      <c r="F237" s="164">
        <f t="shared" si="15"/>
        <v>-0.72274404874629217</v>
      </c>
      <c r="G237" s="164">
        <f t="shared" si="16"/>
        <v>-0.6512656327316908</v>
      </c>
      <c r="H237" s="164">
        <f t="shared" si="17"/>
        <v>-0.52409148323716448</v>
      </c>
      <c r="I237" s="164">
        <f t="shared" si="18"/>
        <v>-0.43777194267513597</v>
      </c>
      <c r="J237" s="164">
        <f t="shared" si="19"/>
        <v>-0.47851813756724743</v>
      </c>
    </row>
    <row r="238" spans="2:10" x14ac:dyDescent="0.25">
      <c r="B238" s="155">
        <v>42018</v>
      </c>
      <c r="C238" s="163">
        <v>-0.57821838265200709</v>
      </c>
      <c r="D238" s="163">
        <v>0.74860120435102928</v>
      </c>
      <c r="F238" s="164">
        <f t="shared" si="15"/>
        <v>-0.72124391948358835</v>
      </c>
      <c r="G238" s="164">
        <f t="shared" si="16"/>
        <v>-0.6610953198915186</v>
      </c>
      <c r="H238" s="164">
        <f t="shared" si="17"/>
        <v>-0.52049186442533468</v>
      </c>
      <c r="I238" s="164">
        <f t="shared" si="18"/>
        <v>-0.44656667008588063</v>
      </c>
      <c r="J238" s="164">
        <f t="shared" si="19"/>
        <v>-0.47685301069976266</v>
      </c>
    </row>
    <row r="239" spans="2:10" x14ac:dyDescent="0.25">
      <c r="B239" s="155">
        <v>42017</v>
      </c>
      <c r="C239" s="163">
        <v>-0.24777510225499899</v>
      </c>
      <c r="D239" s="163">
        <v>0.2074605370489202</v>
      </c>
      <c r="F239" s="164">
        <f t="shared" si="15"/>
        <v>-0.71940113089367774</v>
      </c>
      <c r="G239" s="164">
        <f t="shared" si="16"/>
        <v>-0.64086368088046075</v>
      </c>
      <c r="H239" s="164">
        <f t="shared" si="17"/>
        <v>-0.51964050769461068</v>
      </c>
      <c r="I239" s="164">
        <f t="shared" si="18"/>
        <v>-0.44889722906209856</v>
      </c>
      <c r="J239" s="164">
        <f t="shared" si="19"/>
        <v>-0.47609158290605497</v>
      </c>
    </row>
    <row r="240" spans="2:10" x14ac:dyDescent="0.25">
      <c r="B240" s="155">
        <v>42016</v>
      </c>
      <c r="C240" s="163">
        <v>-0.80917436774199381</v>
      </c>
      <c r="D240" s="163">
        <v>1.6777898011888226</v>
      </c>
      <c r="F240" s="164">
        <f t="shared" si="15"/>
        <v>-0.72180025140639947</v>
      </c>
      <c r="G240" s="164">
        <f t="shared" si="16"/>
        <v>-0.6448692324337979</v>
      </c>
      <c r="H240" s="164">
        <f t="shared" si="17"/>
        <v>-0.51489726653644619</v>
      </c>
      <c r="I240" s="164">
        <f t="shared" si="18"/>
        <v>-0.44774736997235853</v>
      </c>
      <c r="J240" s="164">
        <f t="shared" si="19"/>
        <v>-0.47873842154016261</v>
      </c>
    </row>
    <row r="241" spans="2:10" x14ac:dyDescent="0.25">
      <c r="B241" s="155">
        <v>42013</v>
      </c>
      <c r="C241" s="163">
        <v>-0.84011272173800666</v>
      </c>
      <c r="D241" s="163">
        <v>0.97839417831091513</v>
      </c>
      <c r="F241" s="164">
        <f t="shared" si="15"/>
        <v>-0.6734086723188204</v>
      </c>
      <c r="G241" s="164">
        <f t="shared" si="16"/>
        <v>-0.63092955744705126</v>
      </c>
      <c r="H241" s="164">
        <f t="shared" si="17"/>
        <v>-0.5087112664936625</v>
      </c>
      <c r="I241" s="164">
        <f t="shared" si="18"/>
        <v>-0.44434608505310969</v>
      </c>
      <c r="J241" s="164">
        <f t="shared" si="19"/>
        <v>-0.47631056912479097</v>
      </c>
    </row>
    <row r="242" spans="2:10" x14ac:dyDescent="0.25">
      <c r="B242" s="155">
        <v>42012</v>
      </c>
      <c r="C242" s="163">
        <v>1.7909368593890029</v>
      </c>
      <c r="D242" s="163">
        <v>-2.1001929923597729</v>
      </c>
      <c r="F242" s="164">
        <f t="shared" si="15"/>
        <v>-0.67059048572568725</v>
      </c>
      <c r="G242" s="164">
        <f t="shared" si="16"/>
        <v>-0.63327677435156482</v>
      </c>
      <c r="H242" s="164">
        <f t="shared" si="17"/>
        <v>-0.50727466476460514</v>
      </c>
      <c r="I242" s="164">
        <f t="shared" si="18"/>
        <v>-0.44442095552628974</v>
      </c>
      <c r="J242" s="164">
        <f t="shared" si="19"/>
        <v>-0.46916160072113766</v>
      </c>
    </row>
    <row r="243" spans="2:10" x14ac:dyDescent="0.25">
      <c r="B243" s="155">
        <v>42011</v>
      </c>
      <c r="C243" s="163">
        <v>1.1944969976080078</v>
      </c>
      <c r="D243" s="163">
        <v>0.29880216816384753</v>
      </c>
      <c r="F243" s="164">
        <f t="shared" si="15"/>
        <v>-0.62145398887426184</v>
      </c>
      <c r="G243" s="164">
        <f t="shared" si="16"/>
        <v>-0.57808099355139886</v>
      </c>
      <c r="H243" s="164">
        <f t="shared" si="17"/>
        <v>-0.47131918011888096</v>
      </c>
      <c r="I243" s="164">
        <f t="shared" si="18"/>
        <v>-0.42904408127217308</v>
      </c>
      <c r="J243" s="164">
        <f t="shared" si="19"/>
        <v>-0.45746588544537403</v>
      </c>
    </row>
    <row r="244" spans="2:10" x14ac:dyDescent="0.25">
      <c r="B244" s="155">
        <v>42010</v>
      </c>
      <c r="C244" s="163">
        <v>-0.88906726038300299</v>
      </c>
      <c r="D244" s="163">
        <v>2.2898403861620675</v>
      </c>
      <c r="F244" s="164">
        <f t="shared" si="15"/>
        <v>-0.63083472504079152</v>
      </c>
      <c r="G244" s="164">
        <f t="shared" si="16"/>
        <v>-0.60162591828997758</v>
      </c>
      <c r="H244" s="164">
        <f t="shared" si="17"/>
        <v>-0.47777302762676932</v>
      </c>
      <c r="I244" s="164">
        <f t="shared" si="18"/>
        <v>-0.43335977685373245</v>
      </c>
      <c r="J244" s="164">
        <f t="shared" si="19"/>
        <v>-0.46013045332978253</v>
      </c>
    </row>
    <row r="245" spans="2:10" x14ac:dyDescent="0.25">
      <c r="B245" s="155">
        <v>42009</v>
      </c>
      <c r="C245" s="163">
        <v>-1.8214901919760051</v>
      </c>
      <c r="D245" s="163">
        <v>2.4880442412626547</v>
      </c>
      <c r="F245" s="164">
        <f t="shared" si="15"/>
        <v>-0.61006374093123972</v>
      </c>
      <c r="G245" s="164">
        <f t="shared" si="16"/>
        <v>-0.56806418719042706</v>
      </c>
      <c r="H245" s="164">
        <f t="shared" si="17"/>
        <v>-0.44856391139649709</v>
      </c>
      <c r="I245" s="164">
        <f t="shared" si="18"/>
        <v>-0.42947182035002718</v>
      </c>
      <c r="J245" s="164">
        <f t="shared" si="19"/>
        <v>-0.45359409436298043</v>
      </c>
    </row>
    <row r="246" spans="2:10" x14ac:dyDescent="0.25">
      <c r="B246" s="155">
        <v>42006</v>
      </c>
      <c r="C246" s="163">
        <v>-2.0178732092002161E-2</v>
      </c>
      <c r="D246" s="163">
        <v>1.4121773837205254</v>
      </c>
      <c r="F246" s="164">
        <f t="shared" si="15"/>
        <v>-0.55208375352592776</v>
      </c>
      <c r="G246" s="164">
        <f t="shared" si="16"/>
        <v>-0.48931908771595189</v>
      </c>
      <c r="H246" s="164">
        <f t="shared" si="17"/>
        <v>-0.41605174168037945</v>
      </c>
      <c r="I246" s="164">
        <f t="shared" si="18"/>
        <v>-0.41270839131631176</v>
      </c>
      <c r="J246" s="164">
        <f t="shared" si="19"/>
        <v>-0.4408551183442867</v>
      </c>
    </row>
    <row r="247" spans="2:10" x14ac:dyDescent="0.25">
      <c r="B247" s="155">
        <v>42005</v>
      </c>
      <c r="C247" s="163">
        <v>0</v>
      </c>
      <c r="D247" s="163">
        <v>0</v>
      </c>
      <c r="F247" s="164">
        <f t="shared" si="15"/>
        <v>-0.5422925013790667</v>
      </c>
      <c r="G247" s="164">
        <f t="shared" si="16"/>
        <v>-0.49850649274058156</v>
      </c>
      <c r="H247" s="164">
        <f t="shared" si="17"/>
        <v>-0.4197496161103233</v>
      </c>
      <c r="I247" s="164">
        <f t="shared" si="18"/>
        <v>-0.415283190814417</v>
      </c>
      <c r="J247" s="164">
        <f t="shared" si="19"/>
        <v>-0.44131993922330842</v>
      </c>
    </row>
    <row r="248" spans="2:10" x14ac:dyDescent="0.25">
      <c r="B248" s="155">
        <v>42004</v>
      </c>
      <c r="C248" s="163">
        <v>-1.0305016954689994</v>
      </c>
      <c r="D248" s="163">
        <v>0.25189877209559342</v>
      </c>
      <c r="F248" s="164">
        <f t="shared" si="15"/>
        <v>-0.54279355159055054</v>
      </c>
      <c r="G248" s="164">
        <f t="shared" si="16"/>
        <v>-0.46034933477206924</v>
      </c>
      <c r="H248" s="164">
        <f t="shared" si="17"/>
        <v>-0.42024169929679023</v>
      </c>
      <c r="I248" s="164">
        <f t="shared" si="18"/>
        <v>-0.41587473714841661</v>
      </c>
      <c r="J248" s="164">
        <f t="shared" si="19"/>
        <v>-0.44245161134371852</v>
      </c>
    </row>
    <row r="249" spans="2:10" x14ac:dyDescent="0.25">
      <c r="B249" s="155">
        <v>42003</v>
      </c>
      <c r="C249" s="163">
        <v>-0.47729318456198877</v>
      </c>
      <c r="D249" s="163">
        <v>0.48788434825854932</v>
      </c>
      <c r="F249" s="164">
        <f t="shared" si="15"/>
        <v>-0.54596424529194887</v>
      </c>
      <c r="G249" s="164">
        <f t="shared" si="16"/>
        <v>-0.46680855784627118</v>
      </c>
      <c r="H249" s="164">
        <f t="shared" si="17"/>
        <v>-0.42036066131774358</v>
      </c>
      <c r="I249" s="164">
        <f t="shared" si="18"/>
        <v>-0.41921988659326515</v>
      </c>
      <c r="J249" s="164">
        <f t="shared" si="19"/>
        <v>-0.44380097105122773</v>
      </c>
    </row>
    <row r="250" spans="2:10" x14ac:dyDescent="0.25">
      <c r="B250" s="155">
        <v>42002</v>
      </c>
      <c r="C250" s="163">
        <v>0.10345749309899066</v>
      </c>
      <c r="D250" s="163">
        <v>0.92569781773497173</v>
      </c>
      <c r="F250" s="164">
        <f t="shared" si="15"/>
        <v>-0.54101046276701004</v>
      </c>
      <c r="G250" s="164">
        <f t="shared" si="16"/>
        <v>-0.49669274261687202</v>
      </c>
      <c r="H250" s="164">
        <f t="shared" si="17"/>
        <v>-0.41851539420233635</v>
      </c>
      <c r="I250" s="164">
        <f t="shared" si="18"/>
        <v>-0.41922195961016634</v>
      </c>
      <c r="J250" s="164">
        <f t="shared" si="19"/>
        <v>-0.44420430949811096</v>
      </c>
    </row>
    <row r="251" spans="2:10" x14ac:dyDescent="0.25">
      <c r="B251" s="155">
        <v>41999</v>
      </c>
      <c r="C251" s="163">
        <v>0.33089425153600693</v>
      </c>
      <c r="D251" s="163">
        <v>0.59900270559771762</v>
      </c>
      <c r="F251" s="164">
        <f t="shared" si="15"/>
        <v>-0.54038930999124346</v>
      </c>
      <c r="G251" s="164">
        <f t="shared" si="16"/>
        <v>-0.49769696265562263</v>
      </c>
      <c r="H251" s="164">
        <f t="shared" si="17"/>
        <v>-0.41638481799001681</v>
      </c>
      <c r="I251" s="164">
        <f t="shared" si="18"/>
        <v>-0.4224947546659521</v>
      </c>
      <c r="J251" s="164">
        <f t="shared" si="19"/>
        <v>-0.44450430748649511</v>
      </c>
    </row>
    <row r="252" spans="2:10" x14ac:dyDescent="0.25">
      <c r="B252" s="155">
        <v>41998</v>
      </c>
      <c r="C252" s="163">
        <v>0</v>
      </c>
      <c r="D252" s="163">
        <v>0</v>
      </c>
      <c r="F252" s="164">
        <f t="shared" si="15"/>
        <v>-0.54407885634587716</v>
      </c>
      <c r="G252" s="164">
        <f t="shared" si="16"/>
        <v>-0.48345776904704074</v>
      </c>
      <c r="H252" s="164">
        <f t="shared" si="17"/>
        <v>-0.41975120587810155</v>
      </c>
      <c r="I252" s="164">
        <f t="shared" si="18"/>
        <v>-0.42501954315546225</v>
      </c>
      <c r="J252" s="164">
        <f t="shared" si="19"/>
        <v>-0.44471622278887118</v>
      </c>
    </row>
    <row r="253" spans="2:10" x14ac:dyDescent="0.25">
      <c r="B253" s="155">
        <v>41997</v>
      </c>
      <c r="C253" s="163">
        <v>-1.0108101415007287E-2</v>
      </c>
      <c r="D253" s="163">
        <v>0.70446212820067799</v>
      </c>
      <c r="F253" s="164">
        <f t="shared" si="15"/>
        <v>-0.54539545648212451</v>
      </c>
      <c r="G253" s="164">
        <f t="shared" si="16"/>
        <v>-0.47462628785675426</v>
      </c>
      <c r="H253" s="164">
        <f t="shared" si="17"/>
        <v>-0.4166762098964697</v>
      </c>
      <c r="I253" s="164">
        <f t="shared" si="18"/>
        <v>-0.42360204819477326</v>
      </c>
      <c r="J253" s="164">
        <f t="shared" si="19"/>
        <v>-0.44581218214797635</v>
      </c>
    </row>
    <row r="254" spans="2:10" x14ac:dyDescent="0.25">
      <c r="B254" s="155">
        <v>41996</v>
      </c>
      <c r="C254" s="163">
        <v>0.1796326358220135</v>
      </c>
      <c r="D254" s="163">
        <v>-2.6848680832648908</v>
      </c>
      <c r="F254" s="164">
        <f t="shared" si="15"/>
        <v>-0.54538667530919993</v>
      </c>
      <c r="G254" s="164">
        <f t="shared" si="16"/>
        <v>-0.50519041321664582</v>
      </c>
      <c r="H254" s="164">
        <f t="shared" si="17"/>
        <v>-0.41673026501171634</v>
      </c>
      <c r="I254" s="164">
        <f t="shared" si="18"/>
        <v>-0.41666417574266107</v>
      </c>
      <c r="J254" s="164">
        <f t="shared" si="19"/>
        <v>-0.44582084218339713</v>
      </c>
    </row>
    <row r="255" spans="2:10" x14ac:dyDescent="0.25">
      <c r="B255" s="155">
        <v>41995</v>
      </c>
      <c r="C255" s="163">
        <v>0.39507036955799268</v>
      </c>
      <c r="D255" s="163">
        <v>0.74886606173498738</v>
      </c>
      <c r="F255" s="164">
        <f t="shared" si="15"/>
        <v>-0.63343672992903111</v>
      </c>
      <c r="G255" s="164">
        <f t="shared" si="16"/>
        <v>-0.52418689384619954</v>
      </c>
      <c r="H255" s="164">
        <f t="shared" si="17"/>
        <v>-0.43401253091299435</v>
      </c>
      <c r="I255" s="164">
        <f t="shared" si="18"/>
        <v>-0.42275650290999522</v>
      </c>
      <c r="J255" s="164">
        <f t="shared" si="19"/>
        <v>-0.45096832484198157</v>
      </c>
    </row>
    <row r="256" spans="2:10" x14ac:dyDescent="0.25">
      <c r="B256" s="155">
        <v>41992</v>
      </c>
      <c r="C256" s="163">
        <v>0.45753918085400525</v>
      </c>
      <c r="D256" s="163">
        <v>1.1096075753056711</v>
      </c>
      <c r="F256" s="164">
        <f t="shared" si="15"/>
        <v>-0.63298448929125806</v>
      </c>
      <c r="G256" s="164">
        <f t="shared" si="16"/>
        <v>-0.5307111714089815</v>
      </c>
      <c r="H256" s="164">
        <f t="shared" si="17"/>
        <v>-0.44755190936837563</v>
      </c>
      <c r="I256" s="164">
        <f t="shared" si="18"/>
        <v>-0.42951293285407149</v>
      </c>
      <c r="J256" s="164">
        <f t="shared" si="19"/>
        <v>-0.45350802915852384</v>
      </c>
    </row>
    <row r="257" spans="2:10" x14ac:dyDescent="0.25">
      <c r="B257" s="155">
        <v>41991</v>
      </c>
      <c r="C257" s="163">
        <v>2.4172696282440009</v>
      </c>
      <c r="D257" s="163">
        <v>-1.6504040149528665</v>
      </c>
      <c r="F257" s="164">
        <f t="shared" si="15"/>
        <v>-0.65072354039178248</v>
      </c>
      <c r="G257" s="164">
        <f t="shared" si="16"/>
        <v>-0.53868435631572276</v>
      </c>
      <c r="H257" s="164">
        <f t="shared" si="17"/>
        <v>-0.45031689287768184</v>
      </c>
      <c r="I257" s="164">
        <f t="shared" si="18"/>
        <v>-0.43414672751442129</v>
      </c>
      <c r="J257" s="164">
        <f t="shared" si="19"/>
        <v>-0.44633805667899995</v>
      </c>
    </row>
    <row r="258" spans="2:10" x14ac:dyDescent="0.25">
      <c r="B258" s="155">
        <v>41990</v>
      </c>
      <c r="C258" s="163">
        <v>2.0402613306109929</v>
      </c>
      <c r="D258" s="163">
        <v>-1.1287738436325356</v>
      </c>
      <c r="F258" s="164">
        <f t="shared" si="15"/>
        <v>-0.56664001842000644</v>
      </c>
      <c r="G258" s="164">
        <f t="shared" si="16"/>
        <v>-0.52293299943083371</v>
      </c>
      <c r="H258" s="164">
        <f t="shared" si="17"/>
        <v>-0.40787321079134709</v>
      </c>
      <c r="I258" s="164">
        <f t="shared" si="18"/>
        <v>-0.42708801700525101</v>
      </c>
      <c r="J258" s="164">
        <f t="shared" si="19"/>
        <v>-0.43477018471495971</v>
      </c>
    </row>
    <row r="259" spans="2:10" x14ac:dyDescent="0.25">
      <c r="B259" s="155">
        <v>41989</v>
      </c>
      <c r="C259" s="163">
        <v>-0.84911751505000188</v>
      </c>
      <c r="D259" s="163">
        <v>1.1856312046802042</v>
      </c>
      <c r="F259" s="164">
        <f t="shared" si="15"/>
        <v>-0.50737391597703785</v>
      </c>
      <c r="G259" s="164">
        <f t="shared" si="16"/>
        <v>-0.50543860413624409</v>
      </c>
      <c r="H259" s="164">
        <f t="shared" si="17"/>
        <v>-0.3813782108183803</v>
      </c>
      <c r="I259" s="164">
        <f t="shared" si="18"/>
        <v>-0.41734240469734557</v>
      </c>
      <c r="J259" s="164">
        <f t="shared" si="19"/>
        <v>-0.43564425963884218</v>
      </c>
    </row>
    <row r="260" spans="2:10" x14ac:dyDescent="0.25">
      <c r="B260" s="155">
        <v>41988</v>
      </c>
      <c r="C260" s="163">
        <v>-0.63137069149800107</v>
      </c>
      <c r="D260" s="163">
        <v>0.46023020649130775</v>
      </c>
      <c r="F260" s="164">
        <f t="shared" si="15"/>
        <v>-0.48220559850781364</v>
      </c>
      <c r="G260" s="164">
        <f t="shared" si="16"/>
        <v>-0.50152520822227786</v>
      </c>
      <c r="H260" s="164">
        <f t="shared" si="17"/>
        <v>-0.36674912924703018</v>
      </c>
      <c r="I260" s="164">
        <f t="shared" si="18"/>
        <v>-0.41427272249713598</v>
      </c>
      <c r="J260" s="164">
        <f t="shared" si="19"/>
        <v>-0.43316960934970838</v>
      </c>
    </row>
    <row r="261" spans="2:10" x14ac:dyDescent="0.25">
      <c r="B261" s="155">
        <v>41985</v>
      </c>
      <c r="C261" s="163">
        <v>-1.6173975011649855</v>
      </c>
      <c r="D261" s="163">
        <v>1.8715197493344382</v>
      </c>
      <c r="F261" s="164">
        <f t="shared" si="15"/>
        <v>-0.48249578172707419</v>
      </c>
      <c r="G261" s="164">
        <f t="shared" si="16"/>
        <v>-0.49716585541860231</v>
      </c>
      <c r="H261" s="164">
        <f t="shared" si="17"/>
        <v>-0.36658339815936708</v>
      </c>
      <c r="I261" s="164">
        <f t="shared" si="18"/>
        <v>-0.41346532075566816</v>
      </c>
      <c r="J261" s="164">
        <f t="shared" si="19"/>
        <v>-0.43435820649849805</v>
      </c>
    </row>
    <row r="262" spans="2:10" x14ac:dyDescent="0.25">
      <c r="B262" s="155">
        <v>41984</v>
      </c>
      <c r="C262" s="163">
        <v>0.48065675383499595</v>
      </c>
      <c r="D262" s="163">
        <v>0.288382257418629</v>
      </c>
      <c r="F262" s="164">
        <f t="shared" si="15"/>
        <v>-0.39508918792757697</v>
      </c>
      <c r="G262" s="164">
        <f t="shared" si="16"/>
        <v>-0.45946287153071774</v>
      </c>
      <c r="H262" s="164">
        <f t="shared" si="17"/>
        <v>-0.33249179126720546</v>
      </c>
      <c r="I262" s="164">
        <f t="shared" si="18"/>
        <v>-0.39965055456382675</v>
      </c>
      <c r="J262" s="164">
        <f t="shared" si="19"/>
        <v>-0.42485982227331409</v>
      </c>
    </row>
    <row r="263" spans="2:10" x14ac:dyDescent="0.25">
      <c r="B263" s="155">
        <v>41983</v>
      </c>
      <c r="C263" s="163">
        <v>-1.628016690632994</v>
      </c>
      <c r="D263" s="163">
        <v>0.98807757566843346</v>
      </c>
      <c r="F263" s="164">
        <f t="shared" si="15"/>
        <v>-0.38783554332922981</v>
      </c>
      <c r="G263" s="164">
        <f t="shared" si="16"/>
        <v>-0.45860539623647506</v>
      </c>
      <c r="H263" s="164">
        <f t="shared" si="17"/>
        <v>-0.34003393323877917</v>
      </c>
      <c r="I263" s="164">
        <f t="shared" si="18"/>
        <v>-0.40017615354003805</v>
      </c>
      <c r="J263" s="164">
        <f t="shared" si="19"/>
        <v>-0.42378573504126305</v>
      </c>
    </row>
    <row r="264" spans="2:10" x14ac:dyDescent="0.25">
      <c r="B264" s="155">
        <v>41982</v>
      </c>
      <c r="C264" s="163">
        <v>-2.3056487310002538E-2</v>
      </c>
      <c r="D264" s="163">
        <v>0.61961022874412741</v>
      </c>
      <c r="F264" s="164">
        <f t="shared" si="15"/>
        <v>-0.35296751187441416</v>
      </c>
      <c r="G264" s="164">
        <f t="shared" si="16"/>
        <v>-0.44918577716884145</v>
      </c>
      <c r="H264" s="164">
        <f t="shared" si="17"/>
        <v>-0.32902122410403012</v>
      </c>
      <c r="I264" s="164">
        <f t="shared" si="18"/>
        <v>-0.39593955373512518</v>
      </c>
      <c r="J264" s="164">
        <f t="shared" si="19"/>
        <v>-0.40572460348815814</v>
      </c>
    </row>
    <row r="265" spans="2:10" x14ac:dyDescent="0.25">
      <c r="B265" s="155">
        <v>41981</v>
      </c>
      <c r="C265" s="163">
        <v>-0.71097610429000646</v>
      </c>
      <c r="D265" s="163">
        <v>1.6915767712197827</v>
      </c>
      <c r="F265" s="164">
        <f t="shared" si="15"/>
        <v>-0.3950429425383305</v>
      </c>
      <c r="G265" s="164">
        <f t="shared" si="16"/>
        <v>-0.45422927964500376</v>
      </c>
      <c r="H265" s="164">
        <f t="shared" si="17"/>
        <v>-0.33032828596886665</v>
      </c>
      <c r="I265" s="164">
        <f t="shared" si="18"/>
        <v>-0.41183737315518609</v>
      </c>
      <c r="J265" s="164">
        <f t="shared" si="19"/>
        <v>-0.40692800556326975</v>
      </c>
    </row>
    <row r="266" spans="2:10" x14ac:dyDescent="0.25">
      <c r="B266" s="155">
        <v>41978</v>
      </c>
      <c r="C266" s="163">
        <v>0.16723718550699651</v>
      </c>
      <c r="D266" s="163">
        <v>7.009248345970498E-2</v>
      </c>
      <c r="F266" s="164">
        <f t="shared" si="15"/>
        <v>-0.29900073368421887</v>
      </c>
      <c r="G266" s="164">
        <f t="shared" si="16"/>
        <v>-0.44089466138469263</v>
      </c>
      <c r="H266" s="164">
        <f t="shared" si="17"/>
        <v>-0.31700299278473482</v>
      </c>
      <c r="I266" s="164">
        <f t="shared" si="18"/>
        <v>-0.4091727980757216</v>
      </c>
      <c r="J266" s="164">
        <f t="shared" si="19"/>
        <v>-0.4020687854210972</v>
      </c>
    </row>
    <row r="267" spans="2:10" x14ac:dyDescent="0.25">
      <c r="B267" s="155">
        <v>41977</v>
      </c>
      <c r="C267" s="163">
        <v>-0.11453001975700872</v>
      </c>
      <c r="D267" s="163">
        <v>0.86821064350504074</v>
      </c>
      <c r="F267" s="164">
        <f t="shared" ref="F267:F330" si="20">CORREL($C267:$C296,$D267:$D296)</f>
        <v>-0.30513504728422025</v>
      </c>
      <c r="G267" s="164">
        <f t="shared" ref="G267:G330" si="21">CORREL($C267:$C326,$D267:$D326)</f>
        <v>-0.36477016590549433</v>
      </c>
      <c r="H267" s="164">
        <f t="shared" ref="H267:H330" si="22">CORREL($C267:$C356,$D267:$D356)</f>
        <v>-0.31678143274398862</v>
      </c>
      <c r="I267" s="164">
        <f t="shared" ref="I267:I330" si="23">CORREL($C267:$C466,$D267:$D466)</f>
        <v>-0.40888209048551122</v>
      </c>
      <c r="J267" s="164">
        <f t="shared" ref="J267:J330" si="24">CORREL($C267:$C526,$D267:$D526)</f>
        <v>-0.40039411043281542</v>
      </c>
    </row>
    <row r="268" spans="2:10" x14ac:dyDescent="0.25">
      <c r="B268" s="155">
        <v>41976</v>
      </c>
      <c r="C268" s="163">
        <v>0.40289796091801389</v>
      </c>
      <c r="D268" s="163">
        <v>0.44309602034255935</v>
      </c>
      <c r="F268" s="164">
        <f t="shared" si="20"/>
        <v>-0.37554667850804413</v>
      </c>
      <c r="G268" s="164">
        <f t="shared" si="21"/>
        <v>-0.36298455511535305</v>
      </c>
      <c r="H268" s="164">
        <f t="shared" si="22"/>
        <v>-0.29977711436685317</v>
      </c>
      <c r="I268" s="164">
        <f t="shared" si="23"/>
        <v>-0.40334882432310115</v>
      </c>
      <c r="J268" s="164">
        <f t="shared" si="24"/>
        <v>-0.39887929991377868</v>
      </c>
    </row>
    <row r="269" spans="2:10" x14ac:dyDescent="0.25">
      <c r="B269" s="155">
        <v>41975</v>
      </c>
      <c r="C269" s="163">
        <v>0.64362245110500815</v>
      </c>
      <c r="D269" s="163">
        <v>-1.4616854206688901</v>
      </c>
      <c r="F269" s="164">
        <f t="shared" si="20"/>
        <v>-0.32152228940427768</v>
      </c>
      <c r="G269" s="164">
        <f t="shared" si="21"/>
        <v>-0.36871861310725573</v>
      </c>
      <c r="H269" s="164">
        <f t="shared" si="22"/>
        <v>-0.29039688130422048</v>
      </c>
      <c r="I269" s="164">
        <f t="shared" si="23"/>
        <v>-0.40443952604715999</v>
      </c>
      <c r="J269" s="164">
        <f t="shared" si="24"/>
        <v>-0.39428696663365204</v>
      </c>
    </row>
    <row r="270" spans="2:10" x14ac:dyDescent="0.25">
      <c r="B270" s="155">
        <v>41974</v>
      </c>
      <c r="C270" s="163">
        <v>-0.67870726036799445</v>
      </c>
      <c r="D270" s="163">
        <v>-0.85418783780247809</v>
      </c>
      <c r="F270" s="164">
        <f t="shared" si="20"/>
        <v>-0.34196371128185477</v>
      </c>
      <c r="G270" s="164">
        <f t="shared" si="21"/>
        <v>-0.35194093524374703</v>
      </c>
      <c r="H270" s="164">
        <f t="shared" si="22"/>
        <v>-0.28682846010519786</v>
      </c>
      <c r="I270" s="164">
        <f t="shared" si="23"/>
        <v>-0.40080830735389322</v>
      </c>
      <c r="J270" s="164">
        <f t="shared" si="24"/>
        <v>-0.39207409897506423</v>
      </c>
    </row>
    <row r="271" spans="2:10" x14ac:dyDescent="0.25">
      <c r="B271" s="155">
        <v>41971</v>
      </c>
      <c r="C271" s="163">
        <v>-0.24960030195201321</v>
      </c>
      <c r="D271" s="163">
        <v>0.86390948440138171</v>
      </c>
      <c r="F271" s="164">
        <f t="shared" si="20"/>
        <v>-0.43931480757761443</v>
      </c>
      <c r="G271" s="164">
        <f t="shared" si="21"/>
        <v>-0.37605722896830662</v>
      </c>
      <c r="H271" s="164">
        <f t="shared" si="22"/>
        <v>-0.30015874153586652</v>
      </c>
      <c r="I271" s="164">
        <f t="shared" si="23"/>
        <v>-0.41029040081251045</v>
      </c>
      <c r="J271" s="164">
        <f t="shared" si="24"/>
        <v>-0.39415062666729972</v>
      </c>
    </row>
    <row r="272" spans="2:10" x14ac:dyDescent="0.25">
      <c r="B272" s="155">
        <v>41970</v>
      </c>
      <c r="C272" s="163">
        <v>0</v>
      </c>
      <c r="D272" s="163">
        <v>0</v>
      </c>
      <c r="F272" s="164">
        <f t="shared" si="20"/>
        <v>-0.45200053128354878</v>
      </c>
      <c r="G272" s="164">
        <f t="shared" si="21"/>
        <v>-0.37889811812883462</v>
      </c>
      <c r="H272" s="164">
        <f t="shared" si="22"/>
        <v>-0.30569613513683835</v>
      </c>
      <c r="I272" s="164">
        <f t="shared" si="23"/>
        <v>-0.40998238185065777</v>
      </c>
      <c r="J272" s="164">
        <f t="shared" si="24"/>
        <v>-0.39336765055866918</v>
      </c>
    </row>
    <row r="273" spans="2:10" x14ac:dyDescent="0.25">
      <c r="B273" s="155">
        <v>41969</v>
      </c>
      <c r="C273" s="163">
        <v>0.30374338353200692</v>
      </c>
      <c r="D273" s="163">
        <v>0.68509589139476024</v>
      </c>
      <c r="F273" s="164">
        <f t="shared" si="20"/>
        <v>-0.36008313314936513</v>
      </c>
      <c r="G273" s="164">
        <f t="shared" si="21"/>
        <v>-0.36445955600026719</v>
      </c>
      <c r="H273" s="164">
        <f t="shared" si="22"/>
        <v>-0.30329709368880303</v>
      </c>
      <c r="I273" s="164">
        <f t="shared" si="23"/>
        <v>-0.41168506906093044</v>
      </c>
      <c r="J273" s="164">
        <f t="shared" si="24"/>
        <v>-0.39336765055866929</v>
      </c>
    </row>
    <row r="274" spans="2:10" x14ac:dyDescent="0.25">
      <c r="B274" s="155">
        <v>41968</v>
      </c>
      <c r="C274" s="163">
        <v>-0.10414123325399594</v>
      </c>
      <c r="D274" s="163">
        <v>1.4168889485555614</v>
      </c>
      <c r="F274" s="164">
        <f t="shared" si="20"/>
        <v>-0.46536928126163274</v>
      </c>
      <c r="G274" s="164">
        <f t="shared" si="21"/>
        <v>-0.36920865178726897</v>
      </c>
      <c r="H274" s="164">
        <f t="shared" si="22"/>
        <v>-0.30654135810016697</v>
      </c>
      <c r="I274" s="164">
        <f t="shared" si="23"/>
        <v>-0.40605024653275812</v>
      </c>
      <c r="J274" s="164">
        <f t="shared" si="24"/>
        <v>-0.39494246813637923</v>
      </c>
    </row>
    <row r="275" spans="2:10" x14ac:dyDescent="0.25">
      <c r="B275" s="155">
        <v>41967</v>
      </c>
      <c r="C275" s="163">
        <v>0.28774595926899238</v>
      </c>
      <c r="D275" s="163">
        <v>4.0616296419981879E-2</v>
      </c>
      <c r="F275" s="164">
        <f t="shared" si="20"/>
        <v>-0.42655489621241682</v>
      </c>
      <c r="G275" s="164">
        <f t="shared" si="21"/>
        <v>-0.34526229614566373</v>
      </c>
      <c r="H275" s="164">
        <f t="shared" si="22"/>
        <v>-0.30439035077406884</v>
      </c>
      <c r="I275" s="164">
        <f t="shared" si="23"/>
        <v>-0.40578094564506312</v>
      </c>
      <c r="J275" s="164">
        <f t="shared" si="24"/>
        <v>-0.393918886599953</v>
      </c>
    </row>
    <row r="276" spans="2:10" x14ac:dyDescent="0.25">
      <c r="B276" s="155">
        <v>41964</v>
      </c>
      <c r="C276" s="163">
        <v>0.53774648833899708</v>
      </c>
      <c r="D276" s="163">
        <v>0.90678800360386447</v>
      </c>
      <c r="F276" s="164">
        <f t="shared" si="20"/>
        <v>-0.36321185278017004</v>
      </c>
      <c r="G276" s="164">
        <f t="shared" si="21"/>
        <v>-0.34538153780577796</v>
      </c>
      <c r="H276" s="164">
        <f t="shared" si="22"/>
        <v>-0.3065675506185504</v>
      </c>
      <c r="I276" s="164">
        <f t="shared" si="23"/>
        <v>-0.40567709168645399</v>
      </c>
      <c r="J276" s="164">
        <f t="shared" si="24"/>
        <v>-0.39380699849669104</v>
      </c>
    </row>
    <row r="277" spans="2:10" x14ac:dyDescent="0.25">
      <c r="B277" s="155">
        <v>41963</v>
      </c>
      <c r="C277" s="163">
        <v>0.20100351528400395</v>
      </c>
      <c r="D277" s="163">
        <v>0.36865557987464381</v>
      </c>
      <c r="F277" s="164">
        <f t="shared" si="20"/>
        <v>-0.41739900644766792</v>
      </c>
      <c r="G277" s="164">
        <f t="shared" si="21"/>
        <v>-0.35873400047287446</v>
      </c>
      <c r="H277" s="164">
        <f t="shared" si="22"/>
        <v>-0.31362889404341543</v>
      </c>
      <c r="I277" s="164">
        <f t="shared" si="23"/>
        <v>-0.41023559239292684</v>
      </c>
      <c r="J277" s="164">
        <f t="shared" si="24"/>
        <v>-0.39216984556319578</v>
      </c>
    </row>
    <row r="278" spans="2:10" x14ac:dyDescent="0.25">
      <c r="B278" s="155">
        <v>41962</v>
      </c>
      <c r="C278" s="163">
        <v>-0.14386443952399963</v>
      </c>
      <c r="D278" s="163">
        <v>-0.60441485113243987</v>
      </c>
      <c r="F278" s="164">
        <f t="shared" si="20"/>
        <v>-0.35966492290523455</v>
      </c>
      <c r="G278" s="164">
        <f t="shared" si="21"/>
        <v>-0.3613189005196763</v>
      </c>
      <c r="H278" s="164">
        <f t="shared" si="22"/>
        <v>-0.33324837791221212</v>
      </c>
      <c r="I278" s="164">
        <f t="shared" si="23"/>
        <v>-0.40579293657354315</v>
      </c>
      <c r="J278" s="164">
        <f t="shared" si="24"/>
        <v>-0.38826491915517719</v>
      </c>
    </row>
    <row r="279" spans="2:10" x14ac:dyDescent="0.25">
      <c r="B279" s="155">
        <v>41961</v>
      </c>
      <c r="C279" s="163">
        <v>0.53334249086900432</v>
      </c>
      <c r="D279" s="163">
        <v>0.40870045794556553</v>
      </c>
      <c r="F279" s="164">
        <f t="shared" si="20"/>
        <v>-0.37743837079456111</v>
      </c>
      <c r="G279" s="164">
        <f t="shared" si="21"/>
        <v>-0.36182068824765723</v>
      </c>
      <c r="H279" s="164">
        <f t="shared" si="22"/>
        <v>-0.33317411207120945</v>
      </c>
      <c r="I279" s="164">
        <f t="shared" si="23"/>
        <v>-0.40582513624858468</v>
      </c>
      <c r="J279" s="164">
        <f t="shared" si="24"/>
        <v>-0.3756879851419539</v>
      </c>
    </row>
    <row r="280" spans="2:10" x14ac:dyDescent="0.25">
      <c r="B280" s="155">
        <v>41960</v>
      </c>
      <c r="C280" s="163">
        <v>7.8756392638990036E-2</v>
      </c>
      <c r="D280" s="163">
        <v>-0.43141395167054508</v>
      </c>
      <c r="F280" s="164">
        <f t="shared" si="20"/>
        <v>-0.46425890507625195</v>
      </c>
      <c r="G280" s="164">
        <f t="shared" si="21"/>
        <v>-0.36636616458233473</v>
      </c>
      <c r="H280" s="164">
        <f t="shared" si="22"/>
        <v>-0.33605179933219265</v>
      </c>
      <c r="I280" s="164">
        <f t="shared" si="23"/>
        <v>-0.40887989414866854</v>
      </c>
      <c r="J280" s="164">
        <f t="shared" si="24"/>
        <v>-0.37411419316276245</v>
      </c>
    </row>
    <row r="281" spans="2:10" x14ac:dyDescent="0.25">
      <c r="B281" s="155">
        <v>41957</v>
      </c>
      <c r="C281" s="163">
        <v>3.5970297659004835E-2</v>
      </c>
      <c r="D281" s="163">
        <v>0.81668496596729589</v>
      </c>
      <c r="F281" s="164">
        <f t="shared" si="20"/>
        <v>-0.46641108988031293</v>
      </c>
      <c r="G281" s="164">
        <f t="shared" si="21"/>
        <v>-0.36000249137682433</v>
      </c>
      <c r="H281" s="164">
        <f t="shared" si="22"/>
        <v>-0.3396261305338093</v>
      </c>
      <c r="I281" s="164">
        <f t="shared" si="23"/>
        <v>-0.40915607486989158</v>
      </c>
      <c r="J281" s="164">
        <f t="shared" si="24"/>
        <v>-0.37557484899872062</v>
      </c>
    </row>
    <row r="282" spans="2:10" x14ac:dyDescent="0.25">
      <c r="B282" s="155">
        <v>41956</v>
      </c>
      <c r="C282" s="163">
        <v>6.1411744558004244E-2</v>
      </c>
      <c r="D282" s="163">
        <v>0.13192878726553392</v>
      </c>
      <c r="F282" s="164">
        <f t="shared" si="20"/>
        <v>-0.43327708954154803</v>
      </c>
      <c r="G282" s="164">
        <f t="shared" si="21"/>
        <v>-0.36298746966788464</v>
      </c>
      <c r="H282" s="164">
        <f t="shared" si="22"/>
        <v>-0.33894457759960545</v>
      </c>
      <c r="I282" s="164">
        <f t="shared" si="23"/>
        <v>-0.40500905268398824</v>
      </c>
      <c r="J282" s="164">
        <f t="shared" si="24"/>
        <v>-0.37573176482630699</v>
      </c>
    </row>
    <row r="283" spans="2:10" x14ac:dyDescent="0.25">
      <c r="B283" s="155">
        <v>41955</v>
      </c>
      <c r="C283" s="163">
        <v>-4.1464536529012275E-2</v>
      </c>
      <c r="D283" s="163">
        <v>0.24844737937856909</v>
      </c>
      <c r="F283" s="164">
        <f t="shared" si="20"/>
        <v>-0.41468711440906619</v>
      </c>
      <c r="G283" s="164">
        <f t="shared" si="21"/>
        <v>-0.35769960333478679</v>
      </c>
      <c r="H283" s="164">
        <f t="shared" si="22"/>
        <v>-0.33563158891029732</v>
      </c>
      <c r="I283" s="164">
        <f t="shared" si="23"/>
        <v>-0.4070828452045569</v>
      </c>
      <c r="J283" s="164">
        <f t="shared" si="24"/>
        <v>-0.37369757377921564</v>
      </c>
    </row>
    <row r="284" spans="2:10" x14ac:dyDescent="0.25">
      <c r="B284" s="155">
        <v>41954</v>
      </c>
      <c r="C284" s="163">
        <v>6.9705281914012041E-2</v>
      </c>
      <c r="D284" s="163">
        <v>0</v>
      </c>
      <c r="F284" s="164">
        <f t="shared" si="20"/>
        <v>-0.47718708750192967</v>
      </c>
      <c r="G284" s="164">
        <f t="shared" si="21"/>
        <v>-0.35714343778204821</v>
      </c>
      <c r="H284" s="164">
        <f t="shared" si="22"/>
        <v>-0.33180317644175811</v>
      </c>
      <c r="I284" s="164">
        <f t="shared" si="23"/>
        <v>-0.40001594292340842</v>
      </c>
      <c r="J284" s="164">
        <f t="shared" si="24"/>
        <v>-0.37002697075395458</v>
      </c>
    </row>
    <row r="285" spans="2:10" x14ac:dyDescent="0.25">
      <c r="B285" s="155">
        <v>41953</v>
      </c>
      <c r="C285" s="163">
        <v>0.31790253846399885</v>
      </c>
      <c r="D285" s="163">
        <v>-1.062487572693549</v>
      </c>
      <c r="F285" s="164">
        <f t="shared" si="20"/>
        <v>-0.4557829235257615</v>
      </c>
      <c r="G285" s="164">
        <f t="shared" si="21"/>
        <v>-0.36156203553491972</v>
      </c>
      <c r="H285" s="164">
        <f t="shared" si="22"/>
        <v>-0.34178327287325994</v>
      </c>
      <c r="I285" s="164">
        <f t="shared" si="23"/>
        <v>-0.40482986718246344</v>
      </c>
      <c r="J285" s="164">
        <f t="shared" si="24"/>
        <v>-0.36923648166082695</v>
      </c>
    </row>
    <row r="286" spans="2:10" x14ac:dyDescent="0.25">
      <c r="B286" s="155">
        <v>41950</v>
      </c>
      <c r="C286" s="163">
        <v>5.4293685011996828E-2</v>
      </c>
      <c r="D286" s="163">
        <v>1.1438049518316618</v>
      </c>
      <c r="F286" s="164">
        <f t="shared" si="20"/>
        <v>-0.46155139521012645</v>
      </c>
      <c r="G286" s="164">
        <f t="shared" si="21"/>
        <v>-0.37603455490177884</v>
      </c>
      <c r="H286" s="164">
        <f t="shared" si="22"/>
        <v>-0.34396601128172988</v>
      </c>
      <c r="I286" s="164">
        <f t="shared" si="23"/>
        <v>-0.42448092512831542</v>
      </c>
      <c r="J286" s="164">
        <f t="shared" si="24"/>
        <v>-0.36860781054121661</v>
      </c>
    </row>
    <row r="287" spans="2:10" x14ac:dyDescent="0.25">
      <c r="B287" s="155">
        <v>41949</v>
      </c>
      <c r="C287" s="163">
        <v>0.40816206843001801</v>
      </c>
      <c r="D287" s="163">
        <v>-0.73138685360596423</v>
      </c>
      <c r="F287" s="164">
        <f t="shared" si="20"/>
        <v>-0.46140851919444259</v>
      </c>
      <c r="G287" s="164">
        <f t="shared" si="21"/>
        <v>-0.37280402375793148</v>
      </c>
      <c r="H287" s="164">
        <f t="shared" si="22"/>
        <v>-0.34596070458022482</v>
      </c>
      <c r="I287" s="164">
        <f t="shared" si="23"/>
        <v>-0.42549528824956312</v>
      </c>
      <c r="J287" s="164">
        <f t="shared" si="24"/>
        <v>-0.38244701487339638</v>
      </c>
    </row>
    <row r="288" spans="2:10" x14ac:dyDescent="0.25">
      <c r="B288" s="155">
        <v>41948</v>
      </c>
      <c r="C288" s="163">
        <v>0.60499564930198702</v>
      </c>
      <c r="D288" s="163">
        <v>-0.32695921082563917</v>
      </c>
      <c r="F288" s="164">
        <f t="shared" si="20"/>
        <v>-0.50404399556011381</v>
      </c>
      <c r="G288" s="164">
        <f t="shared" si="21"/>
        <v>-0.35440234762649481</v>
      </c>
      <c r="H288" s="164">
        <f t="shared" si="22"/>
        <v>-0.34546814227669753</v>
      </c>
      <c r="I288" s="164">
        <f t="shared" si="23"/>
        <v>-0.42545110755539867</v>
      </c>
      <c r="J288" s="164">
        <f t="shared" si="24"/>
        <v>-0.38702195377774046</v>
      </c>
    </row>
    <row r="289" spans="2:10" x14ac:dyDescent="0.25">
      <c r="B289" s="155">
        <v>41947</v>
      </c>
      <c r="C289" s="163">
        <v>-0.28262427524500255</v>
      </c>
      <c r="D289" s="163">
        <v>0.4613590130248868</v>
      </c>
      <c r="F289" s="164">
        <f t="shared" si="20"/>
        <v>-0.5097749513740798</v>
      </c>
      <c r="G289" s="164">
        <f t="shared" si="21"/>
        <v>-0.34254458637447399</v>
      </c>
      <c r="H289" s="164">
        <f t="shared" si="22"/>
        <v>-0.33687454730093835</v>
      </c>
      <c r="I289" s="164">
        <f t="shared" si="23"/>
        <v>-0.4299938452092153</v>
      </c>
      <c r="J289" s="164">
        <f t="shared" si="24"/>
        <v>-0.38723097618770114</v>
      </c>
    </row>
    <row r="290" spans="2:10" x14ac:dyDescent="0.25">
      <c r="B290" s="155">
        <v>41946</v>
      </c>
      <c r="C290" s="163">
        <v>-1.1076572113999372E-2</v>
      </c>
      <c r="D290" s="163">
        <v>-0.1613296776294515</v>
      </c>
      <c r="F290" s="164">
        <f t="shared" si="20"/>
        <v>-0.51553498567054179</v>
      </c>
      <c r="G290" s="164">
        <f t="shared" si="21"/>
        <v>-0.33315507680706086</v>
      </c>
      <c r="H290" s="164">
        <f t="shared" si="22"/>
        <v>-0.34511456686717151</v>
      </c>
      <c r="I290" s="164">
        <f t="shared" si="23"/>
        <v>-0.42891072278549297</v>
      </c>
      <c r="J290" s="164">
        <f t="shared" si="24"/>
        <v>-0.37991671916277675</v>
      </c>
    </row>
    <row r="291" spans="2:10" x14ac:dyDescent="0.25">
      <c r="B291" s="155">
        <v>41943</v>
      </c>
      <c r="C291" s="163">
        <v>1.1734939073080097</v>
      </c>
      <c r="D291" s="163">
        <v>-0.53744428284927537</v>
      </c>
      <c r="F291" s="164">
        <f t="shared" si="20"/>
        <v>-0.51230101162451314</v>
      </c>
      <c r="G291" s="164">
        <f t="shared" si="21"/>
        <v>-0.33468316240832063</v>
      </c>
      <c r="H291" s="164">
        <f t="shared" si="22"/>
        <v>-0.34537483188086904</v>
      </c>
      <c r="I291" s="164">
        <f t="shared" si="23"/>
        <v>-0.42424638166624373</v>
      </c>
      <c r="J291" s="164">
        <f t="shared" si="24"/>
        <v>-0.37983560600687749</v>
      </c>
    </row>
    <row r="292" spans="2:10" x14ac:dyDescent="0.25">
      <c r="B292" s="155">
        <v>41942</v>
      </c>
      <c r="C292" s="163">
        <v>0.63020499340900038</v>
      </c>
      <c r="D292" s="163">
        <v>0.33376388098755871</v>
      </c>
      <c r="F292" s="164">
        <f t="shared" si="20"/>
        <v>-0.48572028431762115</v>
      </c>
      <c r="G292" s="164">
        <f t="shared" si="21"/>
        <v>-0.32005462583855054</v>
      </c>
      <c r="H292" s="164">
        <f t="shared" si="22"/>
        <v>-0.34065177788000062</v>
      </c>
      <c r="I292" s="164">
        <f t="shared" si="23"/>
        <v>-0.42239311197021784</v>
      </c>
      <c r="J292" s="164">
        <f t="shared" si="24"/>
        <v>-0.37820447205370894</v>
      </c>
    </row>
    <row r="293" spans="2:10" x14ac:dyDescent="0.25">
      <c r="B293" s="155">
        <v>41941</v>
      </c>
      <c r="C293" s="163">
        <v>-0.12818219717100066</v>
      </c>
      <c r="D293" s="163">
        <v>0.4812845492909501</v>
      </c>
      <c r="F293" s="164">
        <f t="shared" si="20"/>
        <v>-0.48658659755878764</v>
      </c>
      <c r="G293" s="164">
        <f t="shared" si="21"/>
        <v>-0.33130246699444649</v>
      </c>
      <c r="H293" s="164">
        <f t="shared" si="22"/>
        <v>-0.34403770233863096</v>
      </c>
      <c r="I293" s="164">
        <f t="shared" si="23"/>
        <v>-0.43122572144706495</v>
      </c>
      <c r="J293" s="164">
        <f t="shared" si="24"/>
        <v>-0.37943686654676706</v>
      </c>
    </row>
    <row r="294" spans="2:10" x14ac:dyDescent="0.25">
      <c r="B294" s="155">
        <v>41940</v>
      </c>
      <c r="C294" s="163">
        <v>1.1936542785629944</v>
      </c>
      <c r="D294" s="163">
        <v>-0.64502180351898586</v>
      </c>
      <c r="F294" s="164">
        <f t="shared" si="20"/>
        <v>-0.48634150990450498</v>
      </c>
      <c r="G294" s="164">
        <f t="shared" si="21"/>
        <v>-0.33016985243807234</v>
      </c>
      <c r="H294" s="164">
        <f t="shared" si="22"/>
        <v>-0.33907082173489284</v>
      </c>
      <c r="I294" s="164">
        <f t="shared" si="23"/>
        <v>-0.43065743555764735</v>
      </c>
      <c r="J294" s="164">
        <f t="shared" si="24"/>
        <v>-0.37794066302731599</v>
      </c>
    </row>
    <row r="295" spans="2:10" x14ac:dyDescent="0.25">
      <c r="B295" s="155">
        <v>41939</v>
      </c>
      <c r="C295" s="163">
        <v>-0.149267353815008</v>
      </c>
      <c r="D295" s="163">
        <v>0.48044765478434392</v>
      </c>
      <c r="F295" s="164">
        <f t="shared" si="20"/>
        <v>-0.47753625030048269</v>
      </c>
      <c r="G295" s="164">
        <f t="shared" si="21"/>
        <v>-0.32267823248429423</v>
      </c>
      <c r="H295" s="164">
        <f t="shared" si="22"/>
        <v>-0.33808836217659899</v>
      </c>
      <c r="I295" s="164">
        <f t="shared" si="23"/>
        <v>-0.42683014609784786</v>
      </c>
      <c r="J295" s="164">
        <f t="shared" si="24"/>
        <v>-0.37703894993252718</v>
      </c>
    </row>
    <row r="296" spans="2:10" x14ac:dyDescent="0.25">
      <c r="B296" s="155">
        <v>41936</v>
      </c>
      <c r="C296" s="163">
        <v>0.70636213486099386</v>
      </c>
      <c r="D296" s="163">
        <v>-0.12472673086219022</v>
      </c>
      <c r="F296" s="164">
        <f t="shared" si="20"/>
        <v>-0.47714892304719941</v>
      </c>
      <c r="G296" s="164">
        <f t="shared" si="21"/>
        <v>-0.32175234870787389</v>
      </c>
      <c r="H296" s="164">
        <f t="shared" si="22"/>
        <v>-0.33758818496484844</v>
      </c>
      <c r="I296" s="164">
        <f t="shared" si="23"/>
        <v>-0.42650250076696239</v>
      </c>
      <c r="J296" s="164">
        <f t="shared" si="24"/>
        <v>-0.37682994938735076</v>
      </c>
    </row>
    <row r="297" spans="2:10" x14ac:dyDescent="0.25">
      <c r="B297" s="155">
        <v>41935</v>
      </c>
      <c r="C297" s="163">
        <v>1.2304289193439955</v>
      </c>
      <c r="D297" s="163">
        <v>-1.1654455812111553</v>
      </c>
      <c r="F297" s="164">
        <f t="shared" si="20"/>
        <v>-0.37963961331460955</v>
      </c>
      <c r="G297" s="164">
        <f t="shared" si="21"/>
        <v>-0.32033162509090934</v>
      </c>
      <c r="H297" s="164">
        <f t="shared" si="22"/>
        <v>-0.33609827113556412</v>
      </c>
      <c r="I297" s="164">
        <f t="shared" si="23"/>
        <v>-0.42695810319621569</v>
      </c>
      <c r="J297" s="164">
        <f t="shared" si="24"/>
        <v>-0.37517278870906029</v>
      </c>
    </row>
    <row r="298" spans="2:10" x14ac:dyDescent="0.25">
      <c r="B298" s="155">
        <v>41934</v>
      </c>
      <c r="C298" s="163">
        <v>-0.71874238979400262</v>
      </c>
      <c r="D298" s="163">
        <v>-0.35261865219985422</v>
      </c>
      <c r="F298" s="164">
        <f t="shared" si="20"/>
        <v>-0.34525700777895968</v>
      </c>
      <c r="G298" s="164">
        <f t="shared" si="21"/>
        <v>-0.28138049553137967</v>
      </c>
      <c r="H298" s="164">
        <f t="shared" si="22"/>
        <v>-0.32010072192303551</v>
      </c>
      <c r="I298" s="164">
        <f t="shared" si="23"/>
        <v>-0.42105715972612645</v>
      </c>
      <c r="J298" s="164">
        <f t="shared" si="24"/>
        <v>-0.37090934770562589</v>
      </c>
    </row>
    <row r="299" spans="2:10" x14ac:dyDescent="0.25">
      <c r="B299" s="155">
        <v>41933</v>
      </c>
      <c r="C299" s="163">
        <v>1.9593847539429943</v>
      </c>
      <c r="D299" s="163">
        <v>-0.67083557252030079</v>
      </c>
      <c r="F299" s="164">
        <f t="shared" si="20"/>
        <v>-0.36811722877291808</v>
      </c>
      <c r="G299" s="164">
        <f t="shared" si="21"/>
        <v>-0.2798832498464604</v>
      </c>
      <c r="H299" s="164">
        <f t="shared" si="22"/>
        <v>-0.31719504403771531</v>
      </c>
      <c r="I299" s="164">
        <f t="shared" si="23"/>
        <v>-0.42535729854976762</v>
      </c>
      <c r="J299" s="164">
        <f t="shared" si="24"/>
        <v>-0.37506819779721118</v>
      </c>
    </row>
    <row r="300" spans="2:10" x14ac:dyDescent="0.25">
      <c r="B300" s="155">
        <v>41932</v>
      </c>
      <c r="C300" s="163">
        <v>0.91604993014100522</v>
      </c>
      <c r="D300" s="163">
        <v>0.19522740581692233</v>
      </c>
      <c r="F300" s="164">
        <f t="shared" si="20"/>
        <v>-0.33523396571480479</v>
      </c>
      <c r="G300" s="164">
        <f t="shared" si="21"/>
        <v>-0.27047893432466752</v>
      </c>
      <c r="H300" s="164">
        <f t="shared" si="22"/>
        <v>-0.30902761714426019</v>
      </c>
      <c r="I300" s="164">
        <f t="shared" si="23"/>
        <v>-0.4267358169809336</v>
      </c>
      <c r="J300" s="164">
        <f t="shared" si="24"/>
        <v>-0.36469578288587146</v>
      </c>
    </row>
    <row r="301" spans="2:10" x14ac:dyDescent="0.25">
      <c r="B301" s="155">
        <v>41929</v>
      </c>
      <c r="C301" s="163">
        <v>1.2884059671460113</v>
      </c>
      <c r="D301" s="163">
        <v>-0.74418610959154918</v>
      </c>
      <c r="F301" s="164">
        <f t="shared" si="20"/>
        <v>-0.34175838192439928</v>
      </c>
      <c r="G301" s="164">
        <f t="shared" si="21"/>
        <v>-0.2753377543864447</v>
      </c>
      <c r="H301" s="164">
        <f t="shared" si="22"/>
        <v>-0.31217060903608285</v>
      </c>
      <c r="I301" s="164">
        <f t="shared" si="23"/>
        <v>-0.43088136371361685</v>
      </c>
      <c r="J301" s="164">
        <f t="shared" si="24"/>
        <v>-0.36565865929356389</v>
      </c>
    </row>
    <row r="302" spans="2:10" x14ac:dyDescent="0.25">
      <c r="B302" s="155">
        <v>41928</v>
      </c>
      <c r="C302" s="163">
        <v>1.7770602349997944E-2</v>
      </c>
      <c r="D302" s="163">
        <v>-1.6531943592560827</v>
      </c>
      <c r="F302" s="164">
        <f t="shared" si="20"/>
        <v>-0.33228284381964796</v>
      </c>
      <c r="G302" s="164">
        <f t="shared" si="21"/>
        <v>-0.26705066114528031</v>
      </c>
      <c r="H302" s="164">
        <f t="shared" si="22"/>
        <v>-0.30154479993370903</v>
      </c>
      <c r="I302" s="164">
        <f t="shared" si="23"/>
        <v>-0.42018519272663679</v>
      </c>
      <c r="J302" s="164">
        <f t="shared" si="24"/>
        <v>-0.36161849575085842</v>
      </c>
    </row>
    <row r="303" spans="2:10" x14ac:dyDescent="0.25">
      <c r="B303" s="155">
        <v>41927</v>
      </c>
      <c r="C303" s="163">
        <v>-0.80047647276900724</v>
      </c>
      <c r="D303" s="163">
        <v>2.0304716556911684</v>
      </c>
      <c r="F303" s="164">
        <f t="shared" si="20"/>
        <v>-0.32567755094622947</v>
      </c>
      <c r="G303" s="164">
        <f t="shared" si="21"/>
        <v>-0.26968391160315591</v>
      </c>
      <c r="H303" s="164">
        <f t="shared" si="22"/>
        <v>-0.31493328234813739</v>
      </c>
      <c r="I303" s="164">
        <f t="shared" si="23"/>
        <v>-0.42299342410102475</v>
      </c>
      <c r="J303" s="164">
        <f t="shared" si="24"/>
        <v>-0.35519071708790417</v>
      </c>
    </row>
    <row r="304" spans="2:10" x14ac:dyDescent="0.25">
      <c r="B304" s="155">
        <v>41926</v>
      </c>
      <c r="C304" s="163">
        <v>0.15850501009400109</v>
      </c>
      <c r="D304" s="163">
        <v>2.041755194105721</v>
      </c>
      <c r="F304" s="164">
        <f t="shared" si="20"/>
        <v>-0.30385018275989228</v>
      </c>
      <c r="G304" s="164">
        <f t="shared" si="21"/>
        <v>-0.2525887363706445</v>
      </c>
      <c r="H304" s="164">
        <f t="shared" si="22"/>
        <v>-0.29908109369199909</v>
      </c>
      <c r="I304" s="164">
        <f t="shared" si="23"/>
        <v>-0.41659278082410917</v>
      </c>
      <c r="J304" s="164">
        <f t="shared" si="24"/>
        <v>-0.33459406981673739</v>
      </c>
    </row>
    <row r="305" spans="2:10" x14ac:dyDescent="0.25">
      <c r="B305" s="155">
        <v>41925</v>
      </c>
      <c r="C305" s="163">
        <v>-1.6470106126019957</v>
      </c>
      <c r="D305" s="163">
        <v>0</v>
      </c>
      <c r="F305" s="164">
        <f t="shared" si="20"/>
        <v>-0.32974671909839959</v>
      </c>
      <c r="G305" s="164">
        <f t="shared" si="21"/>
        <v>-0.26578035976852449</v>
      </c>
      <c r="H305" s="164">
        <f t="shared" si="22"/>
        <v>-0.31011419346855873</v>
      </c>
      <c r="I305" s="164">
        <f t="shared" si="23"/>
        <v>-0.42055588040098024</v>
      </c>
      <c r="J305" s="164">
        <f t="shared" si="24"/>
        <v>-0.33060065129178196</v>
      </c>
    </row>
    <row r="306" spans="2:10" x14ac:dyDescent="0.25">
      <c r="B306" s="155">
        <v>41922</v>
      </c>
      <c r="C306" s="163">
        <v>-1.1349008462970045</v>
      </c>
      <c r="D306" s="163">
        <v>0.81795423240365039</v>
      </c>
      <c r="F306" s="164">
        <f t="shared" si="20"/>
        <v>-0.34997715866847084</v>
      </c>
      <c r="G306" s="164">
        <f t="shared" si="21"/>
        <v>-0.28217552928807565</v>
      </c>
      <c r="H306" s="164">
        <f t="shared" si="22"/>
        <v>-0.32509851523229394</v>
      </c>
      <c r="I306" s="164">
        <f t="shared" si="23"/>
        <v>-0.42957441423951759</v>
      </c>
      <c r="J306" s="164">
        <f t="shared" si="24"/>
        <v>-0.33588545935858571</v>
      </c>
    </row>
    <row r="307" spans="2:10" x14ac:dyDescent="0.25">
      <c r="B307" s="155">
        <v>41921</v>
      </c>
      <c r="C307" s="163">
        <v>-2.0610871773209971</v>
      </c>
      <c r="D307" s="163">
        <v>-4.6049586218421812E-2</v>
      </c>
      <c r="F307" s="164">
        <f t="shared" si="20"/>
        <v>-0.33760040386778634</v>
      </c>
      <c r="G307" s="164">
        <f t="shared" si="21"/>
        <v>-0.27153607074713915</v>
      </c>
      <c r="H307" s="164">
        <f t="shared" si="22"/>
        <v>-0.31905854627529207</v>
      </c>
      <c r="I307" s="164">
        <f t="shared" si="23"/>
        <v>-0.42691023299353997</v>
      </c>
      <c r="J307" s="164">
        <f t="shared" si="24"/>
        <v>-0.33198280201003361</v>
      </c>
    </row>
    <row r="308" spans="2:10" x14ac:dyDescent="0.25">
      <c r="B308" s="155">
        <v>41920</v>
      </c>
      <c r="C308" s="163">
        <v>1.7807081853000062</v>
      </c>
      <c r="D308" s="163">
        <v>-0.33327731224708224</v>
      </c>
      <c r="F308" s="164">
        <f t="shared" si="20"/>
        <v>-0.38286743097258558</v>
      </c>
      <c r="G308" s="164">
        <f t="shared" si="21"/>
        <v>-0.32739647969085506</v>
      </c>
      <c r="H308" s="164">
        <f t="shared" si="22"/>
        <v>-0.34184570445030393</v>
      </c>
      <c r="I308" s="164">
        <f t="shared" si="23"/>
        <v>-0.4422171304180344</v>
      </c>
      <c r="J308" s="164">
        <f t="shared" si="24"/>
        <v>-0.33983278499346176</v>
      </c>
    </row>
    <row r="309" spans="2:10" x14ac:dyDescent="0.25">
      <c r="B309" s="155">
        <v>41919</v>
      </c>
      <c r="C309" s="163">
        <v>-1.5121707645209925</v>
      </c>
      <c r="D309" s="163">
        <v>1.9744644451736404</v>
      </c>
      <c r="F309" s="164">
        <f t="shared" si="20"/>
        <v>-0.38719259489009689</v>
      </c>
      <c r="G309" s="164">
        <f t="shared" si="21"/>
        <v>-0.32171257720018048</v>
      </c>
      <c r="H309" s="164">
        <f t="shared" si="22"/>
        <v>-0.34451071600952171</v>
      </c>
      <c r="I309" s="164">
        <f t="shared" si="23"/>
        <v>-0.44380133327549404</v>
      </c>
      <c r="J309" s="164">
        <f t="shared" si="24"/>
        <v>-0.33951480780529419</v>
      </c>
    </row>
    <row r="310" spans="2:10" x14ac:dyDescent="0.25">
      <c r="B310" s="155">
        <v>41918</v>
      </c>
      <c r="C310" s="163">
        <v>-0.15380337700100499</v>
      </c>
      <c r="D310" s="163">
        <v>6.4310334650263812E-3</v>
      </c>
      <c r="F310" s="164">
        <f t="shared" si="20"/>
        <v>-0.31051632682576508</v>
      </c>
      <c r="G310" s="164">
        <f t="shared" si="21"/>
        <v>-0.27542155059374657</v>
      </c>
      <c r="H310" s="164">
        <f t="shared" si="22"/>
        <v>-0.30253870657109233</v>
      </c>
      <c r="I310" s="164">
        <f t="shared" si="23"/>
        <v>-0.43296207667410519</v>
      </c>
      <c r="J310" s="164">
        <f t="shared" si="24"/>
        <v>-0.32680143824204672</v>
      </c>
    </row>
    <row r="311" spans="2:10" x14ac:dyDescent="0.25">
      <c r="B311" s="155">
        <v>41915</v>
      </c>
      <c r="C311" s="163">
        <v>1.1180403990460164</v>
      </c>
      <c r="D311" s="163">
        <v>0.70029537220879234</v>
      </c>
      <c r="F311" s="164">
        <f t="shared" si="20"/>
        <v>-0.2910598543305859</v>
      </c>
      <c r="G311" s="164">
        <f t="shared" si="21"/>
        <v>-0.28306494028912038</v>
      </c>
      <c r="H311" s="164">
        <f t="shared" si="22"/>
        <v>-0.30003979750944959</v>
      </c>
      <c r="I311" s="164">
        <f t="shared" si="23"/>
        <v>-0.43265339644923284</v>
      </c>
      <c r="J311" s="164">
        <f t="shared" si="24"/>
        <v>-0.32992517016748862</v>
      </c>
    </row>
    <row r="312" spans="2:10" x14ac:dyDescent="0.25">
      <c r="B312" s="155">
        <v>41914</v>
      </c>
      <c r="C312" s="163">
        <v>9.0141287739875509E-3</v>
      </c>
      <c r="D312" s="163">
        <v>-1.0633733296097958</v>
      </c>
      <c r="F312" s="164">
        <f t="shared" si="20"/>
        <v>-0.35477170577343953</v>
      </c>
      <c r="G312" s="164">
        <f t="shared" si="21"/>
        <v>-0.30537620732146808</v>
      </c>
      <c r="H312" s="164">
        <f t="shared" si="22"/>
        <v>-0.32129901856778204</v>
      </c>
      <c r="I312" s="164">
        <f t="shared" si="23"/>
        <v>-0.44009106458142655</v>
      </c>
      <c r="J312" s="164">
        <f t="shared" si="24"/>
        <v>-0.33710628820722233</v>
      </c>
    </row>
    <row r="313" spans="2:10" x14ac:dyDescent="0.25">
      <c r="B313" s="155">
        <v>41913</v>
      </c>
      <c r="C313" s="163">
        <v>-1.315850635858995</v>
      </c>
      <c r="D313" s="163">
        <v>2.6205602948973006</v>
      </c>
      <c r="F313" s="164">
        <f t="shared" si="20"/>
        <v>-0.3387301120618893</v>
      </c>
      <c r="G313" s="164">
        <f t="shared" si="21"/>
        <v>-0.30273144423857395</v>
      </c>
      <c r="H313" s="164">
        <f t="shared" si="22"/>
        <v>-0.32789207970879192</v>
      </c>
      <c r="I313" s="164">
        <f t="shared" si="23"/>
        <v>-0.44361053940152773</v>
      </c>
      <c r="J313" s="164">
        <f t="shared" si="24"/>
        <v>-0.33669777591716127</v>
      </c>
    </row>
    <row r="314" spans="2:10" x14ac:dyDescent="0.25">
      <c r="B314" s="155">
        <v>41912</v>
      </c>
      <c r="C314" s="163">
        <v>-0.2733766584730013</v>
      </c>
      <c r="D314" s="163">
        <v>-0.90140945976576736</v>
      </c>
      <c r="F314" s="164">
        <f t="shared" si="20"/>
        <v>-0.20270768090090913</v>
      </c>
      <c r="G314" s="164">
        <f t="shared" si="21"/>
        <v>-0.2301000665301263</v>
      </c>
      <c r="H314" s="164">
        <f t="shared" si="22"/>
        <v>-0.27785444162307993</v>
      </c>
      <c r="I314" s="164">
        <f t="shared" si="23"/>
        <v>-0.42814945154698869</v>
      </c>
      <c r="J314" s="164">
        <f t="shared" si="24"/>
        <v>-0.32283584920919961</v>
      </c>
    </row>
    <row r="315" spans="2:10" x14ac:dyDescent="0.25">
      <c r="B315" s="155">
        <v>41911</v>
      </c>
      <c r="C315" s="163">
        <v>-0.24611171980398749</v>
      </c>
      <c r="D315" s="163">
        <v>1.0022366536093896</v>
      </c>
      <c r="F315" s="164">
        <f t="shared" si="20"/>
        <v>-0.24107932530013182</v>
      </c>
      <c r="G315" s="164">
        <f t="shared" si="21"/>
        <v>-0.26245339729780409</v>
      </c>
      <c r="H315" s="164">
        <f t="shared" si="22"/>
        <v>-0.27283396731702286</v>
      </c>
      <c r="I315" s="164">
        <f t="shared" si="23"/>
        <v>-0.43259922492316433</v>
      </c>
      <c r="J315" s="164">
        <f t="shared" si="24"/>
        <v>-0.32865621779290255</v>
      </c>
    </row>
    <row r="316" spans="2:10" x14ac:dyDescent="0.25">
      <c r="B316" s="155">
        <v>41908</v>
      </c>
      <c r="C316" s="163">
        <v>0.8763392530160008</v>
      </c>
      <c r="D316" s="163">
        <v>0.19993343191799795</v>
      </c>
      <c r="F316" s="164">
        <f t="shared" si="20"/>
        <v>-0.29176844026061205</v>
      </c>
      <c r="G316" s="164">
        <f t="shared" si="21"/>
        <v>-0.26720685296441421</v>
      </c>
      <c r="H316" s="164">
        <f t="shared" si="22"/>
        <v>-0.26869953108155098</v>
      </c>
      <c r="I316" s="164">
        <f t="shared" si="23"/>
        <v>-0.43274756300417644</v>
      </c>
      <c r="J316" s="164">
        <f t="shared" si="24"/>
        <v>-0.32516926758917558</v>
      </c>
    </row>
    <row r="317" spans="2:10" x14ac:dyDescent="0.25">
      <c r="B317" s="155">
        <v>41907</v>
      </c>
      <c r="C317" s="163">
        <v>-1.6169952313060065</v>
      </c>
      <c r="D317" s="163">
        <v>1.7727112392895039</v>
      </c>
      <c r="F317" s="164">
        <f t="shared" si="20"/>
        <v>-0.30492223308507371</v>
      </c>
      <c r="G317" s="164">
        <f t="shared" si="21"/>
        <v>-0.27340395782014826</v>
      </c>
      <c r="H317" s="164">
        <f t="shared" si="22"/>
        <v>-0.2653308961367441</v>
      </c>
      <c r="I317" s="164">
        <f t="shared" si="23"/>
        <v>-0.42065545877659549</v>
      </c>
      <c r="J317" s="164">
        <f t="shared" si="24"/>
        <v>-0.32682039371083926</v>
      </c>
    </row>
    <row r="318" spans="2:10" x14ac:dyDescent="0.25">
      <c r="B318" s="155">
        <v>41906</v>
      </c>
      <c r="C318" s="163">
        <v>0.78516360369300653</v>
      </c>
      <c r="D318" s="163">
        <v>-0.76771463837211895</v>
      </c>
      <c r="F318" s="164">
        <f t="shared" si="20"/>
        <v>-0.1274798275668772</v>
      </c>
      <c r="G318" s="164">
        <f t="shared" si="21"/>
        <v>-0.22297296022096519</v>
      </c>
      <c r="H318" s="164">
        <f t="shared" si="22"/>
        <v>-0.22290183107804407</v>
      </c>
      <c r="I318" s="164">
        <f t="shared" si="23"/>
        <v>-0.40834640066591121</v>
      </c>
      <c r="J318" s="164">
        <f t="shared" si="24"/>
        <v>-0.31672977939989927</v>
      </c>
    </row>
    <row r="319" spans="2:10" x14ac:dyDescent="0.25">
      <c r="B319" s="155">
        <v>41905</v>
      </c>
      <c r="C319" s="163">
        <v>-0.56746090936199423</v>
      </c>
      <c r="D319" s="163">
        <v>0.99937158069873799</v>
      </c>
      <c r="F319" s="164">
        <f t="shared" si="20"/>
        <v>-6.0971315407627492E-2</v>
      </c>
      <c r="G319" s="164">
        <f t="shared" si="21"/>
        <v>-0.20379461457341103</v>
      </c>
      <c r="H319" s="164">
        <f t="shared" si="22"/>
        <v>-0.2298847868740527</v>
      </c>
      <c r="I319" s="164">
        <f t="shared" si="23"/>
        <v>-0.41508511878916265</v>
      </c>
      <c r="J319" s="164">
        <f t="shared" si="24"/>
        <v>-0.31491510194990063</v>
      </c>
    </row>
    <row r="320" spans="2:10" x14ac:dyDescent="0.25">
      <c r="B320" s="155">
        <v>41904</v>
      </c>
      <c r="C320" s="163">
        <v>-0.80123317633200575</v>
      </c>
      <c r="D320" s="163">
        <v>0.23637937478384607</v>
      </c>
      <c r="F320" s="164">
        <f t="shared" si="20"/>
        <v>5.256309842375578E-3</v>
      </c>
      <c r="G320" s="164">
        <f t="shared" si="21"/>
        <v>-0.2166751659941786</v>
      </c>
      <c r="H320" s="164">
        <f t="shared" si="22"/>
        <v>-0.21824391547633562</v>
      </c>
      <c r="I320" s="164">
        <f t="shared" si="23"/>
        <v>-0.41329403917842938</v>
      </c>
      <c r="J320" s="164">
        <f t="shared" si="24"/>
        <v>-0.31381098400810664</v>
      </c>
    </row>
    <row r="321" spans="2:10" x14ac:dyDescent="0.25">
      <c r="B321" s="155">
        <v>41901</v>
      </c>
      <c r="C321" s="163">
        <v>-4.6561351059004608E-2</v>
      </c>
      <c r="D321" s="163">
        <v>1.7290662849194227</v>
      </c>
      <c r="F321" s="164">
        <f t="shared" si="20"/>
        <v>2.261444626283764E-2</v>
      </c>
      <c r="G321" s="164">
        <f t="shared" si="21"/>
        <v>-0.21734411235790896</v>
      </c>
      <c r="H321" s="164">
        <f t="shared" si="22"/>
        <v>-0.2244029078116217</v>
      </c>
      <c r="I321" s="164">
        <f t="shared" si="23"/>
        <v>-0.41648422993905004</v>
      </c>
      <c r="J321" s="164">
        <f t="shared" si="24"/>
        <v>-0.31493593785483531</v>
      </c>
    </row>
    <row r="322" spans="2:10" x14ac:dyDescent="0.25">
      <c r="B322" s="155">
        <v>41900</v>
      </c>
      <c r="C322" s="163">
        <v>0.50322834711700182</v>
      </c>
      <c r="D322" s="163">
        <v>0.35449193838292814</v>
      </c>
      <c r="F322" s="164">
        <f t="shared" si="20"/>
        <v>7.1278934030007554E-2</v>
      </c>
      <c r="G322" s="164">
        <f t="shared" si="21"/>
        <v>-0.21899576384153335</v>
      </c>
      <c r="H322" s="164">
        <f t="shared" si="22"/>
        <v>-0.22411124004534633</v>
      </c>
      <c r="I322" s="164">
        <f t="shared" si="23"/>
        <v>-0.41771403929781736</v>
      </c>
      <c r="J322" s="164">
        <f t="shared" si="24"/>
        <v>-0.32035706810941489</v>
      </c>
    </row>
    <row r="323" spans="2:10" x14ac:dyDescent="0.25">
      <c r="B323" s="155">
        <v>41899</v>
      </c>
      <c r="C323" s="163">
        <v>0.13198189754799472</v>
      </c>
      <c r="D323" s="163">
        <v>-0.28444797965385682</v>
      </c>
      <c r="F323" s="164">
        <f t="shared" si="20"/>
        <v>-3.2103791354995172E-3</v>
      </c>
      <c r="G323" s="164">
        <f t="shared" si="21"/>
        <v>-0.2277886436677557</v>
      </c>
      <c r="H323" s="164">
        <f t="shared" si="22"/>
        <v>-0.24438975855362591</v>
      </c>
      <c r="I323" s="164">
        <f t="shared" si="23"/>
        <v>-0.4168142828022191</v>
      </c>
      <c r="J323" s="164">
        <f t="shared" si="24"/>
        <v>-0.31762016525477776</v>
      </c>
    </row>
    <row r="324" spans="2:10" x14ac:dyDescent="0.25">
      <c r="B324" s="155">
        <v>41898</v>
      </c>
      <c r="C324" s="163">
        <v>0.74964129836700977</v>
      </c>
      <c r="D324" s="163">
        <v>-0.38694826713578934</v>
      </c>
      <c r="F324" s="164">
        <f t="shared" si="20"/>
        <v>-2.9745366444284263E-3</v>
      </c>
      <c r="G324" s="164">
        <f t="shared" si="21"/>
        <v>-0.21731256467877516</v>
      </c>
      <c r="H324" s="164">
        <f t="shared" si="22"/>
        <v>-0.260555783205145</v>
      </c>
      <c r="I324" s="164">
        <f t="shared" si="23"/>
        <v>-0.39620812813849776</v>
      </c>
      <c r="J324" s="164">
        <f t="shared" si="24"/>
        <v>-0.29799480631775915</v>
      </c>
    </row>
    <row r="325" spans="2:10" x14ac:dyDescent="0.25">
      <c r="B325" s="155">
        <v>41897</v>
      </c>
      <c r="C325" s="163">
        <v>-7.0108829502002479E-2</v>
      </c>
      <c r="D325" s="163">
        <v>0.26747083357159251</v>
      </c>
      <c r="F325" s="164">
        <f t="shared" si="20"/>
        <v>-2.6321107435250461E-2</v>
      </c>
      <c r="G325" s="164">
        <f t="shared" si="21"/>
        <v>-0.2287771999892288</v>
      </c>
      <c r="H325" s="164">
        <f t="shared" si="22"/>
        <v>-0.25505171068949256</v>
      </c>
      <c r="I325" s="164">
        <f t="shared" si="23"/>
        <v>-0.39684621258375408</v>
      </c>
      <c r="J325" s="164">
        <f t="shared" si="24"/>
        <v>-0.29423978570006298</v>
      </c>
    </row>
    <row r="326" spans="2:10" x14ac:dyDescent="0.25">
      <c r="B326" s="155">
        <v>41894</v>
      </c>
      <c r="C326" s="163">
        <v>-0.59414112506100958</v>
      </c>
      <c r="D326" s="163">
        <v>-2.6617553596940624</v>
      </c>
      <c r="F326" s="164">
        <f t="shared" si="20"/>
        <v>-2.1963920337751453E-2</v>
      </c>
      <c r="G326" s="164">
        <f t="shared" si="21"/>
        <v>-0.2283680477159292</v>
      </c>
      <c r="H326" s="164">
        <f t="shared" si="22"/>
        <v>-0.26377035186337183</v>
      </c>
      <c r="I326" s="164">
        <f t="shared" si="23"/>
        <v>-0.39568200716438134</v>
      </c>
      <c r="J326" s="164">
        <f t="shared" si="24"/>
        <v>-0.29638226576140514</v>
      </c>
    </row>
    <row r="327" spans="2:10" x14ac:dyDescent="0.25">
      <c r="B327" s="155">
        <v>41893</v>
      </c>
      <c r="C327" s="163">
        <v>0.11587475640399969</v>
      </c>
      <c r="D327" s="163">
        <v>0.49239787553441161</v>
      </c>
      <c r="F327" s="164">
        <f t="shared" si="20"/>
        <v>-0.17929256325073548</v>
      </c>
      <c r="G327" s="164">
        <f t="shared" si="21"/>
        <v>-0.30114682870484188</v>
      </c>
      <c r="H327" s="164">
        <f t="shared" si="22"/>
        <v>-0.31934399532894875</v>
      </c>
      <c r="I327" s="164">
        <f t="shared" si="23"/>
        <v>-0.41725969415663539</v>
      </c>
      <c r="J327" s="164">
        <f t="shared" si="24"/>
        <v>-0.31260715049707738</v>
      </c>
    </row>
    <row r="328" spans="2:10" x14ac:dyDescent="0.25">
      <c r="B328" s="155">
        <v>41892</v>
      </c>
      <c r="C328" s="163">
        <v>0.37485522834899143</v>
      </c>
      <c r="D328" s="163">
        <v>-1.0061792966036154</v>
      </c>
      <c r="F328" s="164">
        <f t="shared" si="20"/>
        <v>-0.1389553477277069</v>
      </c>
      <c r="G328" s="164">
        <f t="shared" si="21"/>
        <v>-0.30153863942315895</v>
      </c>
      <c r="H328" s="164">
        <f t="shared" si="22"/>
        <v>-0.31709221926480397</v>
      </c>
      <c r="I328" s="164">
        <f t="shared" si="23"/>
        <v>-0.41585276574750824</v>
      </c>
      <c r="J328" s="164">
        <f t="shared" si="24"/>
        <v>-0.31321487547774729</v>
      </c>
    </row>
    <row r="329" spans="2:10" x14ac:dyDescent="0.25">
      <c r="B329" s="155">
        <v>41891</v>
      </c>
      <c r="C329" s="163">
        <v>-0.65290673731100979</v>
      </c>
      <c r="D329" s="163">
        <v>-0.12183285123541499</v>
      </c>
      <c r="F329" s="164">
        <f t="shared" si="20"/>
        <v>-0.10724080640912935</v>
      </c>
      <c r="G329" s="164">
        <f t="shared" si="21"/>
        <v>-0.27123989619644662</v>
      </c>
      <c r="H329" s="164">
        <f t="shared" si="22"/>
        <v>-0.32014796807511875</v>
      </c>
      <c r="I329" s="164">
        <f t="shared" si="23"/>
        <v>-0.40713819106221721</v>
      </c>
      <c r="J329" s="164">
        <f t="shared" si="24"/>
        <v>-0.31065027096542691</v>
      </c>
    </row>
    <row r="330" spans="2:10" x14ac:dyDescent="0.25">
      <c r="B330" s="155">
        <v>41890</v>
      </c>
      <c r="C330" s="163">
        <v>-0.29005920291098608</v>
      </c>
      <c r="D330" s="163">
        <v>0.53238161695543518</v>
      </c>
      <c r="F330" s="164">
        <f t="shared" si="20"/>
        <v>-0.14198532629490435</v>
      </c>
      <c r="G330" s="164">
        <f t="shared" si="21"/>
        <v>-0.28324384925485308</v>
      </c>
      <c r="H330" s="164">
        <f t="shared" si="22"/>
        <v>-0.33728443295605698</v>
      </c>
      <c r="I330" s="164">
        <f t="shared" si="23"/>
        <v>-0.41078247741993268</v>
      </c>
      <c r="J330" s="164">
        <f t="shared" si="24"/>
        <v>-0.31649037619491455</v>
      </c>
    </row>
    <row r="331" spans="2:10" x14ac:dyDescent="0.25">
      <c r="B331" s="155">
        <v>41887</v>
      </c>
      <c r="C331" s="163">
        <v>0.50594362482498934</v>
      </c>
      <c r="D331" s="163">
        <v>-0.97443286770445559</v>
      </c>
      <c r="F331" s="164">
        <f t="shared" ref="F331:F394" si="25">CORREL($C331:$C360,$D331:$D360)</f>
        <v>-0.1325478929721795</v>
      </c>
      <c r="G331" s="164">
        <f t="shared" ref="G331:G394" si="26">CORREL($C331:$C390,$D331:$D390)</f>
        <v>-0.27935924321854244</v>
      </c>
      <c r="H331" s="164">
        <f t="shared" ref="H331:H394" si="27">CORREL($C331:$C420,$D331:$D420)</f>
        <v>-0.33470330567038364</v>
      </c>
      <c r="I331" s="164">
        <f t="shared" ref="I331:I394" si="28">CORREL($C331:$C530,$D331:$D530)</f>
        <v>-0.40476851022755289</v>
      </c>
      <c r="J331" s="164">
        <f t="shared" ref="J331:J394" si="29">CORREL($C331:$C590,$D331:$D590)</f>
        <v>-0.30967760698807378</v>
      </c>
    </row>
    <row r="332" spans="2:10" x14ac:dyDescent="0.25">
      <c r="B332" s="155">
        <v>41886</v>
      </c>
      <c r="C332" s="163">
        <v>-0.15056056818300023</v>
      </c>
      <c r="D332" s="163">
        <v>-1.3588969441866827</v>
      </c>
      <c r="F332" s="164">
        <f t="shared" si="25"/>
        <v>-0.14861845269452989</v>
      </c>
      <c r="G332" s="164">
        <f t="shared" si="26"/>
        <v>-0.26813567070333849</v>
      </c>
      <c r="H332" s="164">
        <f t="shared" si="27"/>
        <v>-0.33083531515380288</v>
      </c>
      <c r="I332" s="164">
        <f t="shared" si="28"/>
        <v>-0.40255798598831666</v>
      </c>
      <c r="J332" s="164">
        <f t="shared" si="29"/>
        <v>-0.3078405449137277</v>
      </c>
    </row>
    <row r="333" spans="2:10" x14ac:dyDescent="0.25">
      <c r="B333" s="155">
        <v>41885</v>
      </c>
      <c r="C333" s="163">
        <v>-5.9584451076000189E-2</v>
      </c>
      <c r="D333" s="163">
        <v>0.5366979724973131</v>
      </c>
      <c r="F333" s="164">
        <f t="shared" si="25"/>
        <v>-0.16637146325049212</v>
      </c>
      <c r="G333" s="164">
        <f t="shared" si="26"/>
        <v>-0.30925174874480232</v>
      </c>
      <c r="H333" s="164">
        <f t="shared" si="27"/>
        <v>-0.34140434038499107</v>
      </c>
      <c r="I333" s="164">
        <f t="shared" si="28"/>
        <v>-0.40748998257045921</v>
      </c>
      <c r="J333" s="164">
        <f t="shared" si="29"/>
        <v>-0.30874873816130466</v>
      </c>
    </row>
    <row r="334" spans="2:10" x14ac:dyDescent="0.25">
      <c r="B334" s="155">
        <v>41884</v>
      </c>
      <c r="C334" s="163">
        <v>-4.9894481354983977E-2</v>
      </c>
      <c r="D334" s="163">
        <v>-2.4039888491297123</v>
      </c>
      <c r="F334" s="164">
        <f t="shared" si="25"/>
        <v>-0.16642429300421954</v>
      </c>
      <c r="G334" s="164">
        <f t="shared" si="26"/>
        <v>-0.30521637216381592</v>
      </c>
      <c r="H334" s="164">
        <f t="shared" si="27"/>
        <v>-0.33513955903408732</v>
      </c>
      <c r="I334" s="164">
        <f t="shared" si="28"/>
        <v>-0.40787445211627299</v>
      </c>
      <c r="J334" s="164">
        <f t="shared" si="29"/>
        <v>-0.30986386822529827</v>
      </c>
    </row>
    <row r="335" spans="2:10" x14ac:dyDescent="0.25">
      <c r="B335" s="155">
        <v>41883</v>
      </c>
      <c r="C335" s="163">
        <v>0</v>
      </c>
      <c r="D335" s="163">
        <v>0</v>
      </c>
      <c r="F335" s="164">
        <f t="shared" si="25"/>
        <v>-0.19487793477391555</v>
      </c>
      <c r="G335" s="164">
        <f t="shared" si="26"/>
        <v>-0.32997437089157855</v>
      </c>
      <c r="H335" s="164">
        <f t="shared" si="27"/>
        <v>-0.36123460786648087</v>
      </c>
      <c r="I335" s="164">
        <f t="shared" si="28"/>
        <v>-0.41580398427159942</v>
      </c>
      <c r="J335" s="164">
        <f t="shared" si="29"/>
        <v>-0.31637280435230752</v>
      </c>
    </row>
    <row r="336" spans="2:10" x14ac:dyDescent="0.25">
      <c r="B336" s="155">
        <v>41880</v>
      </c>
      <c r="C336" s="163">
        <v>0.34032638548600058</v>
      </c>
      <c r="D336" s="163">
        <v>-0.32898360000761517</v>
      </c>
      <c r="F336" s="164">
        <f t="shared" si="25"/>
        <v>-0.20528696200519431</v>
      </c>
      <c r="G336" s="164">
        <f t="shared" si="26"/>
        <v>-0.33043514759733589</v>
      </c>
      <c r="H336" s="164">
        <f t="shared" si="27"/>
        <v>-0.36422578799443572</v>
      </c>
      <c r="I336" s="164">
        <f t="shared" si="28"/>
        <v>-0.41571438496337171</v>
      </c>
      <c r="J336" s="164">
        <f t="shared" si="29"/>
        <v>-0.31637280435230747</v>
      </c>
    </row>
    <row r="337" spans="2:10" x14ac:dyDescent="0.25">
      <c r="B337" s="155">
        <v>41879</v>
      </c>
      <c r="C337" s="163">
        <v>-0.15568280266800016</v>
      </c>
      <c r="D337" s="163">
        <v>1.0873968487546293</v>
      </c>
      <c r="F337" s="164">
        <f t="shared" si="25"/>
        <v>-0.20478274040728661</v>
      </c>
      <c r="G337" s="164">
        <f t="shared" si="26"/>
        <v>-0.3288402287080649</v>
      </c>
      <c r="H337" s="164">
        <f t="shared" si="27"/>
        <v>-0.36733194177860112</v>
      </c>
      <c r="I337" s="164">
        <f t="shared" si="28"/>
        <v>-0.40851086957716792</v>
      </c>
      <c r="J337" s="164">
        <f t="shared" si="29"/>
        <v>-0.31745787542764475</v>
      </c>
    </row>
    <row r="338" spans="2:10" x14ac:dyDescent="0.25">
      <c r="B338" s="155">
        <v>41878</v>
      </c>
      <c r="C338" s="163">
        <v>2.572699868299555E-2</v>
      </c>
      <c r="D338" s="163">
        <v>1.2639318390537113</v>
      </c>
      <c r="F338" s="164">
        <f t="shared" si="25"/>
        <v>-0.26857854119816993</v>
      </c>
      <c r="G338" s="164">
        <f t="shared" si="26"/>
        <v>-0.31883597290212756</v>
      </c>
      <c r="H338" s="164">
        <f t="shared" si="27"/>
        <v>-0.36462652974198684</v>
      </c>
      <c r="I338" s="164">
        <f t="shared" si="28"/>
        <v>-0.40208773411857401</v>
      </c>
      <c r="J338" s="164">
        <f t="shared" si="29"/>
        <v>-0.31435904447254293</v>
      </c>
    </row>
    <row r="339" spans="2:10" x14ac:dyDescent="0.25">
      <c r="B339" s="155">
        <v>41877</v>
      </c>
      <c r="C339" s="163">
        <v>0.10586811022299525</v>
      </c>
      <c r="D339" s="163">
        <v>-0.55081967078819405</v>
      </c>
      <c r="F339" s="164">
        <f t="shared" si="25"/>
        <v>-0.26413023807102315</v>
      </c>
      <c r="G339" s="164">
        <f t="shared" si="26"/>
        <v>-0.32209438086009518</v>
      </c>
      <c r="H339" s="164">
        <f t="shared" si="27"/>
        <v>-0.36915245674832897</v>
      </c>
      <c r="I339" s="164">
        <f t="shared" si="28"/>
        <v>-0.38345127291338343</v>
      </c>
      <c r="J339" s="164">
        <f t="shared" si="29"/>
        <v>-0.31517304426609738</v>
      </c>
    </row>
    <row r="340" spans="2:10" x14ac:dyDescent="0.25">
      <c r="B340" s="155">
        <v>41876</v>
      </c>
      <c r="C340" s="163">
        <v>0.4803030092400018</v>
      </c>
      <c r="D340" s="163">
        <v>0.62303963839445142</v>
      </c>
      <c r="F340" s="164">
        <f t="shared" si="25"/>
        <v>-0.26279571985845884</v>
      </c>
      <c r="G340" s="164">
        <f t="shared" si="26"/>
        <v>-0.30897819910571778</v>
      </c>
      <c r="H340" s="164">
        <f t="shared" si="27"/>
        <v>-0.36314081292846212</v>
      </c>
      <c r="I340" s="164">
        <f t="shared" si="28"/>
        <v>-0.37966529784950959</v>
      </c>
      <c r="J340" s="164">
        <f t="shared" si="29"/>
        <v>-0.33011137036964372</v>
      </c>
    </row>
    <row r="341" spans="2:10" x14ac:dyDescent="0.25">
      <c r="B341" s="155">
        <v>41873</v>
      </c>
      <c r="C341" s="163">
        <v>-0.18578339897700191</v>
      </c>
      <c r="D341" s="163">
        <v>1.1569009750300285</v>
      </c>
      <c r="F341" s="164">
        <f t="shared" si="25"/>
        <v>-0.28995494143442341</v>
      </c>
      <c r="G341" s="164">
        <f t="shared" si="26"/>
        <v>-0.3104452080963867</v>
      </c>
      <c r="H341" s="164">
        <f t="shared" si="27"/>
        <v>-0.37121671646246057</v>
      </c>
      <c r="I341" s="164">
        <f t="shared" si="28"/>
        <v>-0.38386632791899256</v>
      </c>
      <c r="J341" s="164">
        <f t="shared" si="29"/>
        <v>-0.33244063973082877</v>
      </c>
    </row>
    <row r="342" spans="2:10" x14ac:dyDescent="0.25">
      <c r="B342" s="155">
        <v>41872</v>
      </c>
      <c r="C342" s="163">
        <v>0.29749357507400376</v>
      </c>
      <c r="D342" s="163">
        <v>0.79541270090577321</v>
      </c>
      <c r="F342" s="164">
        <f t="shared" si="25"/>
        <v>-0.27917021440079087</v>
      </c>
      <c r="G342" s="164">
        <f t="shared" si="26"/>
        <v>-0.30610167143688632</v>
      </c>
      <c r="H342" s="164">
        <f t="shared" si="27"/>
        <v>-0.36761410259723071</v>
      </c>
      <c r="I342" s="164">
        <f t="shared" si="28"/>
        <v>-0.38285005075835005</v>
      </c>
      <c r="J342" s="164">
        <f t="shared" si="29"/>
        <v>-0.3234328159344847</v>
      </c>
    </row>
    <row r="343" spans="2:10" x14ac:dyDescent="0.25">
      <c r="B343" s="155">
        <v>41871</v>
      </c>
      <c r="C343" s="163">
        <v>0.25423701533000553</v>
      </c>
      <c r="D343" s="163">
        <v>0.12632481160679276</v>
      </c>
      <c r="F343" s="164">
        <f t="shared" si="25"/>
        <v>-0.27757647872791846</v>
      </c>
      <c r="G343" s="164">
        <f t="shared" si="26"/>
        <v>-0.31957973976679843</v>
      </c>
      <c r="H343" s="164">
        <f t="shared" si="27"/>
        <v>-0.36940055119040943</v>
      </c>
      <c r="I343" s="164">
        <f t="shared" si="28"/>
        <v>-0.38191493335781335</v>
      </c>
      <c r="J343" s="164">
        <f t="shared" si="29"/>
        <v>-0.323513765416585</v>
      </c>
    </row>
    <row r="344" spans="2:10" x14ac:dyDescent="0.25">
      <c r="B344" s="155">
        <v>41870</v>
      </c>
      <c r="C344" s="163">
        <v>0.51996140027499305</v>
      </c>
      <c r="D344" s="163">
        <v>-0.67556462916246174</v>
      </c>
      <c r="F344" s="164">
        <f t="shared" si="25"/>
        <v>-0.26561447641530211</v>
      </c>
      <c r="G344" s="164">
        <f t="shared" si="26"/>
        <v>-0.31944964115277669</v>
      </c>
      <c r="H344" s="164">
        <f t="shared" si="27"/>
        <v>-0.36043694999030818</v>
      </c>
      <c r="I344" s="164">
        <f t="shared" si="28"/>
        <v>-0.37692115079720256</v>
      </c>
      <c r="J344" s="164">
        <f t="shared" si="29"/>
        <v>-0.31930122538244893</v>
      </c>
    </row>
    <row r="345" spans="2:10" x14ac:dyDescent="0.25">
      <c r="B345" s="155">
        <v>41869</v>
      </c>
      <c r="C345" s="163">
        <v>0.85952095037999943</v>
      </c>
      <c r="D345" s="163">
        <v>-1.719565283020108</v>
      </c>
      <c r="F345" s="164">
        <f t="shared" si="25"/>
        <v>-0.28602757913170285</v>
      </c>
      <c r="G345" s="164">
        <f t="shared" si="26"/>
        <v>-0.29185822192120581</v>
      </c>
      <c r="H345" s="164">
        <f t="shared" si="27"/>
        <v>-0.3430205560481735</v>
      </c>
      <c r="I345" s="164">
        <f t="shared" si="28"/>
        <v>-0.37395123971886263</v>
      </c>
      <c r="J345" s="164">
        <f t="shared" si="29"/>
        <v>-0.31477194720927831</v>
      </c>
    </row>
    <row r="346" spans="2:10" x14ac:dyDescent="0.25">
      <c r="B346" s="155">
        <v>41866</v>
      </c>
      <c r="C346" s="163">
        <v>5.8407979410146638E-3</v>
      </c>
      <c r="D346" s="163">
        <v>1.8001417049205104</v>
      </c>
      <c r="F346" s="164">
        <f t="shared" si="25"/>
        <v>-0.23188258062389763</v>
      </c>
      <c r="G346" s="164">
        <f t="shared" si="26"/>
        <v>-0.25752916888330346</v>
      </c>
      <c r="H346" s="164">
        <f t="shared" si="27"/>
        <v>-0.32322137339909712</v>
      </c>
      <c r="I346" s="164">
        <f t="shared" si="28"/>
        <v>-0.36676625165411653</v>
      </c>
      <c r="J346" s="164">
        <f t="shared" si="29"/>
        <v>-0.30312782880891886</v>
      </c>
    </row>
    <row r="347" spans="2:10" x14ac:dyDescent="0.25">
      <c r="B347" s="155">
        <v>41865</v>
      </c>
      <c r="C347" s="163">
        <v>0.43960010690500262</v>
      </c>
      <c r="D347" s="163">
        <v>1.4700730173212939</v>
      </c>
      <c r="F347" s="164">
        <f t="shared" si="25"/>
        <v>-0.24734056539345806</v>
      </c>
      <c r="G347" s="164">
        <f t="shared" si="26"/>
        <v>-0.24800747550066804</v>
      </c>
      <c r="H347" s="164">
        <f t="shared" si="27"/>
        <v>-0.33377695470995378</v>
      </c>
      <c r="I347" s="164">
        <f t="shared" si="28"/>
        <v>-0.38769273249383568</v>
      </c>
      <c r="J347" s="164">
        <f t="shared" si="29"/>
        <v>-0.29820498541523605</v>
      </c>
    </row>
    <row r="348" spans="2:10" x14ac:dyDescent="0.25">
      <c r="B348" s="155">
        <v>41864</v>
      </c>
      <c r="C348" s="163">
        <v>0.69641607968800034</v>
      </c>
      <c r="D348" s="163">
        <v>0.6681874764687068</v>
      </c>
      <c r="F348" s="164">
        <f t="shared" si="25"/>
        <v>-0.30889268782897639</v>
      </c>
      <c r="G348" s="164">
        <f t="shared" si="26"/>
        <v>-0.27275218504842891</v>
      </c>
      <c r="H348" s="164">
        <f t="shared" si="27"/>
        <v>-0.38982828860882318</v>
      </c>
      <c r="I348" s="164">
        <f t="shared" si="28"/>
        <v>-0.4014787061785563</v>
      </c>
      <c r="J348" s="164">
        <f t="shared" si="29"/>
        <v>-0.28747992671953682</v>
      </c>
    </row>
    <row r="349" spans="2:10" x14ac:dyDescent="0.25">
      <c r="B349" s="155">
        <v>41863</v>
      </c>
      <c r="C349" s="163">
        <v>-0.15838587315301078</v>
      </c>
      <c r="D349" s="163">
        <v>-0.95632096579258974</v>
      </c>
      <c r="F349" s="164">
        <f t="shared" si="25"/>
        <v>-0.32552597539830896</v>
      </c>
      <c r="G349" s="164">
        <f t="shared" si="26"/>
        <v>-0.31371059260028045</v>
      </c>
      <c r="H349" s="164">
        <f t="shared" si="27"/>
        <v>-0.41054120270444716</v>
      </c>
      <c r="I349" s="164">
        <f t="shared" si="28"/>
        <v>-0.40694275970472132</v>
      </c>
      <c r="J349" s="164">
        <f t="shared" si="29"/>
        <v>-0.29012199424022578</v>
      </c>
    </row>
    <row r="350" spans="2:10" x14ac:dyDescent="0.25">
      <c r="B350" s="155">
        <v>41862</v>
      </c>
      <c r="C350" s="163">
        <v>0.29429534842799754</v>
      </c>
      <c r="D350" s="163">
        <v>-0.21491187663288391</v>
      </c>
      <c r="F350" s="164">
        <f t="shared" si="25"/>
        <v>-0.38214924414617396</v>
      </c>
      <c r="G350" s="164">
        <f t="shared" si="26"/>
        <v>-0.32184110600015714</v>
      </c>
      <c r="H350" s="164">
        <f t="shared" si="27"/>
        <v>-0.4144185108331751</v>
      </c>
      <c r="I350" s="164">
        <f t="shared" si="28"/>
        <v>-0.400260155032926</v>
      </c>
      <c r="J350" s="164">
        <f t="shared" si="29"/>
        <v>-0.29219151390709713</v>
      </c>
    </row>
    <row r="351" spans="2:10" x14ac:dyDescent="0.25">
      <c r="B351" s="155">
        <v>41859</v>
      </c>
      <c r="C351" s="163">
        <v>1.1557467610820105</v>
      </c>
      <c r="D351" s="163">
        <v>0.21782305757960252</v>
      </c>
      <c r="F351" s="164">
        <f t="shared" si="25"/>
        <v>-0.37571131370666588</v>
      </c>
      <c r="G351" s="164">
        <f t="shared" si="26"/>
        <v>-0.32804899890074818</v>
      </c>
      <c r="H351" s="164">
        <f t="shared" si="27"/>
        <v>-0.41855892504694359</v>
      </c>
      <c r="I351" s="164">
        <f t="shared" si="28"/>
        <v>-0.39954519074463407</v>
      </c>
      <c r="J351" s="164">
        <f t="shared" si="29"/>
        <v>-0.29059035041513437</v>
      </c>
    </row>
    <row r="352" spans="2:10" x14ac:dyDescent="0.25">
      <c r="B352" s="155">
        <v>41858</v>
      </c>
      <c r="C352" s="163">
        <v>-0.53146962971000189</v>
      </c>
      <c r="D352" s="163">
        <v>1.1011508600415443</v>
      </c>
      <c r="F352" s="164">
        <f t="shared" si="25"/>
        <v>-0.41138866769905941</v>
      </c>
      <c r="G352" s="164">
        <f t="shared" si="26"/>
        <v>-0.34780234179769604</v>
      </c>
      <c r="H352" s="164">
        <f t="shared" si="27"/>
        <v>-0.43638713999751005</v>
      </c>
      <c r="I352" s="164">
        <f t="shared" si="28"/>
        <v>-0.40374032250269826</v>
      </c>
      <c r="J352" s="164">
        <f t="shared" si="29"/>
        <v>-0.29290591052313403</v>
      </c>
    </row>
    <row r="353" spans="2:10" x14ac:dyDescent="0.25">
      <c r="B353" s="155">
        <v>41857</v>
      </c>
      <c r="C353" s="163">
        <v>3.1678906972998355E-2</v>
      </c>
      <c r="D353" s="163">
        <v>-0.10518844572002806</v>
      </c>
      <c r="F353" s="164">
        <f t="shared" si="25"/>
        <v>-0.39249906574340099</v>
      </c>
      <c r="G353" s="164">
        <f t="shared" si="26"/>
        <v>-0.35282357248663643</v>
      </c>
      <c r="H353" s="164">
        <f t="shared" si="27"/>
        <v>-0.43090972817814904</v>
      </c>
      <c r="I353" s="164">
        <f t="shared" si="28"/>
        <v>-0.4008077935429149</v>
      </c>
      <c r="J353" s="164">
        <f t="shared" si="29"/>
        <v>-0.28971060858204828</v>
      </c>
    </row>
    <row r="354" spans="2:10" x14ac:dyDescent="0.25">
      <c r="B354" s="155">
        <v>41856</v>
      </c>
      <c r="C354" s="163">
        <v>-0.95912191015499193</v>
      </c>
      <c r="D354" s="163">
        <v>0.49699735238883935</v>
      </c>
      <c r="F354" s="164">
        <f t="shared" si="25"/>
        <v>-0.36968650553371585</v>
      </c>
      <c r="G354" s="164">
        <f t="shared" si="26"/>
        <v>-0.36900892546378145</v>
      </c>
      <c r="H354" s="164">
        <f t="shared" si="27"/>
        <v>-0.43304011330566328</v>
      </c>
      <c r="I354" s="164">
        <f t="shared" si="28"/>
        <v>-0.39908492425022152</v>
      </c>
      <c r="J354" s="164">
        <f t="shared" si="29"/>
        <v>-0.29174693816163555</v>
      </c>
    </row>
    <row r="355" spans="2:10" x14ac:dyDescent="0.25">
      <c r="B355" s="155">
        <v>41855</v>
      </c>
      <c r="C355" s="163">
        <v>0.71941835480000549</v>
      </c>
      <c r="D355" s="163">
        <v>-1.143070577362959E-2</v>
      </c>
      <c r="F355" s="164">
        <f t="shared" si="25"/>
        <v>-0.38806980942452657</v>
      </c>
      <c r="G355" s="164">
        <f t="shared" si="26"/>
        <v>-0.36327750405528331</v>
      </c>
      <c r="H355" s="164">
        <f t="shared" si="27"/>
        <v>-0.4422437875217885</v>
      </c>
      <c r="I355" s="164">
        <f t="shared" si="28"/>
        <v>-0.40020946012908981</v>
      </c>
      <c r="J355" s="164">
        <f t="shared" si="29"/>
        <v>-0.29015341614842727</v>
      </c>
    </row>
    <row r="356" spans="2:10" x14ac:dyDescent="0.25">
      <c r="B356" s="155">
        <v>41852</v>
      </c>
      <c r="C356" s="163">
        <v>-0.28596911549800819</v>
      </c>
      <c r="D356" s="163">
        <v>0.1782605558817707</v>
      </c>
      <c r="F356" s="164">
        <f t="shared" si="25"/>
        <v>-0.39177576877603398</v>
      </c>
      <c r="G356" s="164">
        <f t="shared" si="26"/>
        <v>-0.3777407486842862</v>
      </c>
      <c r="H356" s="164">
        <f t="shared" si="27"/>
        <v>-0.44728668332903804</v>
      </c>
      <c r="I356" s="164">
        <f t="shared" si="28"/>
        <v>-0.40094426378135639</v>
      </c>
      <c r="J356" s="164">
        <f t="shared" si="29"/>
        <v>-0.28804124202702258</v>
      </c>
    </row>
    <row r="357" spans="2:10" x14ac:dyDescent="0.25">
      <c r="B357" s="155">
        <v>41851</v>
      </c>
      <c r="C357" s="163">
        <v>-1.9935934397330102</v>
      </c>
      <c r="D357" s="163">
        <v>7.4137511202665429E-2</v>
      </c>
      <c r="F357" s="164">
        <f t="shared" si="25"/>
        <v>-0.38925002796097902</v>
      </c>
      <c r="G357" s="164">
        <f t="shared" si="26"/>
        <v>-0.37815067624963566</v>
      </c>
      <c r="H357" s="164">
        <f t="shared" si="27"/>
        <v>-0.45164607716492039</v>
      </c>
      <c r="I357" s="164">
        <f t="shared" si="28"/>
        <v>-0.3986363202680373</v>
      </c>
      <c r="J357" s="164">
        <f t="shared" si="29"/>
        <v>-0.28454778435549954</v>
      </c>
    </row>
    <row r="358" spans="2:10" x14ac:dyDescent="0.25">
      <c r="B358" s="155">
        <v>41850</v>
      </c>
      <c r="C358" s="163">
        <v>2.2569520976012392E-2</v>
      </c>
      <c r="D358" s="163">
        <v>-2.3294022146488347</v>
      </c>
      <c r="F358" s="164">
        <f t="shared" si="25"/>
        <v>-0.50508497714752765</v>
      </c>
      <c r="G358" s="164">
        <f t="shared" si="26"/>
        <v>-0.43463931689739094</v>
      </c>
      <c r="H358" s="164">
        <f t="shared" si="27"/>
        <v>-0.48722309455598739</v>
      </c>
      <c r="I358" s="164">
        <f t="shared" si="28"/>
        <v>-0.41049424317074712</v>
      </c>
      <c r="J358" s="164">
        <f t="shared" si="29"/>
        <v>-0.30602457542783601</v>
      </c>
    </row>
    <row r="359" spans="2:10" x14ac:dyDescent="0.25">
      <c r="B359" s="155">
        <v>41849</v>
      </c>
      <c r="C359" s="163">
        <v>-0.4479861815780084</v>
      </c>
      <c r="D359" s="163">
        <v>1.1126206566399066</v>
      </c>
      <c r="F359" s="164">
        <f t="shared" si="25"/>
        <v>-0.50394951077701788</v>
      </c>
      <c r="G359" s="164">
        <f t="shared" si="26"/>
        <v>-0.47410058195583549</v>
      </c>
      <c r="H359" s="164">
        <f t="shared" si="27"/>
        <v>-0.51129690766688107</v>
      </c>
      <c r="I359" s="164">
        <f t="shared" si="28"/>
        <v>-0.41910828471843686</v>
      </c>
      <c r="J359" s="164">
        <f t="shared" si="29"/>
        <v>-0.30959589090419082</v>
      </c>
    </row>
    <row r="360" spans="2:10" x14ac:dyDescent="0.25">
      <c r="B360" s="155">
        <v>41848</v>
      </c>
      <c r="C360" s="163">
        <v>2.9134725591006827E-2</v>
      </c>
      <c r="D360" s="163">
        <v>-0.49088983418258403</v>
      </c>
      <c r="F360" s="164">
        <f t="shared" si="25"/>
        <v>-0.48227723301427861</v>
      </c>
      <c r="G360" s="164">
        <f t="shared" si="26"/>
        <v>-0.47255250092988005</v>
      </c>
      <c r="H360" s="164">
        <f t="shared" si="27"/>
        <v>-0.50735368911305301</v>
      </c>
      <c r="I360" s="164">
        <f t="shared" si="28"/>
        <v>-0.40456730967616344</v>
      </c>
      <c r="J360" s="164">
        <f t="shared" si="29"/>
        <v>-0.30735043097554926</v>
      </c>
    </row>
    <row r="361" spans="2:10" x14ac:dyDescent="0.25">
      <c r="B361" s="155">
        <v>41845</v>
      </c>
      <c r="C361" s="163">
        <v>-0.48307903324799062</v>
      </c>
      <c r="D361" s="163">
        <v>1.652216619251079</v>
      </c>
      <c r="F361" s="164">
        <f t="shared" si="25"/>
        <v>-0.48769030090005178</v>
      </c>
      <c r="G361" s="164">
        <f t="shared" si="26"/>
        <v>-0.47219650245239098</v>
      </c>
      <c r="H361" s="164">
        <f t="shared" si="27"/>
        <v>-0.51520082919480781</v>
      </c>
      <c r="I361" s="164">
        <f t="shared" si="28"/>
        <v>-0.40379692405293305</v>
      </c>
      <c r="J361" s="164">
        <f t="shared" si="29"/>
        <v>-0.303352620588903</v>
      </c>
    </row>
    <row r="362" spans="2:10" x14ac:dyDescent="0.25">
      <c r="B362" s="155">
        <v>41844</v>
      </c>
      <c r="C362" s="163">
        <v>5.0092050376981945E-2</v>
      </c>
      <c r="D362" s="163">
        <v>-1.0713058265765962</v>
      </c>
      <c r="F362" s="164">
        <f t="shared" si="25"/>
        <v>-0.45213508072340564</v>
      </c>
      <c r="G362" s="164">
        <f t="shared" si="26"/>
        <v>-0.45801133131323046</v>
      </c>
      <c r="H362" s="164">
        <f t="shared" si="27"/>
        <v>-0.51082055240843416</v>
      </c>
      <c r="I362" s="164">
        <f t="shared" si="28"/>
        <v>-0.39846074155342187</v>
      </c>
      <c r="J362" s="164">
        <f t="shared" si="29"/>
        <v>-0.29893129084827202</v>
      </c>
    </row>
    <row r="363" spans="2:10" x14ac:dyDescent="0.25">
      <c r="B363" s="155">
        <v>41843</v>
      </c>
      <c r="C363" s="163">
        <v>0.17648509620600272</v>
      </c>
      <c r="D363" s="163">
        <v>-0.18280115221406268</v>
      </c>
      <c r="F363" s="164">
        <f t="shared" si="25"/>
        <v>-0.51706280333241816</v>
      </c>
      <c r="G363" s="164">
        <f t="shared" si="26"/>
        <v>-0.46306461991572839</v>
      </c>
      <c r="H363" s="164">
        <f t="shared" si="27"/>
        <v>-0.51155782876096145</v>
      </c>
      <c r="I363" s="164">
        <f t="shared" si="28"/>
        <v>-0.38792329881329385</v>
      </c>
      <c r="J363" s="164">
        <f t="shared" si="29"/>
        <v>-0.30003028518530983</v>
      </c>
    </row>
    <row r="364" spans="2:10" x14ac:dyDescent="0.25">
      <c r="B364" s="155">
        <v>41842</v>
      </c>
      <c r="C364" s="163">
        <v>0.50162935645099438</v>
      </c>
      <c r="D364" s="163">
        <v>0.27940643641730656</v>
      </c>
      <c r="F364" s="164">
        <f t="shared" si="25"/>
        <v>-0.50322486034076275</v>
      </c>
      <c r="G364" s="164">
        <f t="shared" si="26"/>
        <v>-0.45347271077858303</v>
      </c>
      <c r="H364" s="164">
        <f t="shared" si="27"/>
        <v>-0.48938111252697736</v>
      </c>
      <c r="I364" s="164">
        <f t="shared" si="28"/>
        <v>-0.36684140386594727</v>
      </c>
      <c r="J364" s="164">
        <f t="shared" si="29"/>
        <v>-0.29405772818923848</v>
      </c>
    </row>
    <row r="365" spans="2:10" x14ac:dyDescent="0.25">
      <c r="B365" s="155">
        <v>41841</v>
      </c>
      <c r="C365" s="163">
        <v>-0.22895583081999904</v>
      </c>
      <c r="D365" s="163">
        <v>0.91316760511201966</v>
      </c>
      <c r="F365" s="164">
        <f t="shared" si="25"/>
        <v>-0.50381296379606988</v>
      </c>
      <c r="G365" s="164">
        <f t="shared" si="26"/>
        <v>-0.46603409954157327</v>
      </c>
      <c r="H365" s="164">
        <f t="shared" si="27"/>
        <v>-0.49057812724872202</v>
      </c>
      <c r="I365" s="164">
        <f t="shared" si="28"/>
        <v>-0.35668150341472071</v>
      </c>
      <c r="J365" s="164">
        <f t="shared" si="29"/>
        <v>-0.29253508047151405</v>
      </c>
    </row>
    <row r="366" spans="2:10" x14ac:dyDescent="0.25">
      <c r="B366" s="155">
        <v>41838</v>
      </c>
      <c r="C366" s="163">
        <v>1.0269943944009929</v>
      </c>
      <c r="D366" s="163">
        <v>-6.2367757007486535E-2</v>
      </c>
      <c r="F366" s="164">
        <f t="shared" si="25"/>
        <v>-0.49569641880572129</v>
      </c>
      <c r="G366" s="164">
        <f t="shared" si="26"/>
        <v>-0.46387176236825489</v>
      </c>
      <c r="H366" s="164">
        <f t="shared" si="27"/>
        <v>-0.49918352381408726</v>
      </c>
      <c r="I366" s="164">
        <f t="shared" si="28"/>
        <v>-0.35545923360890613</v>
      </c>
      <c r="J366" s="164">
        <f t="shared" si="29"/>
        <v>-0.29103716557051124</v>
      </c>
    </row>
    <row r="367" spans="2:10" x14ac:dyDescent="0.25">
      <c r="B367" s="155">
        <v>41837</v>
      </c>
      <c r="C367" s="163">
        <v>-1.1736450325189995</v>
      </c>
      <c r="D367" s="163">
        <v>1.6114576253660529</v>
      </c>
      <c r="F367" s="164">
        <f t="shared" si="25"/>
        <v>-0.51766027291994343</v>
      </c>
      <c r="G367" s="164">
        <f t="shared" si="26"/>
        <v>-0.47900810996944604</v>
      </c>
      <c r="H367" s="164">
        <f t="shared" si="27"/>
        <v>-0.50411073180753174</v>
      </c>
      <c r="I367" s="164">
        <f t="shared" si="28"/>
        <v>-0.35440393100424128</v>
      </c>
      <c r="J367" s="164">
        <f t="shared" si="29"/>
        <v>-0.28884615603219899</v>
      </c>
    </row>
    <row r="368" spans="2:10" x14ac:dyDescent="0.25">
      <c r="B368" s="155">
        <v>41836</v>
      </c>
      <c r="C368" s="163">
        <v>0.4316986676160095</v>
      </c>
      <c r="D368" s="163">
        <v>0.53544493480472966</v>
      </c>
      <c r="F368" s="164">
        <f t="shared" si="25"/>
        <v>-0.41781117366858472</v>
      </c>
      <c r="G368" s="164">
        <f t="shared" si="26"/>
        <v>-0.44475418769418479</v>
      </c>
      <c r="H368" s="164">
        <f t="shared" si="27"/>
        <v>-0.50616044773172797</v>
      </c>
      <c r="I368" s="164">
        <f t="shared" si="28"/>
        <v>-0.34288579091474097</v>
      </c>
      <c r="J368" s="164">
        <f t="shared" si="29"/>
        <v>-0.28402819640465421</v>
      </c>
    </row>
    <row r="369" spans="2:10" x14ac:dyDescent="0.25">
      <c r="B369" s="155">
        <v>41835</v>
      </c>
      <c r="C369" s="163">
        <v>-0.1926851191200063</v>
      </c>
      <c r="D369" s="163">
        <v>0.12759779716200459</v>
      </c>
      <c r="F369" s="164">
        <f t="shared" si="25"/>
        <v>-0.44108877105187078</v>
      </c>
      <c r="G369" s="164">
        <f t="shared" si="26"/>
        <v>-0.45954166075990721</v>
      </c>
      <c r="H369" s="164">
        <f t="shared" si="27"/>
        <v>-0.50793407994253825</v>
      </c>
      <c r="I369" s="164">
        <f t="shared" si="28"/>
        <v>-0.34336808692595061</v>
      </c>
      <c r="J369" s="164">
        <f t="shared" si="29"/>
        <v>-0.28498003193912408</v>
      </c>
    </row>
    <row r="370" spans="2:10" x14ac:dyDescent="0.25">
      <c r="B370" s="155">
        <v>41834</v>
      </c>
      <c r="C370" s="163">
        <v>0.48461576078999702</v>
      </c>
      <c r="D370" s="163">
        <v>-0.66686902250895352</v>
      </c>
      <c r="F370" s="164">
        <f t="shared" si="25"/>
        <v>-0.40267095192339208</v>
      </c>
      <c r="G370" s="164">
        <f t="shared" si="26"/>
        <v>-0.44783875282475155</v>
      </c>
      <c r="H370" s="164">
        <f t="shared" si="27"/>
        <v>-0.51060341891083405</v>
      </c>
      <c r="I370" s="164">
        <f t="shared" si="28"/>
        <v>-0.34183487657960482</v>
      </c>
      <c r="J370" s="164">
        <f t="shared" si="29"/>
        <v>-0.28616609242903396</v>
      </c>
    </row>
    <row r="371" spans="2:10" x14ac:dyDescent="0.25">
      <c r="B371" s="155">
        <v>41831</v>
      </c>
      <c r="C371" s="163">
        <v>0.15672553160699376</v>
      </c>
      <c r="D371" s="163">
        <v>0.65895640899387153</v>
      </c>
      <c r="F371" s="164">
        <f t="shared" si="25"/>
        <v>-0.36727591957409234</v>
      </c>
      <c r="G371" s="164">
        <f t="shared" si="26"/>
        <v>-0.4438870232875467</v>
      </c>
      <c r="H371" s="164">
        <f t="shared" si="27"/>
        <v>-0.50600631409609753</v>
      </c>
      <c r="I371" s="164">
        <f t="shared" si="28"/>
        <v>-0.34422056878189017</v>
      </c>
      <c r="J371" s="164">
        <f t="shared" si="29"/>
        <v>-0.28427379490841226</v>
      </c>
    </row>
    <row r="372" spans="2:10" x14ac:dyDescent="0.25">
      <c r="B372" s="155">
        <v>41830</v>
      </c>
      <c r="C372" s="163">
        <v>-0.413439675040006</v>
      </c>
      <c r="D372" s="163">
        <v>-0.24019295168233867</v>
      </c>
      <c r="F372" s="164">
        <f t="shared" si="25"/>
        <v>-0.37605448099730426</v>
      </c>
      <c r="G372" s="164">
        <f t="shared" si="26"/>
        <v>-0.44601241220163174</v>
      </c>
      <c r="H372" s="164">
        <f t="shared" si="27"/>
        <v>-0.50507233181302025</v>
      </c>
      <c r="I372" s="164">
        <f t="shared" si="28"/>
        <v>-0.34659720263901295</v>
      </c>
      <c r="J372" s="164">
        <f t="shared" si="29"/>
        <v>-0.28527225711681048</v>
      </c>
    </row>
    <row r="373" spans="2:10" x14ac:dyDescent="0.25">
      <c r="B373" s="155">
        <v>41829</v>
      </c>
      <c r="C373" s="163">
        <v>0.47057629505800058</v>
      </c>
      <c r="D373" s="163">
        <v>0.55195465954571699</v>
      </c>
      <c r="F373" s="164">
        <f t="shared" si="25"/>
        <v>-0.40763878182370994</v>
      </c>
      <c r="G373" s="164">
        <f t="shared" si="26"/>
        <v>-0.45220429952045715</v>
      </c>
      <c r="H373" s="164">
        <f t="shared" si="27"/>
        <v>-0.50900311052635361</v>
      </c>
      <c r="I373" s="164">
        <f t="shared" si="28"/>
        <v>-0.34629469350069025</v>
      </c>
      <c r="J373" s="164">
        <f t="shared" si="29"/>
        <v>-0.27167932918445953</v>
      </c>
    </row>
    <row r="374" spans="2:10" x14ac:dyDescent="0.25">
      <c r="B374" s="155">
        <v>41828</v>
      </c>
      <c r="C374" s="163">
        <v>-0.67555979034400471</v>
      </c>
      <c r="D374" s="163">
        <v>1.6176425331289934</v>
      </c>
      <c r="F374" s="164">
        <f t="shared" si="25"/>
        <v>-0.43925339364832955</v>
      </c>
      <c r="G374" s="164">
        <f t="shared" si="26"/>
        <v>-0.43998913602663342</v>
      </c>
      <c r="H374" s="164">
        <f t="shared" si="27"/>
        <v>-0.51410234995435455</v>
      </c>
      <c r="I374" s="164">
        <f t="shared" si="28"/>
        <v>-0.34833472033390667</v>
      </c>
      <c r="J374" s="164">
        <f t="shared" si="29"/>
        <v>-0.27234134111038782</v>
      </c>
    </row>
    <row r="375" spans="2:10" x14ac:dyDescent="0.25">
      <c r="B375" s="155">
        <v>41827</v>
      </c>
      <c r="C375" s="163">
        <v>-0.38861099472999872</v>
      </c>
      <c r="D375" s="163">
        <v>1.2962911741607464</v>
      </c>
      <c r="F375" s="164">
        <f t="shared" si="25"/>
        <v>-0.30732934794265843</v>
      </c>
      <c r="G375" s="164">
        <f t="shared" si="26"/>
        <v>-0.38702458689330688</v>
      </c>
      <c r="H375" s="164">
        <f t="shared" si="27"/>
        <v>-0.53441018924771932</v>
      </c>
      <c r="I375" s="164">
        <f t="shared" si="28"/>
        <v>-0.34607856037983253</v>
      </c>
      <c r="J375" s="164">
        <f t="shared" si="29"/>
        <v>-0.26928116260037355</v>
      </c>
    </row>
    <row r="376" spans="2:10" x14ac:dyDescent="0.25">
      <c r="B376" s="155">
        <v>41824</v>
      </c>
      <c r="C376" s="163">
        <v>0</v>
      </c>
      <c r="D376" s="163">
        <v>0</v>
      </c>
      <c r="F376" s="164">
        <f t="shared" si="25"/>
        <v>-0.25750236800212289</v>
      </c>
      <c r="G376" s="164">
        <f t="shared" si="26"/>
        <v>-0.36755257141042175</v>
      </c>
      <c r="H376" s="164">
        <f t="shared" si="27"/>
        <v>-0.53534527465861226</v>
      </c>
      <c r="I376" s="164">
        <f t="shared" si="28"/>
        <v>-0.34016188173842171</v>
      </c>
      <c r="J376" s="164">
        <f t="shared" si="29"/>
        <v>-0.26366766682626369</v>
      </c>
    </row>
    <row r="377" spans="2:10" x14ac:dyDescent="0.25">
      <c r="B377" s="155">
        <v>41823</v>
      </c>
      <c r="C377" s="163">
        <v>0.54822523938600209</v>
      </c>
      <c r="D377" s="163">
        <v>-0.3501927636016422</v>
      </c>
      <c r="F377" s="164">
        <f t="shared" si="25"/>
        <v>-0.22414289495053757</v>
      </c>
      <c r="G377" s="164">
        <f t="shared" si="26"/>
        <v>-0.38044552861819136</v>
      </c>
      <c r="H377" s="164">
        <f t="shared" si="27"/>
        <v>-0.53458742057986541</v>
      </c>
      <c r="I377" s="164">
        <f t="shared" si="28"/>
        <v>-0.34032984682834233</v>
      </c>
      <c r="J377" s="164">
        <f t="shared" si="29"/>
        <v>-0.27738979564649086</v>
      </c>
    </row>
    <row r="378" spans="2:10" x14ac:dyDescent="0.25">
      <c r="B378" s="155">
        <v>41822</v>
      </c>
      <c r="C378" s="163">
        <v>7.167931002298733E-2</v>
      </c>
      <c r="D378" s="163">
        <v>-1.8690168448403432</v>
      </c>
      <c r="F378" s="164">
        <f t="shared" si="25"/>
        <v>-0.21794037022442028</v>
      </c>
      <c r="G378" s="164">
        <f t="shared" si="26"/>
        <v>-0.43292560516381423</v>
      </c>
      <c r="H378" s="164">
        <f t="shared" si="27"/>
        <v>-0.51944352957309559</v>
      </c>
      <c r="I378" s="164">
        <f t="shared" si="28"/>
        <v>-0.34064792648269238</v>
      </c>
      <c r="J378" s="164">
        <f t="shared" si="29"/>
        <v>-0.27676879669999127</v>
      </c>
    </row>
    <row r="379" spans="2:10" x14ac:dyDescent="0.25">
      <c r="B379" s="155">
        <v>41821</v>
      </c>
      <c r="C379" s="163">
        <v>0.6859091546770113</v>
      </c>
      <c r="D379" s="163">
        <v>-1.6128509812856184</v>
      </c>
      <c r="F379" s="164">
        <f t="shared" si="25"/>
        <v>-0.31004714123600824</v>
      </c>
      <c r="G379" s="164">
        <f t="shared" si="26"/>
        <v>-0.46271209193495405</v>
      </c>
      <c r="H379" s="164">
        <f t="shared" si="27"/>
        <v>-0.53164211937238581</v>
      </c>
      <c r="I379" s="164">
        <f t="shared" si="28"/>
        <v>-0.34494559078265496</v>
      </c>
      <c r="J379" s="164">
        <f t="shared" si="29"/>
        <v>-0.27821073940334534</v>
      </c>
    </row>
    <row r="380" spans="2:10" x14ac:dyDescent="0.25">
      <c r="B380" s="155">
        <v>41820</v>
      </c>
      <c r="C380" s="163">
        <v>-3.2742761132997789E-2</v>
      </c>
      <c r="D380" s="163">
        <v>0.76115026956695697</v>
      </c>
      <c r="F380" s="164">
        <f t="shared" si="25"/>
        <v>-0.23518633451418444</v>
      </c>
      <c r="G380" s="164">
        <f t="shared" si="26"/>
        <v>-0.44185114151731852</v>
      </c>
      <c r="H380" s="164">
        <f t="shared" si="27"/>
        <v>-0.52329710363710058</v>
      </c>
      <c r="I380" s="164">
        <f t="shared" si="28"/>
        <v>-0.34176963935569032</v>
      </c>
      <c r="J380" s="164">
        <f t="shared" si="29"/>
        <v>-0.27465905128285611</v>
      </c>
    </row>
    <row r="381" spans="2:10" x14ac:dyDescent="0.25">
      <c r="B381" s="155">
        <v>41817</v>
      </c>
      <c r="C381" s="163">
        <v>0.19635463058600422</v>
      </c>
      <c r="D381" s="163">
        <v>-0.53370966749364257</v>
      </c>
      <c r="F381" s="164">
        <f t="shared" si="25"/>
        <v>-0.24512439507837988</v>
      </c>
      <c r="G381" s="164">
        <f t="shared" si="26"/>
        <v>-0.44727864356539432</v>
      </c>
      <c r="H381" s="164">
        <f t="shared" si="27"/>
        <v>-0.52557836069954267</v>
      </c>
      <c r="I381" s="164">
        <f t="shared" si="28"/>
        <v>-0.34254537754552045</v>
      </c>
      <c r="J381" s="164">
        <f t="shared" si="29"/>
        <v>-0.27317403665511519</v>
      </c>
    </row>
    <row r="382" spans="2:10" x14ac:dyDescent="0.25">
      <c r="B382" s="155">
        <v>41816</v>
      </c>
      <c r="C382" s="163">
        <v>-0.10074553725599733</v>
      </c>
      <c r="D382" s="163">
        <v>0.98436667476504702</v>
      </c>
      <c r="F382" s="164">
        <f t="shared" si="25"/>
        <v>-0.24785247526791987</v>
      </c>
      <c r="G382" s="164">
        <f t="shared" si="26"/>
        <v>-0.45742137270046784</v>
      </c>
      <c r="H382" s="164">
        <f t="shared" si="27"/>
        <v>-0.52709301343226023</v>
      </c>
      <c r="I382" s="164">
        <f t="shared" si="28"/>
        <v>-0.34826460438623319</v>
      </c>
      <c r="J382" s="164">
        <f t="shared" si="29"/>
        <v>-0.27584603076221553</v>
      </c>
    </row>
    <row r="383" spans="2:10" x14ac:dyDescent="0.25">
      <c r="B383" s="155">
        <v>41815</v>
      </c>
      <c r="C383" s="163">
        <v>0.49221402138699411</v>
      </c>
      <c r="D383" s="163">
        <v>0.62406401782113541</v>
      </c>
      <c r="F383" s="164">
        <f t="shared" si="25"/>
        <v>-0.2932182608677929</v>
      </c>
      <c r="G383" s="164">
        <f t="shared" si="26"/>
        <v>-0.45786194953154497</v>
      </c>
      <c r="H383" s="164">
        <f t="shared" si="27"/>
        <v>-0.52973094437756041</v>
      </c>
      <c r="I383" s="164">
        <f t="shared" si="28"/>
        <v>-0.34261566972707413</v>
      </c>
      <c r="J383" s="164">
        <f t="shared" si="29"/>
        <v>-0.27249672353745114</v>
      </c>
    </row>
    <row r="384" spans="2:10" x14ac:dyDescent="0.25">
      <c r="B384" s="155">
        <v>41814</v>
      </c>
      <c r="C384" s="163">
        <v>-0.63477820407900065</v>
      </c>
      <c r="D384" s="163">
        <v>1.157567281786509</v>
      </c>
      <c r="F384" s="164">
        <f t="shared" si="25"/>
        <v>-0.37804240346330636</v>
      </c>
      <c r="G384" s="164">
        <f t="shared" si="26"/>
        <v>-0.46842087202047433</v>
      </c>
      <c r="H384" s="164">
        <f t="shared" si="27"/>
        <v>-0.51634191653245365</v>
      </c>
      <c r="I384" s="164">
        <f t="shared" si="28"/>
        <v>-0.32011035379164587</v>
      </c>
      <c r="J384" s="164">
        <f t="shared" si="29"/>
        <v>-0.26770250442746574</v>
      </c>
    </row>
    <row r="385" spans="2:10" x14ac:dyDescent="0.25">
      <c r="B385" s="155">
        <v>41813</v>
      </c>
      <c r="C385" s="163">
        <v>-1.3118347244001072E-2</v>
      </c>
      <c r="D385" s="163">
        <v>0.11758467378886195</v>
      </c>
      <c r="F385" s="164">
        <f t="shared" si="25"/>
        <v>-0.33428631143276905</v>
      </c>
      <c r="G385" s="164">
        <f t="shared" si="26"/>
        <v>-0.46911568275318039</v>
      </c>
      <c r="H385" s="164">
        <f t="shared" si="27"/>
        <v>-0.50814034180094569</v>
      </c>
      <c r="I385" s="164">
        <f t="shared" si="28"/>
        <v>-0.31290865779250571</v>
      </c>
      <c r="J385" s="164">
        <f t="shared" si="29"/>
        <v>-0.27023688929386774</v>
      </c>
    </row>
    <row r="386" spans="2:10" x14ac:dyDescent="0.25">
      <c r="B386" s="155">
        <v>41810</v>
      </c>
      <c r="C386" s="163">
        <v>0.17356327116899717</v>
      </c>
      <c r="D386" s="163">
        <v>0.33730708963406464</v>
      </c>
      <c r="F386" s="164">
        <f t="shared" si="25"/>
        <v>-0.35768988940556207</v>
      </c>
      <c r="G386" s="164">
        <f t="shared" si="26"/>
        <v>-0.4734446551298469</v>
      </c>
      <c r="H386" s="164">
        <f t="shared" si="27"/>
        <v>-0.50792538696521106</v>
      </c>
      <c r="I386" s="164">
        <f t="shared" si="28"/>
        <v>-0.31555578581174054</v>
      </c>
      <c r="J386" s="164">
        <f t="shared" si="29"/>
        <v>-0.27173544267370653</v>
      </c>
    </row>
    <row r="387" spans="2:10" x14ac:dyDescent="0.25">
      <c r="B387" s="155">
        <v>41809</v>
      </c>
      <c r="C387" s="163">
        <v>0.1418033907120142</v>
      </c>
      <c r="D387" s="163">
        <v>-1.3758369949630977</v>
      </c>
      <c r="F387" s="164">
        <f t="shared" si="25"/>
        <v>-0.35325883465527941</v>
      </c>
      <c r="G387" s="164">
        <f t="shared" si="26"/>
        <v>-0.4791044095551551</v>
      </c>
      <c r="H387" s="164">
        <f t="shared" si="27"/>
        <v>-0.50907819853912173</v>
      </c>
      <c r="I387" s="164">
        <f t="shared" si="28"/>
        <v>-0.31593744488119052</v>
      </c>
      <c r="J387" s="164">
        <f t="shared" si="29"/>
        <v>-0.27241139075320103</v>
      </c>
    </row>
    <row r="388" spans="2:10" x14ac:dyDescent="0.25">
      <c r="B388" s="155">
        <v>41808</v>
      </c>
      <c r="C388" s="163">
        <v>0.77293168427998715</v>
      </c>
      <c r="D388" s="163">
        <v>0.8242276856731845</v>
      </c>
      <c r="F388" s="164">
        <f t="shared" si="25"/>
        <v>-0.3534429014246912</v>
      </c>
      <c r="G388" s="164">
        <f t="shared" si="26"/>
        <v>-0.48949576319829985</v>
      </c>
      <c r="H388" s="164">
        <f t="shared" si="27"/>
        <v>-0.50211697251394882</v>
      </c>
      <c r="I388" s="164">
        <f t="shared" si="28"/>
        <v>-0.31750598592282975</v>
      </c>
      <c r="J388" s="164">
        <f t="shared" si="29"/>
        <v>-0.22607797945299798</v>
      </c>
    </row>
    <row r="389" spans="2:10" x14ac:dyDescent="0.25">
      <c r="B389" s="155">
        <v>41807</v>
      </c>
      <c r="C389" s="163">
        <v>0.21924888985600521</v>
      </c>
      <c r="D389" s="163">
        <v>-1.2518901704046126</v>
      </c>
      <c r="F389" s="164">
        <f t="shared" si="25"/>
        <v>-0.4317443598924533</v>
      </c>
      <c r="G389" s="164">
        <f t="shared" si="26"/>
        <v>-0.5176194277836258</v>
      </c>
      <c r="H389" s="164">
        <f t="shared" si="27"/>
        <v>-0.51155111358651306</v>
      </c>
      <c r="I389" s="164">
        <f t="shared" si="28"/>
        <v>-0.32093188574732878</v>
      </c>
      <c r="J389" s="164">
        <f t="shared" si="29"/>
        <v>-0.21299957360332986</v>
      </c>
    </row>
    <row r="390" spans="2:10" x14ac:dyDescent="0.25">
      <c r="B390" s="155">
        <v>41806</v>
      </c>
      <c r="C390" s="163">
        <v>8.4281274832997966E-2</v>
      </c>
      <c r="D390" s="163">
        <v>0.44802533210595019</v>
      </c>
      <c r="F390" s="164">
        <f t="shared" si="25"/>
        <v>-0.46157441536735727</v>
      </c>
      <c r="G390" s="164">
        <f t="shared" si="26"/>
        <v>-0.52298614955136336</v>
      </c>
      <c r="H390" s="164">
        <f t="shared" si="27"/>
        <v>-0.51539880378108327</v>
      </c>
      <c r="I390" s="164">
        <f t="shared" si="28"/>
        <v>-0.3258577293297924</v>
      </c>
      <c r="J390" s="164">
        <f t="shared" si="29"/>
        <v>-0.21087712414795343</v>
      </c>
    </row>
    <row r="391" spans="2:10" x14ac:dyDescent="0.25">
      <c r="B391" s="155">
        <v>41803</v>
      </c>
      <c r="C391" s="163">
        <v>0.31507556884200483</v>
      </c>
      <c r="D391" s="163">
        <v>7.9214398169424882E-2</v>
      </c>
      <c r="F391" s="164">
        <f t="shared" si="25"/>
        <v>-0.45646180213054655</v>
      </c>
      <c r="G391" s="164">
        <f t="shared" si="26"/>
        <v>-0.53168915178043652</v>
      </c>
      <c r="H391" s="164">
        <f t="shared" si="27"/>
        <v>-0.51567490874968269</v>
      </c>
      <c r="I391" s="164">
        <f t="shared" si="28"/>
        <v>-0.3183423165181497</v>
      </c>
      <c r="J391" s="164">
        <f t="shared" si="29"/>
        <v>-0.21503205302016301</v>
      </c>
    </row>
    <row r="392" spans="2:10" x14ac:dyDescent="0.25">
      <c r="B392" s="155">
        <v>41802</v>
      </c>
      <c r="C392" s="163">
        <v>-0.68056481624599874</v>
      </c>
      <c r="D392" s="163">
        <v>1.6141629724961692</v>
      </c>
      <c r="F392" s="164">
        <f t="shared" si="25"/>
        <v>-0.46629418949736978</v>
      </c>
      <c r="G392" s="164">
        <f t="shared" si="26"/>
        <v>-0.53505602404214725</v>
      </c>
      <c r="H392" s="164">
        <f t="shared" si="27"/>
        <v>-0.50231176346019879</v>
      </c>
      <c r="I392" s="164">
        <f t="shared" si="28"/>
        <v>-0.31837220288628287</v>
      </c>
      <c r="J392" s="164">
        <f t="shared" si="29"/>
        <v>-0.21739959101372469</v>
      </c>
    </row>
    <row r="393" spans="2:10" x14ac:dyDescent="0.25">
      <c r="B393" s="155">
        <v>41801</v>
      </c>
      <c r="C393" s="163">
        <v>-0.34256420819700484</v>
      </c>
      <c r="D393" s="163">
        <v>2.9194326063475273E-2</v>
      </c>
      <c r="F393" s="164">
        <f t="shared" si="25"/>
        <v>-0.41140879784110346</v>
      </c>
      <c r="G393" s="164">
        <f t="shared" si="26"/>
        <v>-0.51327233230188229</v>
      </c>
      <c r="H393" s="164">
        <f t="shared" si="27"/>
        <v>-0.49363801232743154</v>
      </c>
      <c r="I393" s="164">
        <f t="shared" si="28"/>
        <v>-0.30905525154810615</v>
      </c>
      <c r="J393" s="164">
        <f t="shared" si="29"/>
        <v>-0.20000436400115332</v>
      </c>
    </row>
    <row r="394" spans="2:10" x14ac:dyDescent="0.25">
      <c r="B394" s="155">
        <v>41800</v>
      </c>
      <c r="C394" s="163">
        <v>-2.3971852425996865E-2</v>
      </c>
      <c r="D394" s="163">
        <v>-0.48830187335455744</v>
      </c>
      <c r="F394" s="164">
        <f t="shared" si="25"/>
        <v>-0.40130913620823971</v>
      </c>
      <c r="G394" s="164">
        <f t="shared" si="26"/>
        <v>-0.48688373453040018</v>
      </c>
      <c r="H394" s="164">
        <f t="shared" si="27"/>
        <v>-0.47533043225704241</v>
      </c>
      <c r="I394" s="164">
        <f t="shared" si="28"/>
        <v>-0.31113207006600169</v>
      </c>
      <c r="J394" s="164">
        <f t="shared" si="29"/>
        <v>-0.19312421981680211</v>
      </c>
    </row>
    <row r="395" spans="2:10" x14ac:dyDescent="0.25">
      <c r="B395" s="155">
        <v>41799</v>
      </c>
      <c r="C395" s="163">
        <v>9.8803087718013494E-2</v>
      </c>
      <c r="D395" s="163">
        <v>-0.2906396634485664</v>
      </c>
      <c r="F395" s="164">
        <f t="shared" ref="F395:F458" si="30">CORREL($C395:$C424,$D395:$D424)</f>
        <v>-0.4235423147393434</v>
      </c>
      <c r="G395" s="164">
        <f t="shared" ref="G395:G458" si="31">CORREL($C395:$C454,$D395:$D454)</f>
        <v>-0.48821063634948614</v>
      </c>
      <c r="H395" s="164">
        <f t="shared" ref="H395:H458" si="32">CORREL($C395:$C484,$D395:$D484)</f>
        <v>-0.48716220538269206</v>
      </c>
      <c r="I395" s="164">
        <f t="shared" ref="I395:I458" si="33">CORREL($C395:$C594,$D395:$D594)</f>
        <v>-0.31251285906454429</v>
      </c>
      <c r="J395" s="164">
        <f t="shared" ref="J395:J458" si="34">CORREL($C395:$C654,$D395:$D654)</f>
        <v>-0.19839389201245283</v>
      </c>
    </row>
    <row r="396" spans="2:10" x14ac:dyDescent="0.25">
      <c r="B396" s="155">
        <v>41796</v>
      </c>
      <c r="C396" s="163">
        <v>0.47738486108899192</v>
      </c>
      <c r="D396" s="163">
        <v>-7.1614175429812743E-2</v>
      </c>
      <c r="F396" s="164">
        <f t="shared" si="30"/>
        <v>-0.43021965805413775</v>
      </c>
      <c r="G396" s="164">
        <f t="shared" si="31"/>
        <v>-0.50352993858304551</v>
      </c>
      <c r="H396" s="164">
        <f t="shared" si="32"/>
        <v>-0.52703771370003583</v>
      </c>
      <c r="I396" s="164">
        <f t="shared" si="33"/>
        <v>-0.31253997846810549</v>
      </c>
      <c r="J396" s="164">
        <f t="shared" si="34"/>
        <v>-0.19718922262879715</v>
      </c>
    </row>
    <row r="397" spans="2:10" x14ac:dyDescent="0.25">
      <c r="B397" s="155">
        <v>41795</v>
      </c>
      <c r="C397" s="163">
        <v>0.65919112735399743</v>
      </c>
      <c r="D397" s="163">
        <v>0.32835750277968589</v>
      </c>
      <c r="F397" s="164">
        <f t="shared" si="30"/>
        <v>-0.44345207935915232</v>
      </c>
      <c r="G397" s="164">
        <f t="shared" si="31"/>
        <v>-0.5047365898076881</v>
      </c>
      <c r="H397" s="164">
        <f t="shared" si="32"/>
        <v>-0.52623185241161052</v>
      </c>
      <c r="I397" s="164">
        <f t="shared" si="33"/>
        <v>-0.314396127008153</v>
      </c>
      <c r="J397" s="164">
        <f t="shared" si="34"/>
        <v>-0.20902054331815631</v>
      </c>
    </row>
    <row r="398" spans="2:10" x14ac:dyDescent="0.25">
      <c r="B398" s="155">
        <v>41794</v>
      </c>
      <c r="C398" s="163">
        <v>0.20704463059399991</v>
      </c>
      <c r="D398" s="163">
        <v>-0.2396879022566023</v>
      </c>
      <c r="F398" s="164">
        <f t="shared" si="30"/>
        <v>-0.46444194073438716</v>
      </c>
      <c r="G398" s="164">
        <f t="shared" si="31"/>
        <v>-0.53781089335610954</v>
      </c>
      <c r="H398" s="164">
        <f t="shared" si="32"/>
        <v>-0.53130184752237164</v>
      </c>
      <c r="I398" s="164">
        <f t="shared" si="33"/>
        <v>-0.31323541372673169</v>
      </c>
      <c r="J398" s="164">
        <f t="shared" si="34"/>
        <v>-0.20683871878759075</v>
      </c>
    </row>
    <row r="399" spans="2:10" x14ac:dyDescent="0.25">
      <c r="B399" s="155">
        <v>41793</v>
      </c>
      <c r="C399" s="163">
        <v>-3.2560379670998341E-2</v>
      </c>
      <c r="D399" s="163">
        <v>-1.4791462020108503</v>
      </c>
      <c r="F399" s="164">
        <f t="shared" si="30"/>
        <v>-0.4724816133769405</v>
      </c>
      <c r="G399" s="164">
        <f t="shared" si="31"/>
        <v>-0.53281607228271866</v>
      </c>
      <c r="H399" s="164">
        <f t="shared" si="32"/>
        <v>-0.54123443175076391</v>
      </c>
      <c r="I399" s="164">
        <f t="shared" si="33"/>
        <v>-0.31355568886532237</v>
      </c>
      <c r="J399" s="164">
        <f t="shared" si="34"/>
        <v>-0.21239605098632364</v>
      </c>
    </row>
    <row r="400" spans="2:10" x14ac:dyDescent="0.25">
      <c r="B400" s="155">
        <v>41792</v>
      </c>
      <c r="C400" s="163">
        <v>8.184496952998721E-2</v>
      </c>
      <c r="D400" s="163">
        <v>-1.6012107895538419</v>
      </c>
      <c r="F400" s="164">
        <f t="shared" si="30"/>
        <v>-0.48471547127618309</v>
      </c>
      <c r="G400" s="164">
        <f t="shared" si="31"/>
        <v>-0.55208636286733481</v>
      </c>
      <c r="H400" s="164">
        <f t="shared" si="32"/>
        <v>-0.55109398494145756</v>
      </c>
      <c r="I400" s="164">
        <f t="shared" si="33"/>
        <v>-0.33483191527901446</v>
      </c>
      <c r="J400" s="164">
        <f t="shared" si="34"/>
        <v>-0.21106706991201868</v>
      </c>
    </row>
    <row r="401" spans="2:10" x14ac:dyDescent="0.25">
      <c r="B401" s="155">
        <v>41789</v>
      </c>
      <c r="C401" s="163">
        <v>0.18510718915900615</v>
      </c>
      <c r="D401" s="163">
        <v>-0.18727654749998157</v>
      </c>
      <c r="F401" s="164">
        <f t="shared" si="30"/>
        <v>-0.52009487084947048</v>
      </c>
      <c r="G401" s="164">
        <f t="shared" si="31"/>
        <v>-0.56554608405915008</v>
      </c>
      <c r="H401" s="164">
        <f t="shared" si="32"/>
        <v>-0.54817111693841392</v>
      </c>
      <c r="I401" s="164">
        <f t="shared" si="33"/>
        <v>-0.33789254527499596</v>
      </c>
      <c r="J401" s="164">
        <f t="shared" si="34"/>
        <v>-0.20923338574498898</v>
      </c>
    </row>
    <row r="402" spans="2:10" x14ac:dyDescent="0.25">
      <c r="B402" s="155">
        <v>41788</v>
      </c>
      <c r="C402" s="163">
        <v>0.54937505757199911</v>
      </c>
      <c r="D402" s="163">
        <v>-0.52209526096649306</v>
      </c>
      <c r="F402" s="164">
        <f t="shared" si="30"/>
        <v>-0.51713849553740576</v>
      </c>
      <c r="G402" s="164">
        <f t="shared" si="31"/>
        <v>-0.55969460246145619</v>
      </c>
      <c r="H402" s="164">
        <f t="shared" si="32"/>
        <v>-0.5419075978668737</v>
      </c>
      <c r="I402" s="164">
        <f t="shared" si="33"/>
        <v>-0.32776595085574145</v>
      </c>
      <c r="J402" s="164">
        <f t="shared" si="34"/>
        <v>-0.20346324011101016</v>
      </c>
    </row>
    <row r="403" spans="2:10" x14ac:dyDescent="0.25">
      <c r="B403" s="155">
        <v>41787</v>
      </c>
      <c r="C403" s="163">
        <v>-9.5887463464994216E-2</v>
      </c>
      <c r="D403" s="163">
        <v>2.0578406037695451</v>
      </c>
      <c r="F403" s="164">
        <f t="shared" si="30"/>
        <v>-0.48897815609934997</v>
      </c>
      <c r="G403" s="164">
        <f t="shared" si="31"/>
        <v>-0.55072898248747371</v>
      </c>
      <c r="H403" s="164">
        <f t="shared" si="32"/>
        <v>-0.55117526860724131</v>
      </c>
      <c r="I403" s="164">
        <f t="shared" si="33"/>
        <v>-0.32508065735028235</v>
      </c>
      <c r="J403" s="164">
        <f t="shared" si="34"/>
        <v>-0.20309424527816106</v>
      </c>
    </row>
    <row r="404" spans="2:10" x14ac:dyDescent="0.25">
      <c r="B404" s="155">
        <v>41786</v>
      </c>
      <c r="C404" s="163">
        <v>0.59957214373700385</v>
      </c>
      <c r="D404" s="163">
        <v>1.0146527622112878</v>
      </c>
      <c r="F404" s="164">
        <f t="shared" si="30"/>
        <v>-0.45876792069905675</v>
      </c>
      <c r="G404" s="164">
        <f t="shared" si="31"/>
        <v>-0.56137828626694231</v>
      </c>
      <c r="H404" s="164">
        <f t="shared" si="32"/>
        <v>-0.55752856626450642</v>
      </c>
      <c r="I404" s="164">
        <f t="shared" si="33"/>
        <v>-0.32011674990318828</v>
      </c>
      <c r="J404" s="164">
        <f t="shared" si="34"/>
        <v>-0.20375154699020973</v>
      </c>
    </row>
    <row r="405" spans="2:10" x14ac:dyDescent="0.25">
      <c r="B405" s="155">
        <v>41785</v>
      </c>
      <c r="C405" s="163">
        <v>0</v>
      </c>
      <c r="D405" s="163">
        <v>0</v>
      </c>
      <c r="F405" s="164">
        <f t="shared" si="30"/>
        <v>-0.46194075771028154</v>
      </c>
      <c r="G405" s="164">
        <f t="shared" si="31"/>
        <v>-0.61957345219067006</v>
      </c>
      <c r="H405" s="164">
        <f t="shared" si="32"/>
        <v>-0.56695961335770695</v>
      </c>
      <c r="I405" s="164">
        <f t="shared" si="33"/>
        <v>-0.32061244186454596</v>
      </c>
      <c r="J405" s="164">
        <f t="shared" si="34"/>
        <v>-0.21212475826096702</v>
      </c>
    </row>
    <row r="406" spans="2:10" x14ac:dyDescent="0.25">
      <c r="B406" s="155">
        <v>41782</v>
      </c>
      <c r="C406" s="163">
        <v>0.4262515960989921</v>
      </c>
      <c r="D406" s="163">
        <v>0.9845501209698293</v>
      </c>
      <c r="F406" s="164">
        <f t="shared" si="30"/>
        <v>-0.46165136087968439</v>
      </c>
      <c r="G406" s="164">
        <f t="shared" si="31"/>
        <v>-0.62546664216479142</v>
      </c>
      <c r="H406" s="164">
        <f t="shared" si="32"/>
        <v>-0.56695961335770706</v>
      </c>
      <c r="I406" s="164">
        <f t="shared" si="33"/>
        <v>-0.31314419344887368</v>
      </c>
      <c r="J406" s="164">
        <f t="shared" si="34"/>
        <v>-0.21212475826096697</v>
      </c>
    </row>
    <row r="407" spans="2:10" x14ac:dyDescent="0.25">
      <c r="B407" s="155">
        <v>41781</v>
      </c>
      <c r="C407" s="163">
        <v>0.25024450445501056</v>
      </c>
      <c r="D407" s="163">
        <v>-0.24440409551834685</v>
      </c>
      <c r="F407" s="164">
        <f t="shared" si="30"/>
        <v>-0.50255086714083275</v>
      </c>
      <c r="G407" s="164">
        <f t="shared" si="31"/>
        <v>-0.63869532531191175</v>
      </c>
      <c r="H407" s="164">
        <f t="shared" si="32"/>
        <v>-0.57645980297065591</v>
      </c>
      <c r="I407" s="164">
        <f t="shared" si="33"/>
        <v>-0.30891813074639074</v>
      </c>
      <c r="J407" s="164">
        <f t="shared" si="34"/>
        <v>-0.21445791446750834</v>
      </c>
    </row>
    <row r="408" spans="2:10" x14ac:dyDescent="0.25">
      <c r="B408" s="155">
        <v>41780</v>
      </c>
      <c r="C408" s="163">
        <v>0.82572684689299347</v>
      </c>
      <c r="D408" s="163">
        <v>-1.2223635987950399</v>
      </c>
      <c r="F408" s="164">
        <f t="shared" si="30"/>
        <v>-0.56894110135579234</v>
      </c>
      <c r="G408" s="164">
        <f t="shared" si="31"/>
        <v>-0.61784311500728706</v>
      </c>
      <c r="H408" s="164">
        <f t="shared" si="32"/>
        <v>-0.57595119476582923</v>
      </c>
      <c r="I408" s="164">
        <f t="shared" si="33"/>
        <v>-0.29072595840046916</v>
      </c>
      <c r="J408" s="164">
        <f t="shared" si="34"/>
        <v>-0.21476440962365226</v>
      </c>
    </row>
    <row r="409" spans="2:10" x14ac:dyDescent="0.25">
      <c r="B409" s="155">
        <v>41779</v>
      </c>
      <c r="C409" s="163">
        <v>-0.64659314473799467</v>
      </c>
      <c r="D409" s="163">
        <v>0.14382473785492511</v>
      </c>
      <c r="F409" s="164">
        <f t="shared" si="30"/>
        <v>-0.56541363256491106</v>
      </c>
      <c r="G409" s="164">
        <f t="shared" si="31"/>
        <v>-0.60595479021695631</v>
      </c>
      <c r="H409" s="164">
        <f t="shared" si="32"/>
        <v>-0.56917662828927362</v>
      </c>
      <c r="I409" s="164">
        <f t="shared" si="33"/>
        <v>-0.28565120876631439</v>
      </c>
      <c r="J409" s="164">
        <f t="shared" si="34"/>
        <v>-0.20331369969579383</v>
      </c>
    </row>
    <row r="410" spans="2:10" x14ac:dyDescent="0.25">
      <c r="B410" s="155">
        <v>41778</v>
      </c>
      <c r="C410" s="163">
        <v>0.39215311548399523</v>
      </c>
      <c r="D410" s="163">
        <v>-1.0798551515975752</v>
      </c>
      <c r="F410" s="164">
        <f t="shared" si="30"/>
        <v>-0.56750217359327781</v>
      </c>
      <c r="G410" s="164">
        <f t="shared" si="31"/>
        <v>-0.60890141835752376</v>
      </c>
      <c r="H410" s="164">
        <f t="shared" si="32"/>
        <v>-0.57822452249403589</v>
      </c>
      <c r="I410" s="164">
        <f t="shared" si="33"/>
        <v>-0.28627328016128362</v>
      </c>
      <c r="J410" s="164">
        <f t="shared" si="34"/>
        <v>-0.20260464528581065</v>
      </c>
    </row>
    <row r="411" spans="2:10" x14ac:dyDescent="0.25">
      <c r="B411" s="155">
        <v>41775</v>
      </c>
      <c r="C411" s="163">
        <v>0.3750695771340018</v>
      </c>
      <c r="D411" s="163">
        <v>-0.22376672190361768</v>
      </c>
      <c r="F411" s="164">
        <f t="shared" si="30"/>
        <v>-0.5688906618108992</v>
      </c>
      <c r="G411" s="164">
        <f t="shared" si="31"/>
        <v>-0.61061295864579856</v>
      </c>
      <c r="H411" s="164">
        <f t="shared" si="32"/>
        <v>-0.57944664959863923</v>
      </c>
      <c r="I411" s="164">
        <f t="shared" si="33"/>
        <v>-0.28305504212309268</v>
      </c>
      <c r="J411" s="164">
        <f t="shared" si="34"/>
        <v>-0.20112436663150079</v>
      </c>
    </row>
    <row r="412" spans="2:10" x14ac:dyDescent="0.25">
      <c r="B412" s="155">
        <v>41774</v>
      </c>
      <c r="C412" s="163">
        <v>-0.91739619813500095</v>
      </c>
      <c r="D412" s="163">
        <v>1.012755166482826</v>
      </c>
      <c r="F412" s="164">
        <f t="shared" si="30"/>
        <v>-0.57306615463547328</v>
      </c>
      <c r="G412" s="164">
        <f t="shared" si="31"/>
        <v>-0.60998238812285566</v>
      </c>
      <c r="H412" s="164">
        <f t="shared" si="32"/>
        <v>-0.55983762223282862</v>
      </c>
      <c r="I412" s="164">
        <f t="shared" si="33"/>
        <v>-0.28236810545486407</v>
      </c>
      <c r="J412" s="164">
        <f t="shared" si="34"/>
        <v>-0.20884462322282493</v>
      </c>
    </row>
    <row r="413" spans="2:10" x14ac:dyDescent="0.25">
      <c r="B413" s="155">
        <v>41773</v>
      </c>
      <c r="C413" s="163">
        <v>-0.4507305177320009</v>
      </c>
      <c r="D413" s="163">
        <v>2.1048772157785445</v>
      </c>
      <c r="F413" s="164">
        <f t="shared" si="30"/>
        <v>-0.56057882980213769</v>
      </c>
      <c r="G413" s="164">
        <f t="shared" si="31"/>
        <v>-0.60793553115924481</v>
      </c>
      <c r="H413" s="164">
        <f t="shared" si="32"/>
        <v>-0.55353344119062631</v>
      </c>
      <c r="I413" s="164">
        <f t="shared" si="33"/>
        <v>-0.27716216579172043</v>
      </c>
      <c r="J413" s="164">
        <f t="shared" si="34"/>
        <v>-0.20919664533260382</v>
      </c>
    </row>
    <row r="414" spans="2:10" x14ac:dyDescent="0.25">
      <c r="B414" s="155">
        <v>41772</v>
      </c>
      <c r="C414" s="163">
        <v>6.6669563471988269E-2</v>
      </c>
      <c r="D414" s="163">
        <v>1.1505231450310349</v>
      </c>
      <c r="F414" s="164">
        <f t="shared" si="30"/>
        <v>-0.55646364324771569</v>
      </c>
      <c r="G414" s="164">
        <f t="shared" si="31"/>
        <v>-0.5768748105355147</v>
      </c>
      <c r="H414" s="164">
        <f t="shared" si="32"/>
        <v>-0.55087596911129322</v>
      </c>
      <c r="I414" s="164">
        <f t="shared" si="33"/>
        <v>-0.27533375410310762</v>
      </c>
      <c r="J414" s="164">
        <f t="shared" si="34"/>
        <v>-0.20518262250996114</v>
      </c>
    </row>
    <row r="415" spans="2:10" x14ac:dyDescent="0.25">
      <c r="B415" s="155">
        <v>41771</v>
      </c>
      <c r="C415" s="163">
        <v>0.97112441603499633</v>
      </c>
      <c r="D415" s="163">
        <v>-0.67639315930603239</v>
      </c>
      <c r="F415" s="164">
        <f t="shared" si="30"/>
        <v>-0.58646579090717565</v>
      </c>
      <c r="G415" s="164">
        <f t="shared" si="31"/>
        <v>-0.58115678188219244</v>
      </c>
      <c r="H415" s="164">
        <f t="shared" si="32"/>
        <v>-0.55064462580078988</v>
      </c>
      <c r="I415" s="164">
        <f t="shared" si="33"/>
        <v>-0.27539747481361804</v>
      </c>
      <c r="J415" s="164">
        <f t="shared" si="34"/>
        <v>-0.20898688801343729</v>
      </c>
    </row>
    <row r="416" spans="2:10" x14ac:dyDescent="0.25">
      <c r="B416" s="155">
        <v>41768</v>
      </c>
      <c r="C416" s="163">
        <v>0.16996200897900771</v>
      </c>
      <c r="D416" s="163">
        <v>-1.0287805229222791</v>
      </c>
      <c r="F416" s="164">
        <f t="shared" si="30"/>
        <v>-0.58003084429400009</v>
      </c>
      <c r="G416" s="164">
        <f t="shared" si="31"/>
        <v>-0.57340716510616418</v>
      </c>
      <c r="H416" s="164">
        <f t="shared" si="32"/>
        <v>-0.54646744780940382</v>
      </c>
      <c r="I416" s="164">
        <f t="shared" si="33"/>
        <v>-0.26943219597559559</v>
      </c>
      <c r="J416" s="164">
        <f t="shared" si="34"/>
        <v>-0.20663381821598328</v>
      </c>
    </row>
    <row r="417" spans="2:10" x14ac:dyDescent="0.25">
      <c r="B417" s="155">
        <v>41767</v>
      </c>
      <c r="C417" s="163">
        <v>-0.11208407563799705</v>
      </c>
      <c r="D417" s="163">
        <v>-0.44112558136408797</v>
      </c>
      <c r="F417" s="164">
        <f t="shared" si="30"/>
        <v>-0.59495480810611223</v>
      </c>
      <c r="G417" s="164">
        <f t="shared" si="31"/>
        <v>-0.57846080163975944</v>
      </c>
      <c r="H417" s="164">
        <f t="shared" si="32"/>
        <v>-0.54762603485834149</v>
      </c>
      <c r="I417" s="164">
        <f t="shared" si="33"/>
        <v>-0.26519266350892445</v>
      </c>
      <c r="J417" s="164">
        <f t="shared" si="34"/>
        <v>-0.2087989577725145</v>
      </c>
    </row>
    <row r="418" spans="2:10" x14ac:dyDescent="0.25">
      <c r="B418" s="155">
        <v>41766</v>
      </c>
      <c r="C418" s="163">
        <v>0.60419499327399873</v>
      </c>
      <c r="D418" s="163">
        <v>-0.86391565900562073</v>
      </c>
      <c r="F418" s="164">
        <f t="shared" si="30"/>
        <v>-0.60194985986590677</v>
      </c>
      <c r="G418" s="164">
        <f t="shared" si="31"/>
        <v>-0.56563973965029624</v>
      </c>
      <c r="H418" s="164">
        <f t="shared" si="32"/>
        <v>-0.55244455914340629</v>
      </c>
      <c r="I418" s="164">
        <f t="shared" si="33"/>
        <v>-0.28533533101593067</v>
      </c>
      <c r="J418" s="164">
        <f t="shared" si="34"/>
        <v>-0.20791413304942633</v>
      </c>
    </row>
    <row r="419" spans="2:10" x14ac:dyDescent="0.25">
      <c r="B419" s="155">
        <v>41765</v>
      </c>
      <c r="C419" s="163">
        <v>-0.89655747039401046</v>
      </c>
      <c r="D419" s="163">
        <v>0.90666773616385754</v>
      </c>
      <c r="F419" s="164">
        <f t="shared" si="30"/>
        <v>-0.59727082904626316</v>
      </c>
      <c r="G419" s="164">
        <f t="shared" si="31"/>
        <v>-0.54959337139397502</v>
      </c>
      <c r="H419" s="164">
        <f t="shared" si="32"/>
        <v>-0.5481289608964236</v>
      </c>
      <c r="I419" s="164">
        <f t="shared" si="33"/>
        <v>-0.28289426287458475</v>
      </c>
      <c r="J419" s="164">
        <f t="shared" si="34"/>
        <v>-0.20454906566182313</v>
      </c>
    </row>
    <row r="420" spans="2:10" x14ac:dyDescent="0.25">
      <c r="B420" s="155">
        <v>41764</v>
      </c>
      <c r="C420" s="163">
        <v>0.19492288571800742</v>
      </c>
      <c r="D420" s="163">
        <v>-1.3120089543552482</v>
      </c>
      <c r="F420" s="164">
        <f t="shared" si="30"/>
        <v>-0.58978279051344407</v>
      </c>
      <c r="G420" s="164">
        <f t="shared" si="31"/>
        <v>-0.5457671077373214</v>
      </c>
      <c r="H420" s="164">
        <f t="shared" si="32"/>
        <v>-0.54529335064419071</v>
      </c>
      <c r="I420" s="164">
        <f t="shared" si="33"/>
        <v>-0.27915289612347133</v>
      </c>
      <c r="J420" s="164">
        <f t="shared" si="34"/>
        <v>-0.20204317913368672</v>
      </c>
    </row>
    <row r="421" spans="2:10" x14ac:dyDescent="0.25">
      <c r="B421" s="155">
        <v>41761</v>
      </c>
      <c r="C421" s="163">
        <v>-0.13512519985299232</v>
      </c>
      <c r="D421" s="163">
        <v>1.2254059319423805</v>
      </c>
      <c r="F421" s="164">
        <f t="shared" si="30"/>
        <v>-0.61796094180399874</v>
      </c>
      <c r="G421" s="164">
        <f t="shared" si="31"/>
        <v>-0.55369167183204504</v>
      </c>
      <c r="H421" s="164">
        <f t="shared" si="32"/>
        <v>-0.54729286373409736</v>
      </c>
      <c r="I421" s="164">
        <f t="shared" si="33"/>
        <v>-0.27415517060911587</v>
      </c>
      <c r="J421" s="164">
        <f t="shared" si="34"/>
        <v>-0.20202241616132596</v>
      </c>
    </row>
    <row r="422" spans="2:10" x14ac:dyDescent="0.25">
      <c r="B422" s="155">
        <v>41760</v>
      </c>
      <c r="C422" s="163">
        <v>-7.7213233730111241E-3</v>
      </c>
      <c r="D422" s="163">
        <v>1.4903558760615443</v>
      </c>
      <c r="F422" s="164">
        <f t="shared" si="30"/>
        <v>-0.61922531630338651</v>
      </c>
      <c r="G422" s="164">
        <f t="shared" si="31"/>
        <v>-0.53725035685883327</v>
      </c>
      <c r="H422" s="164">
        <f t="shared" si="32"/>
        <v>-0.54546163656245628</v>
      </c>
      <c r="I422" s="164">
        <f t="shared" si="33"/>
        <v>-0.27205516413038494</v>
      </c>
      <c r="J422" s="164">
        <f t="shared" si="34"/>
        <v>-0.21341696521408021</v>
      </c>
    </row>
    <row r="423" spans="2:10" x14ac:dyDescent="0.25">
      <c r="B423" s="155">
        <v>41759</v>
      </c>
      <c r="C423" s="163">
        <v>0.30386467450100874</v>
      </c>
      <c r="D423" s="163">
        <v>0.90348452341657559</v>
      </c>
      <c r="F423" s="164">
        <f t="shared" si="30"/>
        <v>-0.62801474481448738</v>
      </c>
      <c r="G423" s="164">
        <f t="shared" si="31"/>
        <v>-0.54892374486226492</v>
      </c>
      <c r="H423" s="164">
        <f t="shared" si="32"/>
        <v>-0.55326255987258399</v>
      </c>
      <c r="I423" s="164">
        <f t="shared" si="33"/>
        <v>-0.27289587281196442</v>
      </c>
      <c r="J423" s="164">
        <f t="shared" si="34"/>
        <v>-0.21132344730330796</v>
      </c>
    </row>
    <row r="424" spans="2:10" x14ac:dyDescent="0.25">
      <c r="B424" s="155">
        <v>41758</v>
      </c>
      <c r="C424" s="163">
        <v>0.4779524266300017</v>
      </c>
      <c r="D424" s="163">
        <v>-0.85469735845918882</v>
      </c>
      <c r="F424" s="164">
        <f t="shared" si="30"/>
        <v>-0.58657127244676921</v>
      </c>
      <c r="G424" s="164">
        <f t="shared" si="31"/>
        <v>-0.52318949418480221</v>
      </c>
      <c r="H424" s="164">
        <f t="shared" si="32"/>
        <v>-0.55884409249775513</v>
      </c>
      <c r="I424" s="164">
        <f t="shared" si="33"/>
        <v>-0.26812333281026429</v>
      </c>
      <c r="J424" s="164">
        <f t="shared" si="34"/>
        <v>-0.21776717206624163</v>
      </c>
    </row>
    <row r="425" spans="2:10" x14ac:dyDescent="0.25">
      <c r="B425" s="155">
        <v>41757</v>
      </c>
      <c r="C425" s="163">
        <v>0.32982695177599108</v>
      </c>
      <c r="D425" s="163">
        <v>-0.70971443205978257</v>
      </c>
      <c r="F425" s="164">
        <f t="shared" si="30"/>
        <v>-0.57749392928045473</v>
      </c>
      <c r="G425" s="164">
        <f t="shared" si="31"/>
        <v>-0.53017763901639847</v>
      </c>
      <c r="H425" s="164">
        <f t="shared" si="32"/>
        <v>-0.55343069536906775</v>
      </c>
      <c r="I425" s="164">
        <f t="shared" si="33"/>
        <v>-0.2637142248302059</v>
      </c>
      <c r="J425" s="164">
        <f t="shared" si="34"/>
        <v>-0.21678318863477428</v>
      </c>
    </row>
    <row r="426" spans="2:10" x14ac:dyDescent="0.25">
      <c r="B426" s="155">
        <v>41754</v>
      </c>
      <c r="C426" s="163">
        <v>-0.80963228128499987</v>
      </c>
      <c r="D426" s="163">
        <v>0.7226042434661073</v>
      </c>
      <c r="F426" s="164">
        <f t="shared" si="30"/>
        <v>-0.60076700646764147</v>
      </c>
      <c r="G426" s="164">
        <f t="shared" si="31"/>
        <v>-0.58096085604692038</v>
      </c>
      <c r="H426" s="164">
        <f t="shared" si="32"/>
        <v>-0.55455543714871502</v>
      </c>
      <c r="I426" s="164">
        <f t="shared" si="33"/>
        <v>-0.26207443388245544</v>
      </c>
      <c r="J426" s="164">
        <f t="shared" si="34"/>
        <v>-0.21720942204815952</v>
      </c>
    </row>
    <row r="427" spans="2:10" x14ac:dyDescent="0.25">
      <c r="B427" s="155">
        <v>41753</v>
      </c>
      <c r="C427" s="163">
        <v>0.174190657969997</v>
      </c>
      <c r="D427" s="163">
        <v>0.14956467824474018</v>
      </c>
      <c r="F427" s="164">
        <f t="shared" si="30"/>
        <v>-0.59537338919740379</v>
      </c>
      <c r="G427" s="164">
        <f t="shared" si="31"/>
        <v>-0.57591157177093866</v>
      </c>
      <c r="H427" s="164">
        <f t="shared" si="32"/>
        <v>-0.51714362933251945</v>
      </c>
      <c r="I427" s="164">
        <f t="shared" si="33"/>
        <v>-0.25614131113401745</v>
      </c>
      <c r="J427" s="164">
        <f t="shared" si="34"/>
        <v>-0.21600997284772372</v>
      </c>
    </row>
    <row r="428" spans="2:10" x14ac:dyDescent="0.25">
      <c r="B428" s="155">
        <v>41752</v>
      </c>
      <c r="C428" s="163">
        <v>-0.20875631684499352</v>
      </c>
      <c r="D428" s="163">
        <v>0.90501577567818625</v>
      </c>
      <c r="F428" s="164">
        <f t="shared" si="30"/>
        <v>-0.63082234138844107</v>
      </c>
      <c r="G428" s="164">
        <f t="shared" si="31"/>
        <v>-0.57763777513094638</v>
      </c>
      <c r="H428" s="164">
        <f t="shared" si="32"/>
        <v>-0.51665653755127583</v>
      </c>
      <c r="I428" s="164">
        <f t="shared" si="33"/>
        <v>-0.25980067486565983</v>
      </c>
      <c r="J428" s="164">
        <f t="shared" si="34"/>
        <v>-0.21671565473856064</v>
      </c>
    </row>
    <row r="429" spans="2:10" x14ac:dyDescent="0.25">
      <c r="B429" s="155">
        <v>41751</v>
      </c>
      <c r="C429" s="163">
        <v>0.40939877110399703</v>
      </c>
      <c r="D429" s="163">
        <v>0.79340432449688247</v>
      </c>
      <c r="F429" s="164">
        <f t="shared" si="30"/>
        <v>-0.61843431305381047</v>
      </c>
      <c r="G429" s="164">
        <f t="shared" si="31"/>
        <v>-0.58898357972619375</v>
      </c>
      <c r="H429" s="164">
        <f t="shared" si="32"/>
        <v>-0.5322624998102583</v>
      </c>
      <c r="I429" s="164">
        <f t="shared" si="33"/>
        <v>-0.25831916989846815</v>
      </c>
      <c r="J429" s="164">
        <f t="shared" si="34"/>
        <v>-0.21583018853171124</v>
      </c>
    </row>
    <row r="430" spans="2:10" x14ac:dyDescent="0.25">
      <c r="B430" s="155">
        <v>41750</v>
      </c>
      <c r="C430" s="163">
        <v>0.3790332624890036</v>
      </c>
      <c r="D430" s="163">
        <v>-0.33675288864926101</v>
      </c>
      <c r="F430" s="164">
        <f t="shared" si="30"/>
        <v>-0.63815780472550176</v>
      </c>
      <c r="G430" s="164">
        <f t="shared" si="31"/>
        <v>-0.59522722168187936</v>
      </c>
      <c r="H430" s="164">
        <f t="shared" si="32"/>
        <v>-0.53893286571944476</v>
      </c>
      <c r="I430" s="164">
        <f t="shared" si="33"/>
        <v>-0.26197468381616279</v>
      </c>
      <c r="J430" s="164">
        <f t="shared" si="34"/>
        <v>-0.21775067967655742</v>
      </c>
    </row>
    <row r="431" spans="2:10" x14ac:dyDescent="0.25">
      <c r="B431" s="155">
        <v>41747</v>
      </c>
      <c r="C431" s="163">
        <v>0</v>
      </c>
      <c r="D431" s="163">
        <v>0</v>
      </c>
      <c r="F431" s="164">
        <f t="shared" si="30"/>
        <v>-0.63130800742549142</v>
      </c>
      <c r="G431" s="164">
        <f t="shared" si="31"/>
        <v>-0.57662143561720902</v>
      </c>
      <c r="H431" s="164">
        <f t="shared" si="32"/>
        <v>-0.54107748866070016</v>
      </c>
      <c r="I431" s="164">
        <f t="shared" si="33"/>
        <v>-0.26054518241859087</v>
      </c>
      <c r="J431" s="164">
        <f t="shared" si="34"/>
        <v>-0.21699735978695084</v>
      </c>
    </row>
    <row r="432" spans="2:10" x14ac:dyDescent="0.25">
      <c r="B432" s="155">
        <v>41746</v>
      </c>
      <c r="C432" s="163">
        <v>0.14079834960498694</v>
      </c>
      <c r="D432" s="163">
        <v>-1.3848733056387452</v>
      </c>
      <c r="F432" s="164">
        <f t="shared" si="30"/>
        <v>-0.62147377928328307</v>
      </c>
      <c r="G432" s="164">
        <f t="shared" si="31"/>
        <v>-0.57254114539956791</v>
      </c>
      <c r="H432" s="164">
        <f t="shared" si="32"/>
        <v>-0.54059084929396573</v>
      </c>
      <c r="I432" s="164">
        <f t="shared" si="33"/>
        <v>-0.26121555319253986</v>
      </c>
      <c r="J432" s="164">
        <f t="shared" si="34"/>
        <v>-0.21802274523583434</v>
      </c>
    </row>
    <row r="433" spans="2:10" x14ac:dyDescent="0.25">
      <c r="B433" s="155">
        <v>41745</v>
      </c>
      <c r="C433" s="163">
        <v>1.0513745552990006</v>
      </c>
      <c r="D433" s="163">
        <v>0.19840417207293015</v>
      </c>
      <c r="F433" s="164">
        <f t="shared" si="30"/>
        <v>-0.63069488302020849</v>
      </c>
      <c r="G433" s="164">
        <f t="shared" si="31"/>
        <v>-0.5928830579814055</v>
      </c>
      <c r="H433" s="164">
        <f t="shared" si="32"/>
        <v>-0.54133625241167549</v>
      </c>
      <c r="I433" s="164">
        <f t="shared" si="33"/>
        <v>-0.24450040699330525</v>
      </c>
      <c r="J433" s="164">
        <f t="shared" si="34"/>
        <v>-0.21957810254026747</v>
      </c>
    </row>
    <row r="434" spans="2:10" x14ac:dyDescent="0.25">
      <c r="B434" s="155">
        <v>41744</v>
      </c>
      <c r="C434" s="163">
        <v>0.67591831674900238</v>
      </c>
      <c r="D434" s="163">
        <v>0.81730614533872536</v>
      </c>
      <c r="F434" s="164">
        <f t="shared" si="30"/>
        <v>-0.65016104273651032</v>
      </c>
      <c r="G434" s="164">
        <f t="shared" si="31"/>
        <v>-0.59959320452131626</v>
      </c>
      <c r="H434" s="164">
        <f t="shared" si="32"/>
        <v>-0.50453020957450756</v>
      </c>
      <c r="I434" s="164">
        <f t="shared" si="33"/>
        <v>-0.24595743380142229</v>
      </c>
      <c r="J434" s="164">
        <f t="shared" si="34"/>
        <v>-0.22382787210515273</v>
      </c>
    </row>
    <row r="435" spans="2:10" x14ac:dyDescent="0.25">
      <c r="B435" s="155">
        <v>41743</v>
      </c>
      <c r="C435" s="163">
        <v>0.82241882795499599</v>
      </c>
      <c r="D435" s="163">
        <v>-0.15220630293586446</v>
      </c>
      <c r="F435" s="164">
        <f t="shared" si="30"/>
        <v>-0.73486891999628157</v>
      </c>
      <c r="G435" s="164">
        <f t="shared" si="31"/>
        <v>-0.61058394865561783</v>
      </c>
      <c r="H435" s="164">
        <f t="shared" si="32"/>
        <v>-0.51500527539721397</v>
      </c>
      <c r="I435" s="164">
        <f t="shared" si="33"/>
        <v>-0.25202899897520165</v>
      </c>
      <c r="J435" s="164">
        <f t="shared" si="34"/>
        <v>-0.22885991167355005</v>
      </c>
    </row>
    <row r="436" spans="2:10" x14ac:dyDescent="0.25">
      <c r="B436" s="155">
        <v>41740</v>
      </c>
      <c r="C436" s="163">
        <v>-0.93865128376300344</v>
      </c>
      <c r="D436" s="163">
        <v>0.8000137867604451</v>
      </c>
      <c r="F436" s="164">
        <f t="shared" si="30"/>
        <v>-0.74651216068469628</v>
      </c>
      <c r="G436" s="164">
        <f t="shared" si="31"/>
        <v>-0.61085423879430689</v>
      </c>
      <c r="H436" s="164">
        <f t="shared" si="32"/>
        <v>-0.51226764606716169</v>
      </c>
      <c r="I436" s="164">
        <f t="shared" si="33"/>
        <v>-0.24792679026834841</v>
      </c>
      <c r="J436" s="164">
        <f t="shared" si="34"/>
        <v>-0.23618266315342826</v>
      </c>
    </row>
    <row r="437" spans="2:10" x14ac:dyDescent="0.25">
      <c r="B437" s="155">
        <v>41739</v>
      </c>
      <c r="C437" s="163">
        <v>-2.0882543246600105</v>
      </c>
      <c r="D437" s="163">
        <v>1.7912771485365742</v>
      </c>
      <c r="F437" s="164">
        <f t="shared" si="30"/>
        <v>-0.73959080043613201</v>
      </c>
      <c r="G437" s="164">
        <f t="shared" si="31"/>
        <v>-0.60808464510828308</v>
      </c>
      <c r="H437" s="164">
        <f t="shared" si="32"/>
        <v>-0.50402081345852889</v>
      </c>
      <c r="I437" s="164">
        <f t="shared" si="33"/>
        <v>-0.26165326328440097</v>
      </c>
      <c r="J437" s="164">
        <f t="shared" si="34"/>
        <v>-0.23531195386734458</v>
      </c>
    </row>
    <row r="438" spans="2:10" x14ac:dyDescent="0.25">
      <c r="B438" s="155">
        <v>41738</v>
      </c>
      <c r="C438" s="163">
        <v>1.1005320452990075</v>
      </c>
      <c r="D438" s="163">
        <v>-0.79746716579608412</v>
      </c>
      <c r="F438" s="164">
        <f t="shared" si="30"/>
        <v>-0.666343946911642</v>
      </c>
      <c r="G438" s="164">
        <f t="shared" si="31"/>
        <v>-0.58107391133295505</v>
      </c>
      <c r="H438" s="164">
        <f t="shared" si="32"/>
        <v>-0.47636993433336827</v>
      </c>
      <c r="I438" s="164">
        <f t="shared" si="33"/>
        <v>-0.24510237175855282</v>
      </c>
      <c r="J438" s="164">
        <f t="shared" si="34"/>
        <v>-0.22226675186153561</v>
      </c>
    </row>
    <row r="439" spans="2:10" x14ac:dyDescent="0.25">
      <c r="B439" s="155">
        <v>41737</v>
      </c>
      <c r="C439" s="163">
        <v>0.40799662636499257</v>
      </c>
      <c r="D439" s="163">
        <v>0.52277759645344979</v>
      </c>
      <c r="F439" s="164">
        <f t="shared" si="30"/>
        <v>-0.65006574408963813</v>
      </c>
      <c r="G439" s="164">
        <f t="shared" si="31"/>
        <v>-0.57235022373601196</v>
      </c>
      <c r="H439" s="164">
        <f t="shared" si="32"/>
        <v>-0.45150068417603151</v>
      </c>
      <c r="I439" s="164">
        <f t="shared" si="33"/>
        <v>-0.24121748376154259</v>
      </c>
      <c r="J439" s="164">
        <f t="shared" si="34"/>
        <v>-0.22794717898427591</v>
      </c>
    </row>
    <row r="440" spans="2:10" x14ac:dyDescent="0.25">
      <c r="B440" s="155">
        <v>41736</v>
      </c>
      <c r="C440" s="163">
        <v>-1.0744195282569979</v>
      </c>
      <c r="D440" s="163">
        <v>0.7718691831929636</v>
      </c>
      <c r="F440" s="164">
        <f t="shared" si="30"/>
        <v>-0.65470011791738358</v>
      </c>
      <c r="G440" s="164">
        <f t="shared" si="31"/>
        <v>-0.5866350920724176</v>
      </c>
      <c r="H440" s="164">
        <f t="shared" si="32"/>
        <v>-0.45641998831926878</v>
      </c>
      <c r="I440" s="164">
        <f t="shared" si="33"/>
        <v>-0.24284117274040831</v>
      </c>
      <c r="J440" s="164">
        <f t="shared" si="34"/>
        <v>-0.22973978699905157</v>
      </c>
    </row>
    <row r="441" spans="2:10" x14ac:dyDescent="0.25">
      <c r="B441" s="155">
        <v>41733</v>
      </c>
      <c r="C441" s="163">
        <v>-1.2504910804810088</v>
      </c>
      <c r="D441" s="163">
        <v>0.9399627162890889</v>
      </c>
      <c r="F441" s="164">
        <f t="shared" si="30"/>
        <v>-0.66085313735666351</v>
      </c>
      <c r="G441" s="164">
        <f t="shared" si="31"/>
        <v>-0.5863377027904797</v>
      </c>
      <c r="H441" s="164">
        <f t="shared" si="32"/>
        <v>-0.44123227136776932</v>
      </c>
      <c r="I441" s="164">
        <f t="shared" si="33"/>
        <v>-0.23762874465965653</v>
      </c>
      <c r="J441" s="164">
        <f t="shared" si="34"/>
        <v>-0.22914707959981095</v>
      </c>
    </row>
    <row r="442" spans="2:10" x14ac:dyDescent="0.25">
      <c r="B442" s="155">
        <v>41732</v>
      </c>
      <c r="C442" s="163">
        <v>-0.11141215350899403</v>
      </c>
      <c r="D442" s="163">
        <v>0.79292169871141294</v>
      </c>
      <c r="F442" s="164">
        <f t="shared" si="30"/>
        <v>-0.66541973486080763</v>
      </c>
      <c r="G442" s="164">
        <f t="shared" si="31"/>
        <v>-0.55169263241081357</v>
      </c>
      <c r="H442" s="164">
        <f t="shared" si="32"/>
        <v>-0.43371145480721657</v>
      </c>
      <c r="I442" s="164">
        <f t="shared" si="33"/>
        <v>-0.23609422087094953</v>
      </c>
      <c r="J442" s="164">
        <f t="shared" si="34"/>
        <v>-0.22923729578858421</v>
      </c>
    </row>
    <row r="443" spans="2:10" x14ac:dyDescent="0.25">
      <c r="B443" s="155">
        <v>41731</v>
      </c>
      <c r="C443" s="163">
        <v>0.3026572705570052</v>
      </c>
      <c r="D443" s="163">
        <v>-1.1400641775475506</v>
      </c>
      <c r="F443" s="164">
        <f t="shared" si="30"/>
        <v>-0.66903459297299051</v>
      </c>
      <c r="G443" s="164">
        <f t="shared" si="31"/>
        <v>-0.54935319505574665</v>
      </c>
      <c r="H443" s="164">
        <f t="shared" si="32"/>
        <v>-0.4329760106557492</v>
      </c>
      <c r="I443" s="164">
        <f t="shared" si="33"/>
        <v>-0.23192968694056382</v>
      </c>
      <c r="J443" s="164">
        <f t="shared" si="34"/>
        <v>-0.22427159906775429</v>
      </c>
    </row>
    <row r="444" spans="2:10" x14ac:dyDescent="0.25">
      <c r="B444" s="155">
        <v>41730</v>
      </c>
      <c r="C444" s="163">
        <v>0.71084240974199631</v>
      </c>
      <c r="D444" s="163">
        <v>-1.1894452504673581</v>
      </c>
      <c r="F444" s="164">
        <f t="shared" si="30"/>
        <v>-0.60925023297642733</v>
      </c>
      <c r="G444" s="164">
        <f t="shared" si="31"/>
        <v>-0.54840718165644042</v>
      </c>
      <c r="H444" s="164">
        <f t="shared" si="32"/>
        <v>-0.43314334393579906</v>
      </c>
      <c r="I444" s="164">
        <f t="shared" si="33"/>
        <v>-0.22325601626419067</v>
      </c>
      <c r="J444" s="164">
        <f t="shared" si="34"/>
        <v>-0.22859308345192331</v>
      </c>
    </row>
    <row r="445" spans="2:10" x14ac:dyDescent="0.25">
      <c r="B445" s="155">
        <v>41729</v>
      </c>
      <c r="C445" s="163">
        <v>0.79679767750300279</v>
      </c>
      <c r="D445" s="163">
        <v>-0.45316656516576348</v>
      </c>
      <c r="F445" s="164">
        <f t="shared" si="30"/>
        <v>-0.58735047985393496</v>
      </c>
      <c r="G445" s="164">
        <f t="shared" si="31"/>
        <v>-0.53470626766553586</v>
      </c>
      <c r="H445" s="164">
        <f t="shared" si="32"/>
        <v>-0.42145504875736617</v>
      </c>
      <c r="I445" s="164">
        <f t="shared" si="33"/>
        <v>-0.22675165281767629</v>
      </c>
      <c r="J445" s="164">
        <f t="shared" si="34"/>
        <v>-0.22657783979596008</v>
      </c>
    </row>
    <row r="446" spans="2:10" x14ac:dyDescent="0.25">
      <c r="B446" s="155">
        <v>41726</v>
      </c>
      <c r="C446" s="163">
        <v>0.46787539483399421</v>
      </c>
      <c r="D446" s="163">
        <v>-0.88823634980174093</v>
      </c>
      <c r="F446" s="164">
        <f t="shared" si="30"/>
        <v>-0.57797349207802584</v>
      </c>
      <c r="G446" s="164">
        <f t="shared" si="31"/>
        <v>-0.53151770491557415</v>
      </c>
      <c r="H446" s="164">
        <f t="shared" si="32"/>
        <v>-0.4175051704478579</v>
      </c>
      <c r="I446" s="164">
        <f t="shared" si="33"/>
        <v>-0.2276536824878774</v>
      </c>
      <c r="J446" s="164">
        <f t="shared" si="34"/>
        <v>-0.22719223051083445</v>
      </c>
    </row>
    <row r="447" spans="2:10" x14ac:dyDescent="0.25">
      <c r="B447" s="155">
        <v>41725</v>
      </c>
      <c r="C447" s="163">
        <v>-0.17267481664700046</v>
      </c>
      <c r="D447" s="163">
        <v>1.2081929295182592</v>
      </c>
      <c r="F447" s="164">
        <f t="shared" si="30"/>
        <v>-0.56964669158822845</v>
      </c>
      <c r="G447" s="164">
        <f t="shared" si="31"/>
        <v>-0.52539846599465179</v>
      </c>
      <c r="H447" s="164">
        <f t="shared" si="32"/>
        <v>-0.39960384768327317</v>
      </c>
      <c r="I447" s="164">
        <f t="shared" si="33"/>
        <v>-0.22667375530991657</v>
      </c>
      <c r="J447" s="164">
        <f t="shared" si="34"/>
        <v>-0.22602099010298402</v>
      </c>
    </row>
    <row r="448" spans="2:10" x14ac:dyDescent="0.25">
      <c r="B448" s="155">
        <v>41724</v>
      </c>
      <c r="C448" s="163">
        <v>-0.6971494369260034</v>
      </c>
      <c r="D448" s="163">
        <v>0.71944317713903416</v>
      </c>
      <c r="F448" s="164">
        <f t="shared" si="30"/>
        <v>-0.52820060878729613</v>
      </c>
      <c r="G448" s="164">
        <f t="shared" si="31"/>
        <v>-0.528682119913088</v>
      </c>
      <c r="H448" s="164">
        <f t="shared" si="32"/>
        <v>-0.38678349695128972</v>
      </c>
      <c r="I448" s="164">
        <f t="shared" si="33"/>
        <v>-0.17118975711352688</v>
      </c>
      <c r="J448" s="164">
        <f t="shared" si="34"/>
        <v>-0.22581233795138297</v>
      </c>
    </row>
    <row r="449" spans="2:10" x14ac:dyDescent="0.25">
      <c r="B449" s="155">
        <v>41723</v>
      </c>
      <c r="C449" s="163">
        <v>0.45047444750800913</v>
      </c>
      <c r="D449" s="163">
        <v>-0.26268692205514421</v>
      </c>
      <c r="F449" s="164">
        <f t="shared" si="30"/>
        <v>-0.50059506855520741</v>
      </c>
      <c r="G449" s="164">
        <f t="shared" si="31"/>
        <v>-0.52490625589298368</v>
      </c>
      <c r="H449" s="164">
        <f t="shared" si="32"/>
        <v>-0.34422244919000433</v>
      </c>
      <c r="I449" s="164">
        <f t="shared" si="33"/>
        <v>-0.14954671267025138</v>
      </c>
      <c r="J449" s="164">
        <f t="shared" si="34"/>
        <v>-0.22421805066966669</v>
      </c>
    </row>
    <row r="450" spans="2:10" x14ac:dyDescent="0.25">
      <c r="B450" s="155">
        <v>41722</v>
      </c>
      <c r="C450" s="163">
        <v>-0.48626636239601506</v>
      </c>
      <c r="D450" s="163">
        <v>1.1630150406971129</v>
      </c>
      <c r="F450" s="164">
        <f t="shared" si="30"/>
        <v>-0.50188385739905395</v>
      </c>
      <c r="G450" s="164">
        <f t="shared" si="31"/>
        <v>-0.52521751392700877</v>
      </c>
      <c r="H450" s="164">
        <f t="shared" si="32"/>
        <v>-0.33540215790070521</v>
      </c>
      <c r="I450" s="164">
        <f t="shared" si="33"/>
        <v>-0.14706030825291416</v>
      </c>
      <c r="J450" s="164">
        <f t="shared" si="34"/>
        <v>-0.2226479732963498</v>
      </c>
    </row>
    <row r="451" spans="2:10" x14ac:dyDescent="0.25">
      <c r="B451" s="155">
        <v>41719</v>
      </c>
      <c r="C451" s="163">
        <v>-0.29286945459798819</v>
      </c>
      <c r="D451" s="163">
        <v>1.6036801576767123</v>
      </c>
      <c r="F451" s="164">
        <f t="shared" si="30"/>
        <v>-0.48138519693883658</v>
      </c>
      <c r="G451" s="164">
        <f t="shared" si="31"/>
        <v>-0.51675604081058124</v>
      </c>
      <c r="H451" s="164">
        <f t="shared" si="32"/>
        <v>-0.33322733661322335</v>
      </c>
      <c r="I451" s="164">
        <f t="shared" si="33"/>
        <v>-0.14889955833189494</v>
      </c>
      <c r="J451" s="164">
        <f t="shared" si="34"/>
        <v>-0.21977427318680617</v>
      </c>
    </row>
    <row r="452" spans="2:10" x14ac:dyDescent="0.25">
      <c r="B452" s="155">
        <v>41718</v>
      </c>
      <c r="C452" s="163">
        <v>0.60551114873599321</v>
      </c>
      <c r="D452" s="163">
        <v>0.34654495157713239</v>
      </c>
      <c r="F452" s="164">
        <f t="shared" si="30"/>
        <v>-0.42538479052554068</v>
      </c>
      <c r="G452" s="164">
        <f t="shared" si="31"/>
        <v>-0.51256765142631089</v>
      </c>
      <c r="H452" s="164">
        <f t="shared" si="32"/>
        <v>-0.32888056518147435</v>
      </c>
      <c r="I452" s="164">
        <f t="shared" si="33"/>
        <v>-0.14910845848708087</v>
      </c>
      <c r="J452" s="164">
        <f t="shared" si="34"/>
        <v>-0.21569251661397582</v>
      </c>
    </row>
    <row r="453" spans="2:10" x14ac:dyDescent="0.25">
      <c r="B453" s="155">
        <v>41717</v>
      </c>
      <c r="C453" s="163">
        <v>-0.61316947564900026</v>
      </c>
      <c r="D453" s="163">
        <v>-0.85431139476659368</v>
      </c>
      <c r="F453" s="164">
        <f t="shared" si="30"/>
        <v>-0.44906518627038483</v>
      </c>
      <c r="G453" s="164">
        <f t="shared" si="31"/>
        <v>-0.52215485600016631</v>
      </c>
      <c r="H453" s="164">
        <f t="shared" si="32"/>
        <v>-0.32675078852669776</v>
      </c>
      <c r="I453" s="164">
        <f t="shared" si="33"/>
        <v>-0.13582627507644829</v>
      </c>
      <c r="J453" s="164">
        <f t="shared" si="34"/>
        <v>-0.21880494370850939</v>
      </c>
    </row>
    <row r="454" spans="2:10" x14ac:dyDescent="0.25">
      <c r="B454" s="155">
        <v>41716</v>
      </c>
      <c r="C454" s="163">
        <v>0.72455008878999916</v>
      </c>
      <c r="D454" s="163">
        <v>-4.1367840303174752E-3</v>
      </c>
      <c r="F454" s="164">
        <f t="shared" si="30"/>
        <v>-0.44401501593709386</v>
      </c>
      <c r="G454" s="164">
        <f t="shared" si="31"/>
        <v>-0.5461934164061335</v>
      </c>
      <c r="H454" s="164">
        <f t="shared" si="32"/>
        <v>-0.33068934661217469</v>
      </c>
      <c r="I454" s="164">
        <f t="shared" si="33"/>
        <v>-0.1320224531375743</v>
      </c>
      <c r="J454" s="164">
        <f t="shared" si="34"/>
        <v>-0.22444749103278583</v>
      </c>
    </row>
    <row r="455" spans="2:10" x14ac:dyDescent="0.25">
      <c r="B455" s="155">
        <v>41715</v>
      </c>
      <c r="C455" s="163">
        <v>0.96168822486699668</v>
      </c>
      <c r="D455" s="163">
        <v>-1.0753559256070244</v>
      </c>
      <c r="F455" s="164">
        <f t="shared" si="30"/>
        <v>-0.47132319853695637</v>
      </c>
      <c r="G455" s="164">
        <f t="shared" si="31"/>
        <v>-0.54453011345597835</v>
      </c>
      <c r="H455" s="164">
        <f t="shared" si="32"/>
        <v>-0.32913414816295938</v>
      </c>
      <c r="I455" s="164">
        <f t="shared" si="33"/>
        <v>-0.13897840730803529</v>
      </c>
      <c r="J455" s="164">
        <f t="shared" si="34"/>
        <v>-0.22624548385056725</v>
      </c>
    </row>
    <row r="456" spans="2:10" x14ac:dyDescent="0.25">
      <c r="B456" s="155">
        <v>41712</v>
      </c>
      <c r="C456" s="163">
        <v>-0.27963114311500004</v>
      </c>
      <c r="D456" s="163">
        <v>0.435312510597341</v>
      </c>
      <c r="F456" s="164">
        <f t="shared" si="30"/>
        <v>-0.56573041294973403</v>
      </c>
      <c r="G456" s="164">
        <f t="shared" si="31"/>
        <v>-0.53510564675544248</v>
      </c>
      <c r="H456" s="164">
        <f t="shared" si="32"/>
        <v>-0.31723716033547922</v>
      </c>
      <c r="I456" s="164">
        <f t="shared" si="33"/>
        <v>-0.13291097916419081</v>
      </c>
      <c r="J456" s="164">
        <f t="shared" si="34"/>
        <v>-0.22533409772919086</v>
      </c>
    </row>
    <row r="457" spans="2:10" x14ac:dyDescent="0.25">
      <c r="B457" s="155">
        <v>41711</v>
      </c>
      <c r="C457" s="163">
        <v>-1.1575068507230002</v>
      </c>
      <c r="D457" s="163">
        <v>1.7524139357174562</v>
      </c>
      <c r="F457" s="164">
        <f t="shared" si="30"/>
        <v>-0.5619970575279104</v>
      </c>
      <c r="G457" s="164">
        <f t="shared" si="31"/>
        <v>-0.48473910428964312</v>
      </c>
      <c r="H457" s="164">
        <f t="shared" si="32"/>
        <v>-0.35624513747661801</v>
      </c>
      <c r="I457" s="164">
        <f t="shared" si="33"/>
        <v>-0.14761888047530966</v>
      </c>
      <c r="J457" s="164">
        <f t="shared" si="34"/>
        <v>-0.22519827488595515</v>
      </c>
    </row>
    <row r="458" spans="2:10" x14ac:dyDescent="0.25">
      <c r="B458" s="155">
        <v>41710</v>
      </c>
      <c r="C458" s="163">
        <v>5.6447150802996227E-2</v>
      </c>
      <c r="D458" s="163">
        <v>1.1351392011088368</v>
      </c>
      <c r="F458" s="164">
        <f t="shared" si="30"/>
        <v>-0.51576066451577052</v>
      </c>
      <c r="G458" s="164">
        <f t="shared" si="31"/>
        <v>-0.45975280922173295</v>
      </c>
      <c r="H458" s="164">
        <f t="shared" si="32"/>
        <v>-0.35202141841692097</v>
      </c>
      <c r="I458" s="164">
        <f t="shared" si="33"/>
        <v>-0.13230723357993182</v>
      </c>
      <c r="J458" s="164">
        <f t="shared" si="34"/>
        <v>-0.2189718911506473</v>
      </c>
    </row>
    <row r="459" spans="2:10" x14ac:dyDescent="0.25">
      <c r="B459" s="155">
        <v>41709</v>
      </c>
      <c r="C459" s="163">
        <v>-0.50416632878100831</v>
      </c>
      <c r="D459" s="163">
        <v>0.61212245128874354</v>
      </c>
      <c r="F459" s="164">
        <f t="shared" ref="F459:F522" si="35">CORREL($C459:$C488,$D459:$D488)</f>
        <v>-0.55570977901765672</v>
      </c>
      <c r="G459" s="164">
        <f t="shared" ref="G459:G522" si="36">CORREL($C459:$C518,$D459:$D518)</f>
        <v>-0.48991895862814638</v>
      </c>
      <c r="H459" s="164">
        <f t="shared" ref="H459:H522" si="37">CORREL($C459:$C548,$D459:$D548)</f>
        <v>-0.3562707010099449</v>
      </c>
      <c r="I459" s="164">
        <f t="shared" ref="I459:I522" si="38">CORREL($C459:$C658,$D459:$D658)</f>
        <v>-0.14067255991677172</v>
      </c>
      <c r="J459" s="164">
        <f t="shared" ref="J459:J522" si="39">CORREL($C459:$C718,$D459:$D718)</f>
        <v>-0.21921638997067239</v>
      </c>
    </row>
    <row r="460" spans="2:10" x14ac:dyDescent="0.25">
      <c r="B460" s="155">
        <v>41708</v>
      </c>
      <c r="C460" s="163">
        <v>-4.0026706549001201E-2</v>
      </c>
      <c r="D460" s="163">
        <v>-0.20058561092929361</v>
      </c>
      <c r="F460" s="164">
        <f t="shared" si="35"/>
        <v>-0.54208648655783187</v>
      </c>
      <c r="G460" s="164">
        <f t="shared" si="36"/>
        <v>-0.4891014368476953</v>
      </c>
      <c r="H460" s="164">
        <f t="shared" si="37"/>
        <v>-0.33511806222508034</v>
      </c>
      <c r="I460" s="164">
        <f t="shared" si="38"/>
        <v>-0.13575792663705383</v>
      </c>
      <c r="J460" s="164">
        <f t="shared" si="39"/>
        <v>-0.21903993591486337</v>
      </c>
    </row>
    <row r="461" spans="2:10" x14ac:dyDescent="0.25">
      <c r="B461" s="155">
        <v>41705</v>
      </c>
      <c r="C461" s="163">
        <v>6.1572765703998833E-2</v>
      </c>
      <c r="D461" s="163">
        <v>-0.82883392635743069</v>
      </c>
      <c r="F461" s="164">
        <f t="shared" si="35"/>
        <v>-0.5124450681781787</v>
      </c>
      <c r="G461" s="164">
        <f t="shared" si="36"/>
        <v>-0.4953328459184641</v>
      </c>
      <c r="H461" s="164">
        <f t="shared" si="37"/>
        <v>-0.33476947595253204</v>
      </c>
      <c r="I461" s="164">
        <f t="shared" si="38"/>
        <v>-0.13279702428712403</v>
      </c>
      <c r="J461" s="164">
        <f t="shared" si="39"/>
        <v>-0.2190258395953659</v>
      </c>
    </row>
    <row r="462" spans="2:10" x14ac:dyDescent="0.25">
      <c r="B462" s="155">
        <v>41704</v>
      </c>
      <c r="C462" s="163">
        <v>0.1894482898159966</v>
      </c>
      <c r="D462" s="163">
        <v>-1.1736571039347221</v>
      </c>
      <c r="F462" s="164">
        <f t="shared" si="35"/>
        <v>-0.52722968314003926</v>
      </c>
      <c r="G462" s="164">
        <f t="shared" si="36"/>
        <v>-0.4996785198069767</v>
      </c>
      <c r="H462" s="164">
        <f t="shared" si="37"/>
        <v>-0.3368289715868773</v>
      </c>
      <c r="I462" s="164">
        <f t="shared" si="38"/>
        <v>-0.12740513090038591</v>
      </c>
      <c r="J462" s="164">
        <f t="shared" si="39"/>
        <v>-0.22096879676585773</v>
      </c>
    </row>
    <row r="463" spans="2:10" x14ac:dyDescent="0.25">
      <c r="B463" s="155">
        <v>41703</v>
      </c>
      <c r="C463" s="163">
        <v>1.3643587193001849E-2</v>
      </c>
      <c r="D463" s="163">
        <v>-0.17568597237818118</v>
      </c>
      <c r="F463" s="164">
        <f t="shared" si="35"/>
        <v>-0.56213410798215824</v>
      </c>
      <c r="G463" s="164">
        <f t="shared" si="36"/>
        <v>-0.49648016212809892</v>
      </c>
      <c r="H463" s="164">
        <f t="shared" si="37"/>
        <v>-0.33746369411558463</v>
      </c>
      <c r="I463" s="164">
        <f t="shared" si="38"/>
        <v>-0.1276590238663862</v>
      </c>
      <c r="J463" s="164">
        <f t="shared" si="39"/>
        <v>-0.22096191088033254</v>
      </c>
    </row>
    <row r="464" spans="2:10" x14ac:dyDescent="0.25">
      <c r="B464" s="155">
        <v>41702</v>
      </c>
      <c r="C464" s="163">
        <v>1.5284303966579982</v>
      </c>
      <c r="D464" s="163">
        <v>-2.1553378403525336</v>
      </c>
      <c r="F464" s="164">
        <f t="shared" si="35"/>
        <v>-0.56004649802217854</v>
      </c>
      <c r="G464" s="164">
        <f t="shared" si="36"/>
        <v>-0.43560224771452072</v>
      </c>
      <c r="H464" s="164">
        <f t="shared" si="37"/>
        <v>-0.33476741493757711</v>
      </c>
      <c r="I464" s="164">
        <f t="shared" si="38"/>
        <v>-0.12935411633436958</v>
      </c>
      <c r="J464" s="164">
        <f t="shared" si="39"/>
        <v>-0.22087970367821194</v>
      </c>
    </row>
    <row r="465" spans="2:10" x14ac:dyDescent="0.25">
      <c r="B465" s="155">
        <v>41701</v>
      </c>
      <c r="C465" s="163">
        <v>-0.73263167627000136</v>
      </c>
      <c r="D465" s="163">
        <v>0.9258549267858518</v>
      </c>
      <c r="F465" s="164">
        <f t="shared" si="35"/>
        <v>-0.49521621261405124</v>
      </c>
      <c r="G465" s="164">
        <f t="shared" si="36"/>
        <v>-0.39416147008692609</v>
      </c>
      <c r="H465" s="164">
        <f t="shared" si="37"/>
        <v>-0.30437150144067404</v>
      </c>
      <c r="I465" s="164">
        <f t="shared" si="38"/>
        <v>-0.12135176550714835</v>
      </c>
      <c r="J465" s="164">
        <f t="shared" si="39"/>
        <v>-0.21110105203162108</v>
      </c>
    </row>
    <row r="466" spans="2:10" x14ac:dyDescent="0.25">
      <c r="B466" s="155">
        <v>41698</v>
      </c>
      <c r="C466" s="163">
        <v>0.27936644600998761</v>
      </c>
      <c r="D466" s="163">
        <v>0.20801557006071558</v>
      </c>
      <c r="F466" s="164">
        <f t="shared" si="35"/>
        <v>-0.48240433574231817</v>
      </c>
      <c r="G466" s="164">
        <f t="shared" si="36"/>
        <v>-0.38302007025507046</v>
      </c>
      <c r="H466" s="164">
        <f t="shared" si="37"/>
        <v>-0.29677825429717475</v>
      </c>
      <c r="I466" s="164">
        <f t="shared" si="38"/>
        <v>-0.11745415250020382</v>
      </c>
      <c r="J466" s="164">
        <f t="shared" si="39"/>
        <v>-0.20927895181279205</v>
      </c>
    </row>
    <row r="467" spans="2:10" x14ac:dyDescent="0.25">
      <c r="B467" s="155">
        <v>41697</v>
      </c>
      <c r="C467" s="163">
        <v>0.50889575062400549</v>
      </c>
      <c r="D467" s="163">
        <v>1.1292136091400007</v>
      </c>
      <c r="F467" s="164">
        <f t="shared" si="35"/>
        <v>-0.48636413423906805</v>
      </c>
      <c r="G467" s="164">
        <f t="shared" si="36"/>
        <v>-0.3791289350645034</v>
      </c>
      <c r="H467" s="164">
        <f t="shared" si="37"/>
        <v>-0.29306364900461612</v>
      </c>
      <c r="I467" s="164">
        <f t="shared" si="38"/>
        <v>-0.11824541307983906</v>
      </c>
      <c r="J467" s="164">
        <f t="shared" si="39"/>
        <v>-0.20874784190771115</v>
      </c>
    </row>
    <row r="468" spans="2:10" x14ac:dyDescent="0.25">
      <c r="B468" s="155">
        <v>41696</v>
      </c>
      <c r="C468" s="163">
        <v>2.1654466480014456E-2</v>
      </c>
      <c r="D468" s="163">
        <v>0.70744132511169067</v>
      </c>
      <c r="F468" s="164">
        <f t="shared" si="35"/>
        <v>-0.51786274442765812</v>
      </c>
      <c r="G468" s="164">
        <f t="shared" si="36"/>
        <v>-0.38846807039577508</v>
      </c>
      <c r="H468" s="164">
        <f t="shared" si="37"/>
        <v>-0.30560711037305893</v>
      </c>
      <c r="I468" s="164">
        <f t="shared" si="38"/>
        <v>-0.12238790310050107</v>
      </c>
      <c r="J468" s="164">
        <f t="shared" si="39"/>
        <v>-0.21160238762805694</v>
      </c>
    </row>
    <row r="469" spans="2:10" x14ac:dyDescent="0.25">
      <c r="B469" s="155">
        <v>41695</v>
      </c>
      <c r="C469" s="163">
        <v>-0.13259093782600484</v>
      </c>
      <c r="D469" s="163">
        <v>1.3977698370197134</v>
      </c>
      <c r="F469" s="164">
        <f t="shared" si="35"/>
        <v>-0.52262963423454523</v>
      </c>
      <c r="G469" s="164">
        <f t="shared" si="36"/>
        <v>-0.36669259052250652</v>
      </c>
      <c r="H469" s="164">
        <f t="shared" si="37"/>
        <v>-0.31018995397953114</v>
      </c>
      <c r="I469" s="164">
        <f t="shared" si="38"/>
        <v>-0.11350891875785589</v>
      </c>
      <c r="J469" s="164">
        <f t="shared" si="39"/>
        <v>-0.21411002425504697</v>
      </c>
    </row>
    <row r="470" spans="2:10" x14ac:dyDescent="0.25">
      <c r="B470" s="155">
        <v>41694</v>
      </c>
      <c r="C470" s="163">
        <v>0.6196286027950082</v>
      </c>
      <c r="D470" s="163">
        <v>-0.38518310255148958</v>
      </c>
      <c r="F470" s="164">
        <f t="shared" si="35"/>
        <v>-0.54918717064066824</v>
      </c>
      <c r="G470" s="164">
        <f t="shared" si="36"/>
        <v>-0.36931111999403243</v>
      </c>
      <c r="H470" s="164">
        <f t="shared" si="37"/>
        <v>-0.28644370042240458</v>
      </c>
      <c r="I470" s="164">
        <f t="shared" si="38"/>
        <v>-0.11158192466194052</v>
      </c>
      <c r="J470" s="164">
        <f t="shared" si="39"/>
        <v>-0.2119902427636568</v>
      </c>
    </row>
    <row r="471" spans="2:10" x14ac:dyDescent="0.25">
      <c r="B471" s="155">
        <v>41691</v>
      </c>
      <c r="C471" s="163">
        <v>-0.17831696761199112</v>
      </c>
      <c r="D471" s="163">
        <v>0.890854881039993</v>
      </c>
      <c r="F471" s="164">
        <f t="shared" si="35"/>
        <v>-0.55707396727970837</v>
      </c>
      <c r="G471" s="164">
        <f t="shared" si="36"/>
        <v>-0.3513009120733866</v>
      </c>
      <c r="H471" s="164">
        <f t="shared" si="37"/>
        <v>-0.28233545918452324</v>
      </c>
      <c r="I471" s="164">
        <f t="shared" si="38"/>
        <v>-0.11050646326904029</v>
      </c>
      <c r="J471" s="164">
        <f t="shared" si="39"/>
        <v>-0.22255683455890302</v>
      </c>
    </row>
    <row r="472" spans="2:10" x14ac:dyDescent="0.25">
      <c r="B472" s="155">
        <v>41690</v>
      </c>
      <c r="C472" s="163">
        <v>0.621075933525983</v>
      </c>
      <c r="D472" s="163">
        <v>-0.50245253531805423</v>
      </c>
      <c r="F472" s="164">
        <f t="shared" si="35"/>
        <v>-0.50174048131287685</v>
      </c>
      <c r="G472" s="164">
        <f t="shared" si="36"/>
        <v>-0.34954023512361632</v>
      </c>
      <c r="H472" s="164">
        <f t="shared" si="37"/>
        <v>-0.27706221627521826</v>
      </c>
      <c r="I472" s="164">
        <f t="shared" si="38"/>
        <v>-0.12004120761935716</v>
      </c>
      <c r="J472" s="164">
        <f t="shared" si="39"/>
        <v>-0.21994376196414342</v>
      </c>
    </row>
    <row r="473" spans="2:10" x14ac:dyDescent="0.25">
      <c r="B473" s="155">
        <v>41689</v>
      </c>
      <c r="C473" s="163">
        <v>-0.64749646103998693</v>
      </c>
      <c r="D473" s="163">
        <v>-0.75820991747761468</v>
      </c>
      <c r="F473" s="164">
        <f t="shared" si="35"/>
        <v>-0.48867396604751545</v>
      </c>
      <c r="G473" s="164">
        <f t="shared" si="36"/>
        <v>-0.344389495729791</v>
      </c>
      <c r="H473" s="164">
        <f t="shared" si="37"/>
        <v>-0.25165453484359679</v>
      </c>
      <c r="I473" s="164">
        <f t="shared" si="38"/>
        <v>-0.12456509331540618</v>
      </c>
      <c r="J473" s="164">
        <f t="shared" si="39"/>
        <v>-0.22207143098299165</v>
      </c>
    </row>
    <row r="474" spans="2:10" x14ac:dyDescent="0.25">
      <c r="B474" s="155">
        <v>41688</v>
      </c>
      <c r="C474" s="163">
        <v>0.13168364735400839</v>
      </c>
      <c r="D474" s="163">
        <v>0.5195715149594049</v>
      </c>
      <c r="F474" s="164">
        <f t="shared" si="35"/>
        <v>-0.52271828255691311</v>
      </c>
      <c r="G474" s="164">
        <f t="shared" si="36"/>
        <v>-0.36483067071960296</v>
      </c>
      <c r="H474" s="164">
        <f t="shared" si="37"/>
        <v>-0.22611625206336497</v>
      </c>
      <c r="I474" s="164">
        <f t="shared" si="38"/>
        <v>-0.12732196641764207</v>
      </c>
      <c r="J474" s="164">
        <f t="shared" si="39"/>
        <v>-0.22302973917110316</v>
      </c>
    </row>
    <row r="475" spans="2:10" x14ac:dyDescent="0.25">
      <c r="B475" s="155">
        <v>41687</v>
      </c>
      <c r="C475" s="163">
        <v>0</v>
      </c>
      <c r="D475" s="163">
        <v>0</v>
      </c>
      <c r="F475" s="164">
        <f t="shared" si="35"/>
        <v>-0.51684438230586061</v>
      </c>
      <c r="G475" s="164">
        <f t="shared" si="36"/>
        <v>-0.36108624335496547</v>
      </c>
      <c r="H475" s="164">
        <f t="shared" si="37"/>
        <v>-0.2079151728904807</v>
      </c>
      <c r="I475" s="164">
        <f t="shared" si="38"/>
        <v>-0.13198992811121135</v>
      </c>
      <c r="J475" s="164">
        <f t="shared" si="39"/>
        <v>-0.22484339899965897</v>
      </c>
    </row>
    <row r="476" spans="2:10" x14ac:dyDescent="0.25">
      <c r="B476" s="155">
        <v>41684</v>
      </c>
      <c r="C476" s="163">
        <v>0.48927241056799797</v>
      </c>
      <c r="D476" s="163">
        <v>-0.14577351146588535</v>
      </c>
      <c r="F476" s="164">
        <f t="shared" si="35"/>
        <v>-0.51953517970507113</v>
      </c>
      <c r="G476" s="164">
        <f t="shared" si="36"/>
        <v>-0.36096493379895095</v>
      </c>
      <c r="H476" s="164">
        <f t="shared" si="37"/>
        <v>-0.20795363961793836</v>
      </c>
      <c r="I476" s="164">
        <f t="shared" si="38"/>
        <v>-0.13168142799082175</v>
      </c>
      <c r="J476" s="164">
        <f t="shared" si="39"/>
        <v>-0.22484339899965897</v>
      </c>
    </row>
    <row r="477" spans="2:10" x14ac:dyDescent="0.25">
      <c r="B477" s="155">
        <v>41683</v>
      </c>
      <c r="C477" s="163">
        <v>0.59143731478998873</v>
      </c>
      <c r="D477" s="163">
        <v>0.93637436155868947</v>
      </c>
      <c r="F477" s="164">
        <f t="shared" si="35"/>
        <v>-0.51271594946179466</v>
      </c>
      <c r="G477" s="164">
        <f t="shared" si="36"/>
        <v>-0.34072660700084784</v>
      </c>
      <c r="H477" s="164">
        <f t="shared" si="37"/>
        <v>-0.20385622119550512</v>
      </c>
      <c r="I477" s="164">
        <f t="shared" si="38"/>
        <v>-0.13511460200126479</v>
      </c>
      <c r="J477" s="164">
        <f t="shared" si="39"/>
        <v>-0.22452563595888464</v>
      </c>
    </row>
    <row r="478" spans="2:10" x14ac:dyDescent="0.25">
      <c r="B478" s="155">
        <v>41682</v>
      </c>
      <c r="C478" s="163">
        <v>2.2352245557999417E-2</v>
      </c>
      <c r="D478" s="163">
        <v>-1.0303326381097877</v>
      </c>
      <c r="F478" s="164">
        <f t="shared" si="35"/>
        <v>-0.54393108105567922</v>
      </c>
      <c r="G478" s="164">
        <f t="shared" si="36"/>
        <v>-0.33862703680264766</v>
      </c>
      <c r="H478" s="164">
        <f t="shared" si="37"/>
        <v>-0.21477603174557963</v>
      </c>
      <c r="I478" s="164">
        <f t="shared" si="38"/>
        <v>-0.13714860288478661</v>
      </c>
      <c r="J478" s="164">
        <f t="shared" si="39"/>
        <v>-0.22677354454802504</v>
      </c>
    </row>
    <row r="479" spans="2:10" x14ac:dyDescent="0.25">
      <c r="B479" s="155">
        <v>41681</v>
      </c>
      <c r="C479" s="163">
        <v>1.1114638398949994</v>
      </c>
      <c r="D479" s="163">
        <v>-0.40366058552437911</v>
      </c>
      <c r="F479" s="164">
        <f t="shared" si="35"/>
        <v>-0.55670181674296848</v>
      </c>
      <c r="G479" s="164">
        <f t="shared" si="36"/>
        <v>-0.2945092853009012</v>
      </c>
      <c r="H479" s="164">
        <f t="shared" si="37"/>
        <v>-0.21576673638563787</v>
      </c>
      <c r="I479" s="164">
        <f t="shared" si="38"/>
        <v>-0.13557628029024427</v>
      </c>
      <c r="J479" s="164">
        <f t="shared" si="39"/>
        <v>-0.22723919118655139</v>
      </c>
    </row>
    <row r="480" spans="2:10" x14ac:dyDescent="0.25">
      <c r="B480" s="155">
        <v>41680</v>
      </c>
      <c r="C480" s="163">
        <v>0.15921812028500959</v>
      </c>
      <c r="D480" s="163">
        <v>0.11551570608285822</v>
      </c>
      <c r="F480" s="164">
        <f t="shared" si="35"/>
        <v>-0.55142896784069184</v>
      </c>
      <c r="G480" s="164">
        <f t="shared" si="36"/>
        <v>-0.28025409239335114</v>
      </c>
      <c r="H480" s="164">
        <f t="shared" si="37"/>
        <v>-0.21229826684016864</v>
      </c>
      <c r="I480" s="164">
        <f t="shared" si="38"/>
        <v>-0.13508097665116661</v>
      </c>
      <c r="J480" s="164">
        <f t="shared" si="39"/>
        <v>-0.22653997467068607</v>
      </c>
    </row>
    <row r="481" spans="2:10" x14ac:dyDescent="0.25">
      <c r="B481" s="155">
        <v>41677</v>
      </c>
      <c r="C481" s="163">
        <v>1.3300192381860088</v>
      </c>
      <c r="D481" s="163">
        <v>0.18713986834744123</v>
      </c>
      <c r="F481" s="164">
        <f t="shared" si="35"/>
        <v>-0.54204580967094163</v>
      </c>
      <c r="G481" s="164">
        <f t="shared" si="36"/>
        <v>-0.28551351365214223</v>
      </c>
      <c r="H481" s="164">
        <f t="shared" si="37"/>
        <v>-0.22161325988794889</v>
      </c>
      <c r="I481" s="164">
        <f t="shared" si="38"/>
        <v>-0.1355747963061307</v>
      </c>
      <c r="J481" s="164">
        <f t="shared" si="39"/>
        <v>-0.22683067670688631</v>
      </c>
    </row>
    <row r="482" spans="2:10" x14ac:dyDescent="0.25">
      <c r="B482" s="155">
        <v>41676</v>
      </c>
      <c r="C482" s="163">
        <v>1.2953581891649968</v>
      </c>
      <c r="D482" s="163">
        <v>-0.51614062646903047</v>
      </c>
      <c r="F482" s="164">
        <f t="shared" si="35"/>
        <v>-0.56064404856981354</v>
      </c>
      <c r="G482" s="164">
        <f t="shared" si="36"/>
        <v>-0.29616462444255226</v>
      </c>
      <c r="H482" s="164">
        <f t="shared" si="37"/>
        <v>-0.23168175947847175</v>
      </c>
      <c r="I482" s="164">
        <f t="shared" si="38"/>
        <v>-0.15496185469686116</v>
      </c>
      <c r="J482" s="164">
        <f t="shared" si="39"/>
        <v>-0.22945713151696964</v>
      </c>
    </row>
    <row r="483" spans="2:10" x14ac:dyDescent="0.25">
      <c r="B483" s="155">
        <v>41675</v>
      </c>
      <c r="C483" s="163">
        <v>-0.17267175554599445</v>
      </c>
      <c r="D483" s="163">
        <v>-1.6596868477675497</v>
      </c>
      <c r="F483" s="164">
        <f t="shared" si="35"/>
        <v>-0.56064792613702386</v>
      </c>
      <c r="G483" s="164">
        <f t="shared" si="36"/>
        <v>-0.27843360350415153</v>
      </c>
      <c r="H483" s="164">
        <f t="shared" si="37"/>
        <v>-0.22371269657277759</v>
      </c>
      <c r="I483" s="164">
        <f t="shared" si="38"/>
        <v>-0.15041913852500624</v>
      </c>
      <c r="J483" s="164">
        <f t="shared" si="39"/>
        <v>-0.22854958032652323</v>
      </c>
    </row>
    <row r="484" spans="2:10" x14ac:dyDescent="0.25">
      <c r="B484" s="155">
        <v>41674</v>
      </c>
      <c r="C484" s="163">
        <v>0.76957643327999481</v>
      </c>
      <c r="D484" s="163">
        <v>-1.6032505432418631</v>
      </c>
      <c r="F484" s="164">
        <f t="shared" si="35"/>
        <v>-0.6026141161217814</v>
      </c>
      <c r="G484" s="164">
        <f t="shared" si="36"/>
        <v>-0.2776157210279902</v>
      </c>
      <c r="H484" s="164">
        <f t="shared" si="37"/>
        <v>-0.23290466692728112</v>
      </c>
      <c r="I484" s="164">
        <f t="shared" si="38"/>
        <v>-0.15998000357425227</v>
      </c>
      <c r="J484" s="164">
        <f t="shared" si="39"/>
        <v>-0.2308824819503596</v>
      </c>
    </row>
    <row r="485" spans="2:10" x14ac:dyDescent="0.25">
      <c r="B485" s="155">
        <v>41673</v>
      </c>
      <c r="C485" s="163">
        <v>-2.2832804158740005</v>
      </c>
      <c r="D485" s="163">
        <v>2.2211103687094003</v>
      </c>
      <c r="F485" s="164">
        <f t="shared" si="35"/>
        <v>-0.57501545060956361</v>
      </c>
      <c r="G485" s="164">
        <f t="shared" si="36"/>
        <v>-0.25198234169052591</v>
      </c>
      <c r="H485" s="164">
        <f t="shared" si="37"/>
        <v>-0.22812456450738652</v>
      </c>
      <c r="I485" s="164">
        <f t="shared" si="38"/>
        <v>-0.15507341127346888</v>
      </c>
      <c r="J485" s="164">
        <f t="shared" si="39"/>
        <v>-0.23073725041710166</v>
      </c>
    </row>
    <row r="486" spans="2:10" x14ac:dyDescent="0.25">
      <c r="B486" s="155">
        <v>41670</v>
      </c>
      <c r="C486" s="163">
        <v>-0.64642231437400666</v>
      </c>
      <c r="D486" s="163">
        <v>0.3314218263626767</v>
      </c>
      <c r="F486" s="164">
        <f t="shared" si="35"/>
        <v>-0.48612180349138417</v>
      </c>
      <c r="G486" s="164">
        <f t="shared" si="36"/>
        <v>-0.16041503476254537</v>
      </c>
      <c r="H486" s="164">
        <f t="shared" si="37"/>
        <v>-0.16233843208728185</v>
      </c>
      <c r="I486" s="164">
        <f t="shared" si="38"/>
        <v>-0.13081619611201772</v>
      </c>
      <c r="J486" s="164">
        <f t="shared" si="39"/>
        <v>-0.21635387973598272</v>
      </c>
    </row>
    <row r="487" spans="2:10" x14ac:dyDescent="0.25">
      <c r="B487" s="155">
        <v>41669</v>
      </c>
      <c r="C487" s="163">
        <v>1.1324669798660203</v>
      </c>
      <c r="D487" s="163">
        <v>-0.38033903983091255</v>
      </c>
      <c r="F487" s="164">
        <f t="shared" si="35"/>
        <v>-0.37959589610378996</v>
      </c>
      <c r="G487" s="164">
        <f t="shared" si="36"/>
        <v>-0.24178867578681193</v>
      </c>
      <c r="H487" s="164">
        <f t="shared" si="37"/>
        <v>-0.16100747757895817</v>
      </c>
      <c r="I487" s="164">
        <f t="shared" si="38"/>
        <v>-0.13122379713967045</v>
      </c>
      <c r="J487" s="164">
        <f t="shared" si="39"/>
        <v>-0.21939778533364943</v>
      </c>
    </row>
    <row r="488" spans="2:10" x14ac:dyDescent="0.25">
      <c r="B488" s="155">
        <v>41668</v>
      </c>
      <c r="C488" s="163">
        <v>-1.0102951679980099</v>
      </c>
      <c r="D488" s="163">
        <v>1.3269858555237546</v>
      </c>
      <c r="F488" s="164">
        <f t="shared" si="35"/>
        <v>-0.35770890085789997</v>
      </c>
      <c r="G488" s="164">
        <f t="shared" si="36"/>
        <v>-0.26444063172930404</v>
      </c>
      <c r="H488" s="164">
        <f t="shared" si="37"/>
        <v>-0.16090213075108242</v>
      </c>
      <c r="I488" s="164">
        <f t="shared" si="38"/>
        <v>-0.13090489971349858</v>
      </c>
      <c r="J488" s="164">
        <f t="shared" si="39"/>
        <v>-0.21966490180237971</v>
      </c>
    </row>
    <row r="489" spans="2:10" x14ac:dyDescent="0.25">
      <c r="B489" s="155">
        <v>41667</v>
      </c>
      <c r="C489" s="163">
        <v>0.61414268831299079</v>
      </c>
      <c r="D489" s="163">
        <v>9.4442847347520065E-2</v>
      </c>
      <c r="F489" s="164">
        <f t="shared" si="35"/>
        <v>-0.40588757659178087</v>
      </c>
      <c r="G489" s="164">
        <f t="shared" si="36"/>
        <v>-0.24686514003760779</v>
      </c>
      <c r="H489" s="164">
        <f t="shared" si="37"/>
        <v>-0.14402432329901116</v>
      </c>
      <c r="I489" s="164">
        <f t="shared" si="38"/>
        <v>-0.12321875783293819</v>
      </c>
      <c r="J489" s="164">
        <f t="shared" si="39"/>
        <v>-0.21251339778505393</v>
      </c>
    </row>
    <row r="490" spans="2:10" x14ac:dyDescent="0.25">
      <c r="B490" s="155">
        <v>41666</v>
      </c>
      <c r="C490" s="163">
        <v>-0.4839984437399969</v>
      </c>
      <c r="D490" s="163">
        <v>-0.75037288389986356</v>
      </c>
      <c r="F490" s="164">
        <f t="shared" si="35"/>
        <v>-0.41077100646895648</v>
      </c>
      <c r="G490" s="164">
        <f t="shared" si="36"/>
        <v>-0.22709898839145012</v>
      </c>
      <c r="H490" s="164">
        <f t="shared" si="37"/>
        <v>-0.15202773042998405</v>
      </c>
      <c r="I490" s="164">
        <f t="shared" si="38"/>
        <v>-0.12458574222871321</v>
      </c>
      <c r="J490" s="164">
        <f t="shared" si="39"/>
        <v>-0.21391722353799864</v>
      </c>
    </row>
    <row r="491" spans="2:10" x14ac:dyDescent="0.25">
      <c r="B491" s="155">
        <v>41663</v>
      </c>
      <c r="C491" s="163">
        <v>-2.0871195933340081</v>
      </c>
      <c r="D491" s="163">
        <v>0.79612087549227883</v>
      </c>
      <c r="F491" s="164">
        <f t="shared" si="35"/>
        <v>-0.4634963796210993</v>
      </c>
      <c r="G491" s="164">
        <f t="shared" si="36"/>
        <v>-0.23816326210264183</v>
      </c>
      <c r="H491" s="164">
        <f t="shared" si="37"/>
        <v>-0.16323913391981679</v>
      </c>
      <c r="I491" s="164">
        <f t="shared" si="38"/>
        <v>-0.12652703823334785</v>
      </c>
      <c r="J491" s="164">
        <f t="shared" si="39"/>
        <v>-0.21580678252441679</v>
      </c>
    </row>
    <row r="492" spans="2:10" x14ac:dyDescent="0.25">
      <c r="B492" s="155">
        <v>41662</v>
      </c>
      <c r="C492" s="163">
        <v>-0.88773683710799967</v>
      </c>
      <c r="D492" s="163">
        <v>2.1655851662885972</v>
      </c>
      <c r="F492" s="164">
        <f t="shared" si="35"/>
        <v>-0.49662551620280249</v>
      </c>
      <c r="G492" s="164">
        <f t="shared" si="36"/>
        <v>-0.22837159520622496</v>
      </c>
      <c r="H492" s="164">
        <f t="shared" si="37"/>
        <v>-0.1644508444934433</v>
      </c>
      <c r="I492" s="164">
        <f t="shared" si="38"/>
        <v>-0.11998255622160263</v>
      </c>
      <c r="J492" s="164">
        <f t="shared" si="39"/>
        <v>-0.21508696974546662</v>
      </c>
    </row>
    <row r="493" spans="2:10" x14ac:dyDescent="0.25">
      <c r="B493" s="155">
        <v>41661</v>
      </c>
      <c r="C493" s="163">
        <v>6.9534959761985426E-2</v>
      </c>
      <c r="D493" s="163">
        <v>-0.51468352648266213</v>
      </c>
      <c r="F493" s="164">
        <f t="shared" si="35"/>
        <v>-0.39973375162074876</v>
      </c>
      <c r="G493" s="164">
        <f t="shared" si="36"/>
        <v>-0.18374650216292965</v>
      </c>
      <c r="H493" s="164">
        <f t="shared" si="37"/>
        <v>-0.12602413258811887</v>
      </c>
      <c r="I493" s="164">
        <f t="shared" si="38"/>
        <v>-0.11049766185371297</v>
      </c>
      <c r="J493" s="164">
        <f t="shared" si="39"/>
        <v>-0.2069900862150989</v>
      </c>
    </row>
    <row r="494" spans="2:10" x14ac:dyDescent="0.25">
      <c r="B494" s="155">
        <v>41660</v>
      </c>
      <c r="C494" s="163">
        <v>0.27963446942600445</v>
      </c>
      <c r="D494" s="163">
        <v>0.57437840737872836</v>
      </c>
      <c r="F494" s="164">
        <f t="shared" si="35"/>
        <v>-0.23961553331551333</v>
      </c>
      <c r="G494" s="164">
        <f t="shared" si="36"/>
        <v>-0.18015053854543878</v>
      </c>
      <c r="H494" s="164">
        <f t="shared" si="37"/>
        <v>-8.0230878364735608E-2</v>
      </c>
      <c r="I494" s="164">
        <f t="shared" si="38"/>
        <v>-0.11554023390860209</v>
      </c>
      <c r="J494" s="164">
        <f t="shared" si="39"/>
        <v>-0.20712378599734668</v>
      </c>
    </row>
    <row r="495" spans="2:10" x14ac:dyDescent="0.25">
      <c r="B495" s="155">
        <v>41659</v>
      </c>
      <c r="C495" s="163">
        <v>0</v>
      </c>
      <c r="D495" s="163">
        <v>0</v>
      </c>
      <c r="F495" s="164">
        <f t="shared" si="35"/>
        <v>-0.26948077294979267</v>
      </c>
      <c r="G495" s="164">
        <f t="shared" si="36"/>
        <v>-0.19110674294901789</v>
      </c>
      <c r="H495" s="164">
        <f t="shared" si="37"/>
        <v>-7.632040080301114E-2</v>
      </c>
      <c r="I495" s="164">
        <f t="shared" si="38"/>
        <v>-0.11974251631180001</v>
      </c>
      <c r="J495" s="164">
        <f t="shared" si="39"/>
        <v>-0.2070834907506614</v>
      </c>
    </row>
    <row r="496" spans="2:10" x14ac:dyDescent="0.25">
      <c r="B496" s="155">
        <v>41656</v>
      </c>
      <c r="C496" s="163">
        <v>-0.38780654884100763</v>
      </c>
      <c r="D496" s="163">
        <v>0.50171688124842628</v>
      </c>
      <c r="F496" s="164">
        <f t="shared" si="35"/>
        <v>-0.26507069704828407</v>
      </c>
      <c r="G496" s="164">
        <f t="shared" si="36"/>
        <v>-0.19136012900307528</v>
      </c>
      <c r="H496" s="164">
        <f t="shared" si="37"/>
        <v>-8.4056737576238702E-2</v>
      </c>
      <c r="I496" s="164">
        <f t="shared" si="38"/>
        <v>-0.13282290181757239</v>
      </c>
      <c r="J496" s="164">
        <f t="shared" si="39"/>
        <v>-0.20708349075066138</v>
      </c>
    </row>
    <row r="497" spans="2:10" x14ac:dyDescent="0.25">
      <c r="B497" s="155">
        <v>41655</v>
      </c>
      <c r="C497" s="163">
        <v>-0.13216159328499621</v>
      </c>
      <c r="D497" s="163">
        <v>0.83020440468180023</v>
      </c>
      <c r="F497" s="164">
        <f t="shared" si="35"/>
        <v>-0.25256809082808934</v>
      </c>
      <c r="G497" s="164">
        <f t="shared" si="36"/>
        <v>-0.17824982289910193</v>
      </c>
      <c r="H497" s="164">
        <f t="shared" si="37"/>
        <v>-8.1080812578813555E-2</v>
      </c>
      <c r="I497" s="164">
        <f t="shared" si="38"/>
        <v>-0.13515853522875787</v>
      </c>
      <c r="J497" s="164">
        <f t="shared" si="39"/>
        <v>-0.20446780522683927</v>
      </c>
    </row>
    <row r="498" spans="2:10" x14ac:dyDescent="0.25">
      <c r="B498" s="155">
        <v>41654</v>
      </c>
      <c r="C498" s="163">
        <v>0.51917297283501362</v>
      </c>
      <c r="D498" s="163">
        <v>-8.8519958994859316E-2</v>
      </c>
      <c r="F498" s="164">
        <f t="shared" si="35"/>
        <v>-0.23322575829686032</v>
      </c>
      <c r="G498" s="164">
        <f t="shared" si="36"/>
        <v>-0.17792875913722855</v>
      </c>
      <c r="H498" s="164">
        <f t="shared" si="37"/>
        <v>-8.0307764944505672E-2</v>
      </c>
      <c r="I498" s="164">
        <f t="shared" si="38"/>
        <v>-0.13367459927205169</v>
      </c>
      <c r="J498" s="164">
        <f t="shared" si="39"/>
        <v>-0.20589474856202411</v>
      </c>
    </row>
    <row r="499" spans="2:10" x14ac:dyDescent="0.25">
      <c r="B499" s="155">
        <v>41653</v>
      </c>
      <c r="C499" s="163">
        <v>1.0822981924530017</v>
      </c>
      <c r="D499" s="163">
        <v>-0.79827545470659844</v>
      </c>
      <c r="F499" s="164">
        <f t="shared" si="35"/>
        <v>-0.19234990611388569</v>
      </c>
      <c r="G499" s="164">
        <f t="shared" si="36"/>
        <v>-0.18841643918696413</v>
      </c>
      <c r="H499" s="164">
        <f t="shared" si="37"/>
        <v>-7.6741612428052025E-2</v>
      </c>
      <c r="I499" s="164">
        <f t="shared" si="38"/>
        <v>-0.14481280065541241</v>
      </c>
      <c r="J499" s="164">
        <f t="shared" si="39"/>
        <v>-0.20594559951269101</v>
      </c>
    </row>
    <row r="500" spans="2:10" x14ac:dyDescent="0.25">
      <c r="B500" s="155">
        <v>41652</v>
      </c>
      <c r="C500" s="163">
        <v>-1.2466832776920067</v>
      </c>
      <c r="D500" s="163">
        <v>0.79787108986550948</v>
      </c>
      <c r="F500" s="164">
        <f t="shared" si="35"/>
        <v>-0.16150187254514881</v>
      </c>
      <c r="G500" s="164">
        <f t="shared" si="36"/>
        <v>-0.13970940633923512</v>
      </c>
      <c r="H500" s="164">
        <f t="shared" si="37"/>
        <v>-7.8431012903522945E-2</v>
      </c>
      <c r="I500" s="164">
        <f t="shared" si="38"/>
        <v>-0.14261288395078633</v>
      </c>
      <c r="J500" s="164">
        <f t="shared" si="39"/>
        <v>-0.20324158916397747</v>
      </c>
    </row>
    <row r="501" spans="2:10" x14ac:dyDescent="0.25">
      <c r="B501" s="155">
        <v>41649</v>
      </c>
      <c r="C501" s="163">
        <v>0.23104443047299306</v>
      </c>
      <c r="D501" s="163">
        <v>2.0779030067183069</v>
      </c>
      <c r="F501" s="164">
        <f t="shared" si="35"/>
        <v>-9.4503924541146117E-2</v>
      </c>
      <c r="G501" s="164">
        <f t="shared" si="36"/>
        <v>-0.11383490999062028</v>
      </c>
      <c r="H501" s="164">
        <f t="shared" si="37"/>
        <v>-4.9773474423211915E-2</v>
      </c>
      <c r="I501" s="164">
        <f t="shared" si="38"/>
        <v>-0.1403026352699682</v>
      </c>
      <c r="J501" s="164">
        <f t="shared" si="39"/>
        <v>-0.19978402768546269</v>
      </c>
    </row>
    <row r="502" spans="2:10" x14ac:dyDescent="0.25">
      <c r="B502" s="155">
        <v>41648</v>
      </c>
      <c r="C502" s="163">
        <v>3.4323815805015201E-2</v>
      </c>
      <c r="D502" s="163">
        <v>0.86063332312773522</v>
      </c>
      <c r="F502" s="164">
        <f t="shared" si="35"/>
        <v>-0.12316425100234457</v>
      </c>
      <c r="G502" s="164">
        <f t="shared" si="36"/>
        <v>-0.12025487836373497</v>
      </c>
      <c r="H502" s="164">
        <f t="shared" si="37"/>
        <v>-5.4409621077955585E-2</v>
      </c>
      <c r="I502" s="164">
        <f t="shared" si="38"/>
        <v>-0.15083827857764992</v>
      </c>
      <c r="J502" s="164">
        <f t="shared" si="39"/>
        <v>-0.20256397327249256</v>
      </c>
    </row>
    <row r="503" spans="2:10" x14ac:dyDescent="0.25">
      <c r="B503" s="155">
        <v>41647</v>
      </c>
      <c r="C503" s="163">
        <v>8.7374723529931586E-3</v>
      </c>
      <c r="D503" s="163">
        <v>-0.41969638851597768</v>
      </c>
      <c r="F503" s="164">
        <f t="shared" si="35"/>
        <v>-0.12313724052517527</v>
      </c>
      <c r="G503" s="164">
        <f t="shared" si="36"/>
        <v>-8.470291534696954E-2</v>
      </c>
      <c r="H503" s="164">
        <f t="shared" si="37"/>
        <v>-5.1907414967782083E-2</v>
      </c>
      <c r="I503" s="164">
        <f t="shared" si="38"/>
        <v>-0.14571013057385765</v>
      </c>
      <c r="J503" s="164">
        <f t="shared" si="39"/>
        <v>-0.20368922260684347</v>
      </c>
    </row>
    <row r="504" spans="2:10" x14ac:dyDescent="0.25">
      <c r="B504" s="155">
        <v>41646</v>
      </c>
      <c r="C504" s="163">
        <v>0.60918814657100473</v>
      </c>
      <c r="D504" s="163">
        <v>0.3793584831729202</v>
      </c>
      <c r="F504" s="164">
        <f t="shared" si="35"/>
        <v>-0.13161938421618885</v>
      </c>
      <c r="G504" s="164">
        <f t="shared" si="36"/>
        <v>-2.817012600744381E-2</v>
      </c>
      <c r="H504" s="164">
        <f t="shared" si="37"/>
        <v>-5.7364367726341924E-2</v>
      </c>
      <c r="I504" s="164">
        <f t="shared" si="38"/>
        <v>-0.15319741289541</v>
      </c>
      <c r="J504" s="164">
        <f t="shared" si="39"/>
        <v>-0.20333234843694276</v>
      </c>
    </row>
    <row r="505" spans="2:10" x14ac:dyDescent="0.25">
      <c r="B505" s="155">
        <v>41645</v>
      </c>
      <c r="C505" s="163">
        <v>-0.24956108528401133</v>
      </c>
      <c r="D505" s="163">
        <v>0.99601606781758445</v>
      </c>
      <c r="F505" s="164">
        <f t="shared" si="35"/>
        <v>-0.14660989099854219</v>
      </c>
      <c r="G505" s="164">
        <f t="shared" si="36"/>
        <v>-6.2970777919000489E-3</v>
      </c>
      <c r="H505" s="164">
        <f t="shared" si="37"/>
        <v>-7.1444788150383562E-2</v>
      </c>
      <c r="I505" s="164">
        <f t="shared" si="38"/>
        <v>-0.15534912097799261</v>
      </c>
      <c r="J505" s="164">
        <f t="shared" si="39"/>
        <v>-0.20581630407210882</v>
      </c>
    </row>
    <row r="506" spans="2:10" x14ac:dyDescent="0.25">
      <c r="B506" s="155">
        <v>41642</v>
      </c>
      <c r="C506" s="163">
        <v>-3.0556323471997437E-2</v>
      </c>
      <c r="D506" s="163">
        <v>-0.3151058016019781</v>
      </c>
      <c r="F506" s="164">
        <f t="shared" si="35"/>
        <v>-0.13075230137994623</v>
      </c>
      <c r="G506" s="164">
        <f t="shared" si="36"/>
        <v>4.4442270648927095E-3</v>
      </c>
      <c r="H506" s="164">
        <f t="shared" si="37"/>
        <v>-6.5461009701997905E-2</v>
      </c>
      <c r="I506" s="164">
        <f t="shared" si="38"/>
        <v>-0.15594859357589269</v>
      </c>
      <c r="J506" s="164">
        <f t="shared" si="39"/>
        <v>-0.20517411807443012</v>
      </c>
    </row>
    <row r="507" spans="2:10" x14ac:dyDescent="0.25">
      <c r="B507" s="155">
        <v>41641</v>
      </c>
      <c r="C507" s="163">
        <v>-0.87157914354398791</v>
      </c>
      <c r="D507" s="163">
        <v>0.68574720991367855</v>
      </c>
      <c r="F507" s="164">
        <f t="shared" si="35"/>
        <v>-9.0849535187577532E-2</v>
      </c>
      <c r="G507" s="164">
        <f t="shared" si="36"/>
        <v>8.644271172890277E-3</v>
      </c>
      <c r="H507" s="164">
        <f t="shared" si="37"/>
        <v>-7.3736017183719305E-2</v>
      </c>
      <c r="I507" s="164">
        <f t="shared" si="38"/>
        <v>-0.1561593887448465</v>
      </c>
      <c r="J507" s="164">
        <f t="shared" si="39"/>
        <v>-0.20509038534489654</v>
      </c>
    </row>
    <row r="508" spans="2:10" x14ac:dyDescent="0.25">
      <c r="B508" s="155">
        <v>41640</v>
      </c>
      <c r="C508" s="163">
        <v>0</v>
      </c>
      <c r="D508" s="163">
        <v>0</v>
      </c>
      <c r="F508" s="164">
        <f t="shared" si="35"/>
        <v>-1.8510003761125049E-2</v>
      </c>
      <c r="G508" s="164">
        <f t="shared" si="36"/>
        <v>9.2605702792369574E-3</v>
      </c>
      <c r="H508" s="164">
        <f t="shared" si="37"/>
        <v>-6.0532959760993467E-2</v>
      </c>
      <c r="I508" s="164">
        <f t="shared" si="38"/>
        <v>-0.15365276036991496</v>
      </c>
      <c r="J508" s="164">
        <f t="shared" si="39"/>
        <v>-0.19934557247582452</v>
      </c>
    </row>
    <row r="509" spans="2:10" x14ac:dyDescent="0.25">
      <c r="B509" s="155">
        <v>41639</v>
      </c>
      <c r="C509" s="163">
        <v>0.402181765974996</v>
      </c>
      <c r="D509" s="163">
        <v>-1.0455016365234715</v>
      </c>
      <c r="F509" s="164">
        <f t="shared" si="35"/>
        <v>5.9594943881533073E-2</v>
      </c>
      <c r="G509" s="164">
        <f t="shared" si="36"/>
        <v>1.2224947507226568E-2</v>
      </c>
      <c r="H509" s="164">
        <f t="shared" si="37"/>
        <v>-6.3286104211132926E-2</v>
      </c>
      <c r="I509" s="164">
        <f t="shared" si="38"/>
        <v>-0.15417459270903536</v>
      </c>
      <c r="J509" s="164">
        <f t="shared" si="39"/>
        <v>-0.22683304190151396</v>
      </c>
    </row>
    <row r="510" spans="2:10" x14ac:dyDescent="0.25">
      <c r="B510" s="155">
        <v>41638</v>
      </c>
      <c r="C510" s="163">
        <v>-1.0659607204011046E-2</v>
      </c>
      <c r="D510" s="163">
        <v>1.0945846494754941</v>
      </c>
      <c r="F510" s="164">
        <f t="shared" si="35"/>
        <v>9.2547162283508705E-2</v>
      </c>
      <c r="G510" s="164">
        <f t="shared" si="36"/>
        <v>6.0108897934080929E-3</v>
      </c>
      <c r="H510" s="164">
        <f t="shared" si="37"/>
        <v>-0.11704585366411334</v>
      </c>
      <c r="I510" s="164">
        <f t="shared" si="38"/>
        <v>-0.15113130661369581</v>
      </c>
      <c r="J510" s="164">
        <f t="shared" si="39"/>
        <v>-0.22591153236644976</v>
      </c>
    </row>
    <row r="511" spans="2:10" x14ac:dyDescent="0.25">
      <c r="B511" s="155">
        <v>41635</v>
      </c>
      <c r="C511" s="163">
        <v>-1.498285383300102E-2</v>
      </c>
      <c r="D511" s="163">
        <v>-0.59639298128860707</v>
      </c>
      <c r="F511" s="164">
        <f t="shared" si="35"/>
        <v>7.148481936978221E-2</v>
      </c>
      <c r="G511" s="164">
        <f t="shared" si="36"/>
        <v>-1.3340050100731159E-2</v>
      </c>
      <c r="H511" s="164">
        <f t="shared" si="37"/>
        <v>-0.11891585936205684</v>
      </c>
      <c r="I511" s="164">
        <f t="shared" si="38"/>
        <v>-0.15022809537690981</v>
      </c>
      <c r="J511" s="164">
        <f t="shared" si="39"/>
        <v>-0.23286292357364557</v>
      </c>
    </row>
    <row r="512" spans="2:10" x14ac:dyDescent="0.25">
      <c r="B512" s="155">
        <v>41634</v>
      </c>
      <c r="C512" s="163">
        <v>0.47459666840401482</v>
      </c>
      <c r="D512" s="163">
        <v>-0.69742385324944589</v>
      </c>
      <c r="F512" s="164">
        <f t="shared" si="35"/>
        <v>7.0169697325153241E-2</v>
      </c>
      <c r="G512" s="164">
        <f t="shared" si="36"/>
        <v>-2.143600671700667E-2</v>
      </c>
      <c r="H512" s="164">
        <f t="shared" si="37"/>
        <v>-0.10675324508693447</v>
      </c>
      <c r="I512" s="164">
        <f t="shared" si="38"/>
        <v>-0.14785729743875928</v>
      </c>
      <c r="J512" s="164">
        <f t="shared" si="39"/>
        <v>-0.23257652501787235</v>
      </c>
    </row>
    <row r="513" spans="2:10" x14ac:dyDescent="0.25">
      <c r="B513" s="155">
        <v>41633</v>
      </c>
      <c r="C513" s="163">
        <v>0</v>
      </c>
      <c r="D513" s="163">
        <v>0</v>
      </c>
      <c r="F513" s="164">
        <f t="shared" si="35"/>
        <v>9.9619406370408545E-2</v>
      </c>
      <c r="G513" s="164">
        <f t="shared" si="36"/>
        <v>-1.8867203654778349E-2</v>
      </c>
      <c r="H513" s="164">
        <f t="shared" si="37"/>
        <v>-0.10134220660782572</v>
      </c>
      <c r="I513" s="164">
        <f t="shared" si="38"/>
        <v>-0.14975170851600297</v>
      </c>
      <c r="J513" s="164">
        <f t="shared" si="39"/>
        <v>-0.23252886329612146</v>
      </c>
    </row>
    <row r="514" spans="2:10" x14ac:dyDescent="0.25">
      <c r="B514" s="155">
        <v>41632</v>
      </c>
      <c r="C514" s="163">
        <v>0.30284370702300389</v>
      </c>
      <c r="D514" s="163">
        <v>-1.4658848132744096</v>
      </c>
      <c r="F514" s="164">
        <f t="shared" si="35"/>
        <v>0.12114128685848247</v>
      </c>
      <c r="G514" s="164">
        <f t="shared" si="36"/>
        <v>-2.0126852799101879E-2</v>
      </c>
      <c r="H514" s="164">
        <f t="shared" si="37"/>
        <v>-9.2409969862367769E-2</v>
      </c>
      <c r="I514" s="164">
        <f t="shared" si="38"/>
        <v>-0.15288227584375105</v>
      </c>
      <c r="J514" s="164">
        <f t="shared" si="39"/>
        <v>-0.23252419395754945</v>
      </c>
    </row>
    <row r="515" spans="2:10" x14ac:dyDescent="0.25">
      <c r="B515" s="155">
        <v>41631</v>
      </c>
      <c r="C515" s="163">
        <v>0.54691617806499337</v>
      </c>
      <c r="D515" s="163">
        <v>-0.41806240247725945</v>
      </c>
      <c r="F515" s="164">
        <f t="shared" si="35"/>
        <v>0.14430412411718885</v>
      </c>
      <c r="G515" s="164">
        <f t="shared" si="36"/>
        <v>-2.8395417373827732E-2</v>
      </c>
      <c r="H515" s="164">
        <f t="shared" si="37"/>
        <v>-8.3700944620062598E-2</v>
      </c>
      <c r="I515" s="164">
        <f t="shared" si="38"/>
        <v>-0.15394239727966336</v>
      </c>
      <c r="J515" s="164">
        <f t="shared" si="39"/>
        <v>-0.23192927984928199</v>
      </c>
    </row>
    <row r="516" spans="2:10" x14ac:dyDescent="0.25">
      <c r="B516" s="155">
        <v>41628</v>
      </c>
      <c r="C516" s="163">
        <v>0.482103409654</v>
      </c>
      <c r="D516" s="163">
        <v>2.4123875906763459</v>
      </c>
      <c r="F516" s="164">
        <f t="shared" si="35"/>
        <v>0.15843904596364083</v>
      </c>
      <c r="G516" s="164">
        <f t="shared" si="36"/>
        <v>-1.9618432869616408E-2</v>
      </c>
      <c r="H516" s="164">
        <f t="shared" si="37"/>
        <v>-6.8018591935697398E-2</v>
      </c>
      <c r="I516" s="164">
        <f t="shared" si="38"/>
        <v>-0.15646115321637794</v>
      </c>
      <c r="J516" s="164">
        <f t="shared" si="39"/>
        <v>-0.23088490931530156</v>
      </c>
    </row>
    <row r="517" spans="2:10" x14ac:dyDescent="0.25">
      <c r="B517" s="155">
        <v>41627</v>
      </c>
      <c r="C517" s="163">
        <v>-4.4196679636998581E-2</v>
      </c>
      <c r="D517" s="163">
        <v>0.86295502018627346</v>
      </c>
      <c r="F517" s="164">
        <f t="shared" si="35"/>
        <v>-8.7250046163624723E-2</v>
      </c>
      <c r="G517" s="164">
        <f t="shared" si="36"/>
        <v>-4.4703915080291333E-2</v>
      </c>
      <c r="H517" s="164">
        <f t="shared" si="37"/>
        <v>-7.1283755994567613E-2</v>
      </c>
      <c r="I517" s="164">
        <f t="shared" si="38"/>
        <v>-0.16412218029947784</v>
      </c>
      <c r="J517" s="164">
        <f t="shared" si="39"/>
        <v>-0.24414815077139038</v>
      </c>
    </row>
    <row r="518" spans="2:10" x14ac:dyDescent="0.25">
      <c r="B518" s="155">
        <v>41626</v>
      </c>
      <c r="C518" s="163">
        <v>1.6683365042619913</v>
      </c>
      <c r="D518" s="163">
        <v>-1.3064822019890343</v>
      </c>
      <c r="F518" s="164">
        <f t="shared" si="35"/>
        <v>-0.16399894960744651</v>
      </c>
      <c r="G518" s="164">
        <f t="shared" si="36"/>
        <v>-4.7934330680516606E-2</v>
      </c>
      <c r="H518" s="164">
        <f t="shared" si="37"/>
        <v>-4.1444650014992777E-2</v>
      </c>
      <c r="I518" s="164">
        <f t="shared" si="38"/>
        <v>-0.16533007096774716</v>
      </c>
      <c r="J518" s="164">
        <f t="shared" si="39"/>
        <v>-0.24367270229555243</v>
      </c>
    </row>
    <row r="519" spans="2:10" x14ac:dyDescent="0.25">
      <c r="B519" s="155">
        <v>41625</v>
      </c>
      <c r="C519" s="163">
        <v>-0.30889289164000022</v>
      </c>
      <c r="D519" s="163">
        <v>0.61372957556224961</v>
      </c>
      <c r="F519" s="164">
        <f t="shared" si="35"/>
        <v>-9.4871326598013228E-2</v>
      </c>
      <c r="G519" s="164">
        <f t="shared" si="36"/>
        <v>-8.46010258095823E-3</v>
      </c>
      <c r="H519" s="164">
        <f t="shared" si="37"/>
        <v>-1.3963205142912025E-2</v>
      </c>
      <c r="I519" s="164">
        <f t="shared" si="38"/>
        <v>-0.15673694497898166</v>
      </c>
      <c r="J519" s="164">
        <f t="shared" si="39"/>
        <v>-0.24069095323673609</v>
      </c>
    </row>
    <row r="520" spans="2:10" x14ac:dyDescent="0.25">
      <c r="B520" s="155">
        <v>41624</v>
      </c>
      <c r="C520" s="163">
        <v>0.63317973772099023</v>
      </c>
      <c r="D520" s="163">
        <v>-0.64639090881958294</v>
      </c>
      <c r="F520" s="164">
        <f t="shared" si="35"/>
        <v>-5.0537207708632195E-2</v>
      </c>
      <c r="G520" s="164">
        <f t="shared" si="36"/>
        <v>-1.8727098633292159E-2</v>
      </c>
      <c r="H520" s="164">
        <f t="shared" si="37"/>
        <v>-1.800671768843853E-2</v>
      </c>
      <c r="I520" s="164">
        <f t="shared" si="38"/>
        <v>-0.15704693519352891</v>
      </c>
      <c r="J520" s="164">
        <f t="shared" si="39"/>
        <v>-0.24780215032412817</v>
      </c>
    </row>
    <row r="521" spans="2:10" x14ac:dyDescent="0.25">
      <c r="B521" s="155">
        <v>41621</v>
      </c>
      <c r="C521" s="163">
        <v>-8.0892731819992569E-3</v>
      </c>
      <c r="D521" s="163">
        <v>0.81790662782583734</v>
      </c>
      <c r="F521" s="164">
        <f t="shared" si="35"/>
        <v>-3.1587332885564028E-2</v>
      </c>
      <c r="G521" s="164">
        <f t="shared" si="36"/>
        <v>-1.7442015660427815E-2</v>
      </c>
      <c r="H521" s="164">
        <f t="shared" si="37"/>
        <v>-1.1030811011212133E-2</v>
      </c>
      <c r="I521" s="164">
        <f t="shared" si="38"/>
        <v>-0.15533253246667944</v>
      </c>
      <c r="J521" s="164">
        <f t="shared" si="39"/>
        <v>-0.25256022552155666</v>
      </c>
    </row>
    <row r="522" spans="2:10" x14ac:dyDescent="0.25">
      <c r="B522" s="155">
        <v>41620</v>
      </c>
      <c r="C522" s="163">
        <v>-0.35039589240200009</v>
      </c>
      <c r="D522" s="163">
        <v>-0.37449775724730516</v>
      </c>
      <c r="F522" s="164">
        <f t="shared" si="35"/>
        <v>-4.6386012795144184E-2</v>
      </c>
      <c r="G522" s="164">
        <f t="shared" si="36"/>
        <v>-4.521445153315945E-2</v>
      </c>
      <c r="H522" s="164">
        <f t="shared" si="37"/>
        <v>-1.0814776460107971E-2</v>
      </c>
      <c r="I522" s="164">
        <f t="shared" si="38"/>
        <v>-0.15745249482054685</v>
      </c>
      <c r="J522" s="164">
        <f t="shared" si="39"/>
        <v>-0.25424069834818031</v>
      </c>
    </row>
    <row r="523" spans="2:10" x14ac:dyDescent="0.25">
      <c r="B523" s="155">
        <v>41619</v>
      </c>
      <c r="C523" s="163">
        <v>-1.1206918961319978</v>
      </c>
      <c r="D523" s="163">
        <v>-1.391482912549391</v>
      </c>
      <c r="F523" s="164">
        <f t="shared" ref="F523:F586" si="40">CORREL($C523:$C552,$D523:$D552)</f>
        <v>-5.7487286363453953E-2</v>
      </c>
      <c r="G523" s="164">
        <f t="shared" ref="G523:G586" si="41">CORREL($C523:$C582,$D523:$D582)</f>
        <v>-4.0166425786731214E-2</v>
      </c>
      <c r="H523" s="164">
        <f t="shared" ref="H523:H586" si="42">CORREL($C523:$C612,$D523:$D612)</f>
        <v>-1.0874205256319634E-2</v>
      </c>
      <c r="I523" s="164">
        <f t="shared" ref="I523:I586" si="43">CORREL($C523:$C722,$D523:$D722)</f>
        <v>-0.1587440292960145</v>
      </c>
      <c r="J523" s="164">
        <f t="shared" ref="J523:J586" si="44">CORREL($C523:$C782,$D523:$D782)</f>
        <v>-0.25464084205020932</v>
      </c>
    </row>
    <row r="524" spans="2:10" x14ac:dyDescent="0.25">
      <c r="B524" s="155">
        <v>41618</v>
      </c>
      <c r="C524" s="163">
        <v>-0.31719978090198886</v>
      </c>
      <c r="D524" s="163">
        <v>1.6672989532866334</v>
      </c>
      <c r="F524" s="164">
        <f t="shared" si="40"/>
        <v>-0.13899732506285103</v>
      </c>
      <c r="G524" s="164">
        <f t="shared" si="41"/>
        <v>-2.0155149297684093E-2</v>
      </c>
      <c r="H524" s="164">
        <f t="shared" si="42"/>
        <v>-4.4331547762322294E-2</v>
      </c>
      <c r="I524" s="164">
        <f t="shared" si="43"/>
        <v>-0.16940576715388125</v>
      </c>
      <c r="J524" s="164">
        <f t="shared" si="44"/>
        <v>-0.26286906608668786</v>
      </c>
    </row>
    <row r="525" spans="2:10" x14ac:dyDescent="0.25">
      <c r="B525" s="155">
        <v>41617</v>
      </c>
      <c r="C525" s="163">
        <v>0.18549872357900288</v>
      </c>
      <c r="D525" s="163">
        <v>0.71774895912992687</v>
      </c>
      <c r="F525" s="164">
        <f t="shared" si="40"/>
        <v>-0.11587500918699002</v>
      </c>
      <c r="G525" s="164">
        <f t="shared" si="41"/>
        <v>3.1376412210342122E-3</v>
      </c>
      <c r="H525" s="164">
        <f t="shared" si="42"/>
        <v>-3.5429350767387451E-2</v>
      </c>
      <c r="I525" s="164">
        <f t="shared" si="43"/>
        <v>-0.16748720781293461</v>
      </c>
      <c r="J525" s="164">
        <f t="shared" si="44"/>
        <v>-0.26218240157048184</v>
      </c>
    </row>
    <row r="526" spans="2:10" x14ac:dyDescent="0.25">
      <c r="B526" s="155">
        <v>41614</v>
      </c>
      <c r="C526" s="163">
        <v>1.1331081872490101</v>
      </c>
      <c r="D526" s="163">
        <v>7.8737918592497458E-2</v>
      </c>
      <c r="F526" s="164">
        <f t="shared" si="40"/>
        <v>-0.12215824451608667</v>
      </c>
      <c r="G526" s="164">
        <f t="shared" si="41"/>
        <v>-8.5344174862935513E-3</v>
      </c>
      <c r="H526" s="164">
        <f t="shared" si="42"/>
        <v>-3.2768365456830852E-2</v>
      </c>
      <c r="I526" s="164">
        <f t="shared" si="43"/>
        <v>-0.16913084864420433</v>
      </c>
      <c r="J526" s="164">
        <f t="shared" si="44"/>
        <v>-0.26277568610151858</v>
      </c>
    </row>
    <row r="527" spans="2:10" x14ac:dyDescent="0.25">
      <c r="B527" s="155">
        <v>41613</v>
      </c>
      <c r="C527" s="163">
        <v>-0.43057742715300051</v>
      </c>
      <c r="D527" s="163">
        <v>-0.12798772379439827</v>
      </c>
      <c r="F527" s="164">
        <f t="shared" si="40"/>
        <v>-0.13048022593682129</v>
      </c>
      <c r="G527" s="164">
        <f t="shared" si="41"/>
        <v>-1.1147925689551003E-2</v>
      </c>
      <c r="H527" s="164">
        <f t="shared" si="42"/>
        <v>-3.129320987321646E-2</v>
      </c>
      <c r="I527" s="164">
        <f t="shared" si="43"/>
        <v>-0.17012770385164314</v>
      </c>
      <c r="J527" s="164">
        <f t="shared" si="44"/>
        <v>-0.26526454221277335</v>
      </c>
    </row>
    <row r="528" spans="2:10" x14ac:dyDescent="0.25">
      <c r="B528" s="155">
        <v>41612</v>
      </c>
      <c r="C528" s="163">
        <v>-0.10470792988900302</v>
      </c>
      <c r="D528" s="163">
        <v>-1.9318154903891327</v>
      </c>
      <c r="F528" s="164">
        <f t="shared" si="40"/>
        <v>-0.13688046852648555</v>
      </c>
      <c r="G528" s="164">
        <f t="shared" si="41"/>
        <v>-1.6543509721595455E-2</v>
      </c>
      <c r="H528" s="164">
        <f t="shared" si="42"/>
        <v>-8.6903606483768853E-2</v>
      </c>
      <c r="I528" s="164">
        <f t="shared" si="43"/>
        <v>-0.1707151121606981</v>
      </c>
      <c r="J528" s="164">
        <f t="shared" si="44"/>
        <v>-0.26484577202801984</v>
      </c>
    </row>
    <row r="529" spans="2:10" x14ac:dyDescent="0.25">
      <c r="B529" s="155">
        <v>41611</v>
      </c>
      <c r="C529" s="163">
        <v>-0.31333690381101231</v>
      </c>
      <c r="D529" s="163">
        <v>0.59877558522596352</v>
      </c>
      <c r="F529" s="164">
        <f t="shared" si="40"/>
        <v>-0.19045168279737537</v>
      </c>
      <c r="G529" s="164">
        <f t="shared" si="41"/>
        <v>-2.3394102401920601E-2</v>
      </c>
      <c r="H529" s="164">
        <f t="shared" si="42"/>
        <v>-9.3691247867501895E-2</v>
      </c>
      <c r="I529" s="164">
        <f t="shared" si="43"/>
        <v>-0.17695089029013192</v>
      </c>
      <c r="J529" s="164">
        <f t="shared" si="44"/>
        <v>-0.26777807523450819</v>
      </c>
    </row>
    <row r="530" spans="2:10" x14ac:dyDescent="0.25">
      <c r="B530" s="155">
        <v>41610</v>
      </c>
      <c r="C530" s="163">
        <v>-0.26782566283699571</v>
      </c>
      <c r="D530" s="163">
        <v>-1.132475391155463</v>
      </c>
      <c r="F530" s="164">
        <f t="shared" si="40"/>
        <v>-0.10650422725016001</v>
      </c>
      <c r="G530" s="164">
        <f t="shared" si="41"/>
        <v>-3.8018336661958592E-2</v>
      </c>
      <c r="H530" s="164">
        <f t="shared" si="42"/>
        <v>-9.0276238144556528E-2</v>
      </c>
      <c r="I530" s="164">
        <f t="shared" si="43"/>
        <v>-0.17396268046004978</v>
      </c>
      <c r="J530" s="164">
        <f t="shared" si="44"/>
        <v>-0.26754030024179276</v>
      </c>
    </row>
    <row r="531" spans="2:10" x14ac:dyDescent="0.25">
      <c r="B531" s="155">
        <v>41607</v>
      </c>
      <c r="C531" s="163">
        <v>-7.4703672285014733E-2</v>
      </c>
      <c r="D531" s="163">
        <v>0.13954058666150182</v>
      </c>
      <c r="F531" s="164">
        <f t="shared" si="40"/>
        <v>-0.12629515077852024</v>
      </c>
      <c r="G531" s="164">
        <f t="shared" si="41"/>
        <v>-3.1409117360066081E-2</v>
      </c>
      <c r="H531" s="164">
        <f t="shared" si="42"/>
        <v>-8.8094214009215424E-2</v>
      </c>
      <c r="I531" s="164">
        <f t="shared" si="43"/>
        <v>-0.19167850648249402</v>
      </c>
      <c r="J531" s="164">
        <f t="shared" si="44"/>
        <v>-0.26932003707787433</v>
      </c>
    </row>
    <row r="532" spans="2:10" x14ac:dyDescent="0.25">
      <c r="B532" s="155">
        <v>41606</v>
      </c>
      <c r="C532" s="163">
        <v>0</v>
      </c>
      <c r="D532" s="163">
        <v>0</v>
      </c>
      <c r="F532" s="164">
        <f t="shared" si="40"/>
        <v>-0.11169844417542184</v>
      </c>
      <c r="G532" s="164">
        <f t="shared" si="41"/>
        <v>-3.0853766760157365E-2</v>
      </c>
      <c r="H532" s="164">
        <f t="shared" si="42"/>
        <v>-8.7013817523715592E-2</v>
      </c>
      <c r="I532" s="164">
        <f t="shared" si="43"/>
        <v>-0.18919118684534375</v>
      </c>
      <c r="J532" s="164">
        <f t="shared" si="44"/>
        <v>-0.26920439533520824</v>
      </c>
    </row>
    <row r="533" spans="2:10" x14ac:dyDescent="0.25">
      <c r="B533" s="155">
        <v>41605</v>
      </c>
      <c r="C533" s="163">
        <v>0.27198513682800129</v>
      </c>
      <c r="D533" s="163">
        <v>-0.6141444911589522</v>
      </c>
      <c r="F533" s="164">
        <f t="shared" si="40"/>
        <v>-5.2692371636582767E-2</v>
      </c>
      <c r="G533" s="164">
        <f t="shared" si="41"/>
        <v>-2.824091802514293E-2</v>
      </c>
      <c r="H533" s="164">
        <f t="shared" si="42"/>
        <v>-8.7675765283584658E-2</v>
      </c>
      <c r="I533" s="164">
        <f t="shared" si="43"/>
        <v>-0.19317216389024144</v>
      </c>
      <c r="J533" s="164">
        <f t="shared" si="44"/>
        <v>-0.26973771797662022</v>
      </c>
    </row>
    <row r="534" spans="2:10" x14ac:dyDescent="0.25">
      <c r="B534" s="155">
        <v>41604</v>
      </c>
      <c r="C534" s="163">
        <v>2.5654644428008133E-2</v>
      </c>
      <c r="D534" s="163">
        <v>1.4512917113067569</v>
      </c>
      <c r="F534" s="164">
        <f t="shared" si="40"/>
        <v>4.3486731956760331E-2</v>
      </c>
      <c r="G534" s="164">
        <f t="shared" si="41"/>
        <v>-3.3123327525337247E-2</v>
      </c>
      <c r="H534" s="164">
        <f t="shared" si="42"/>
        <v>-7.5385008390563779E-2</v>
      </c>
      <c r="I534" s="164">
        <f t="shared" si="43"/>
        <v>-0.19061838383076188</v>
      </c>
      <c r="J534" s="164">
        <f t="shared" si="44"/>
        <v>-0.26775159061086218</v>
      </c>
    </row>
    <row r="535" spans="2:10" x14ac:dyDescent="0.25">
      <c r="B535" s="155">
        <v>41603</v>
      </c>
      <c r="C535" s="163">
        <v>-0.12417333299701294</v>
      </c>
      <c r="D535" s="163">
        <v>7.4049080075533347E-2</v>
      </c>
      <c r="F535" s="164">
        <f t="shared" si="40"/>
        <v>0.10370420969281911</v>
      </c>
      <c r="G535" s="164">
        <f t="shared" si="41"/>
        <v>-4.2341537870849079E-2</v>
      </c>
      <c r="H535" s="164">
        <f t="shared" si="42"/>
        <v>-7.0786119662376787E-2</v>
      </c>
      <c r="I535" s="164">
        <f t="shared" si="43"/>
        <v>-0.19266493909830121</v>
      </c>
      <c r="J535" s="164">
        <f t="shared" si="44"/>
        <v>-0.26835425819201442</v>
      </c>
    </row>
    <row r="536" spans="2:10" x14ac:dyDescent="0.25">
      <c r="B536" s="155">
        <v>41600</v>
      </c>
      <c r="C536" s="163">
        <v>0.50967074683601066</v>
      </c>
      <c r="D536" s="163">
        <v>1.3319239797205951</v>
      </c>
      <c r="F536" s="164">
        <f t="shared" si="40"/>
        <v>0.10692749637011273</v>
      </c>
      <c r="G536" s="164">
        <f t="shared" si="41"/>
        <v>-4.1728500082515101E-2</v>
      </c>
      <c r="H536" s="164">
        <f t="shared" si="42"/>
        <v>-6.9217217298463071E-2</v>
      </c>
      <c r="I536" s="164">
        <f t="shared" si="43"/>
        <v>-0.19256985078078592</v>
      </c>
      <c r="J536" s="164">
        <f t="shared" si="44"/>
        <v>-0.26920119383056823</v>
      </c>
    </row>
    <row r="537" spans="2:10" x14ac:dyDescent="0.25">
      <c r="B537" s="155">
        <v>41599</v>
      </c>
      <c r="C537" s="163">
        <v>0.81951574435998875</v>
      </c>
      <c r="D537" s="163">
        <v>0.76446255332656143</v>
      </c>
      <c r="F537" s="164">
        <f t="shared" si="40"/>
        <v>9.7296458961481841E-2</v>
      </c>
      <c r="G537" s="164">
        <f t="shared" si="41"/>
        <v>-6.4305296498253992E-2</v>
      </c>
      <c r="H537" s="164">
        <f t="shared" si="42"/>
        <v>-7.4769651318362412E-2</v>
      </c>
      <c r="I537" s="164">
        <f t="shared" si="43"/>
        <v>-0.19625435115959045</v>
      </c>
      <c r="J537" s="164">
        <f t="shared" si="44"/>
        <v>-0.27069110544870351</v>
      </c>
    </row>
    <row r="538" spans="2:10" x14ac:dyDescent="0.25">
      <c r="B538" s="155">
        <v>41598</v>
      </c>
      <c r="C538" s="163">
        <v>-0.35865612248998646</v>
      </c>
      <c r="D538" s="163">
        <v>-2.7914334252085005</v>
      </c>
      <c r="F538" s="164">
        <f t="shared" si="40"/>
        <v>4.054193422372436E-2</v>
      </c>
      <c r="G538" s="164">
        <f t="shared" si="41"/>
        <v>-7.4303520975017565E-2</v>
      </c>
      <c r="H538" s="164">
        <f t="shared" si="42"/>
        <v>-9.3959673455201176E-2</v>
      </c>
      <c r="I538" s="164">
        <f t="shared" si="43"/>
        <v>-0.1999530143873274</v>
      </c>
      <c r="J538" s="164">
        <f t="shared" si="44"/>
        <v>-0.2743128241242167</v>
      </c>
    </row>
    <row r="539" spans="2:10" x14ac:dyDescent="0.25">
      <c r="B539" s="155">
        <v>41597</v>
      </c>
      <c r="C539" s="163">
        <v>-0.18572086563400925</v>
      </c>
      <c r="D539" s="163">
        <v>-1.0775242982936417</v>
      </c>
      <c r="F539" s="164">
        <f t="shared" si="40"/>
        <v>-2.3809374315914272E-2</v>
      </c>
      <c r="G539" s="164">
        <f t="shared" si="41"/>
        <v>-0.11415478324877941</v>
      </c>
      <c r="H539" s="164">
        <f t="shared" si="42"/>
        <v>-0.11245563169453307</v>
      </c>
      <c r="I539" s="164">
        <f t="shared" si="43"/>
        <v>-0.20922158923570411</v>
      </c>
      <c r="J539" s="164">
        <f t="shared" si="44"/>
        <v>-0.28319829839630117</v>
      </c>
    </row>
    <row r="540" spans="2:10" x14ac:dyDescent="0.25">
      <c r="B540" s="155">
        <v>41596</v>
      </c>
      <c r="C540" s="163">
        <v>-0.36472104688900497</v>
      </c>
      <c r="D540" s="163">
        <v>0.98885676833833092</v>
      </c>
      <c r="F540" s="164">
        <f t="shared" si="40"/>
        <v>-6.2593764901529902E-2</v>
      </c>
      <c r="G540" s="164">
        <f t="shared" si="41"/>
        <v>-0.19791304730614648</v>
      </c>
      <c r="H540" s="164">
        <f t="shared" si="42"/>
        <v>-0.12124329405287097</v>
      </c>
      <c r="I540" s="164">
        <f t="shared" si="43"/>
        <v>-0.21126872416799267</v>
      </c>
      <c r="J540" s="164">
        <f t="shared" si="44"/>
        <v>-0.28440232571056395</v>
      </c>
    </row>
    <row r="541" spans="2:10" x14ac:dyDescent="0.25">
      <c r="B541" s="155">
        <v>41593</v>
      </c>
      <c r="C541" s="163">
        <v>0.42289144671900925</v>
      </c>
      <c r="D541" s="163">
        <v>6.1298871706294555E-2</v>
      </c>
      <c r="F541" s="164">
        <f t="shared" si="40"/>
        <v>-8.0474558463268897E-2</v>
      </c>
      <c r="G541" s="164">
        <f t="shared" si="41"/>
        <v>-0.19381523552688201</v>
      </c>
      <c r="H541" s="164">
        <f t="shared" si="42"/>
        <v>-0.11437575157847203</v>
      </c>
      <c r="I541" s="164">
        <f t="shared" si="43"/>
        <v>-0.20951797182949722</v>
      </c>
      <c r="J541" s="164">
        <f t="shared" si="44"/>
        <v>-0.28701655394825615</v>
      </c>
    </row>
    <row r="542" spans="2:10" x14ac:dyDescent="0.25">
      <c r="B542" s="155">
        <v>41592</v>
      </c>
      <c r="C542" s="163">
        <v>0.50220012727000274</v>
      </c>
      <c r="D542" s="163">
        <v>0.68541562745541018</v>
      </c>
      <c r="F542" s="164">
        <f t="shared" si="40"/>
        <v>-9.0210036821306544E-2</v>
      </c>
      <c r="G542" s="164">
        <f t="shared" si="41"/>
        <v>-0.17364522187723511</v>
      </c>
      <c r="H542" s="164">
        <f t="shared" si="42"/>
        <v>-0.11634246738581584</v>
      </c>
      <c r="I542" s="164">
        <f t="shared" si="43"/>
        <v>-0.20984967031862525</v>
      </c>
      <c r="J542" s="164">
        <f t="shared" si="44"/>
        <v>-0.28699365354688333</v>
      </c>
    </row>
    <row r="543" spans="2:10" x14ac:dyDescent="0.25">
      <c r="B543" s="155">
        <v>41591</v>
      </c>
      <c r="C543" s="163">
        <v>0.83952873429400388</v>
      </c>
      <c r="D543" s="163">
        <v>0.65473878173980538</v>
      </c>
      <c r="F543" s="164">
        <f t="shared" si="40"/>
        <v>-0.10304981517633446</v>
      </c>
      <c r="G543" s="164">
        <f t="shared" si="41"/>
        <v>-0.17603421837642672</v>
      </c>
      <c r="H543" s="164">
        <f t="shared" si="42"/>
        <v>-8.7969940156184548E-2</v>
      </c>
      <c r="I543" s="164">
        <f t="shared" si="43"/>
        <v>-0.21251458050041191</v>
      </c>
      <c r="J543" s="164">
        <f t="shared" si="44"/>
        <v>-0.28894715390014852</v>
      </c>
    </row>
    <row r="544" spans="2:10" x14ac:dyDescent="0.25">
      <c r="B544" s="155">
        <v>41590</v>
      </c>
      <c r="C544" s="163">
        <v>-0.23048827733000987</v>
      </c>
      <c r="D544" s="163">
        <v>-0.23018190720877074</v>
      </c>
      <c r="F544" s="164">
        <f t="shared" si="40"/>
        <v>-0.12894624255033371</v>
      </c>
      <c r="G544" s="164">
        <f t="shared" si="41"/>
        <v>-0.1733125749524628</v>
      </c>
      <c r="H544" s="164">
        <f t="shared" si="42"/>
        <v>-9.4966370831585184E-2</v>
      </c>
      <c r="I544" s="164">
        <f t="shared" si="43"/>
        <v>-0.21609503836252109</v>
      </c>
      <c r="J544" s="164">
        <f t="shared" si="44"/>
        <v>-0.28925270039336837</v>
      </c>
    </row>
    <row r="545" spans="2:10" x14ac:dyDescent="0.25">
      <c r="B545" s="155">
        <v>41589</v>
      </c>
      <c r="C545" s="163">
        <v>7.2661737613000099E-2</v>
      </c>
      <c r="D545" s="163">
        <v>0</v>
      </c>
      <c r="F545" s="164">
        <f t="shared" si="40"/>
        <v>-0.15007982092572444</v>
      </c>
      <c r="G545" s="164">
        <f t="shared" si="41"/>
        <v>-0.16703668322215534</v>
      </c>
      <c r="H545" s="164">
        <f t="shared" si="42"/>
        <v>-0.10044744936906483</v>
      </c>
      <c r="I545" s="164">
        <f t="shared" si="43"/>
        <v>-0.22076889017463619</v>
      </c>
      <c r="J545" s="164">
        <f t="shared" si="44"/>
        <v>-0.29101776053396677</v>
      </c>
    </row>
    <row r="546" spans="2:10" x14ac:dyDescent="0.25">
      <c r="B546" s="155">
        <v>41586</v>
      </c>
      <c r="C546" s="163">
        <v>1.3439292717339901</v>
      </c>
      <c r="D546" s="163">
        <v>-3.0168760452333521</v>
      </c>
      <c r="F546" s="164">
        <f t="shared" si="40"/>
        <v>-0.14093107686758069</v>
      </c>
      <c r="G546" s="164">
        <f t="shared" si="41"/>
        <v>-0.14799350329401531</v>
      </c>
      <c r="H546" s="164">
        <f t="shared" si="42"/>
        <v>-9.3099425630276914E-2</v>
      </c>
      <c r="I546" s="164">
        <f t="shared" si="43"/>
        <v>-0.2250502711370751</v>
      </c>
      <c r="J546" s="164">
        <f t="shared" si="44"/>
        <v>-0.29103534547069138</v>
      </c>
    </row>
    <row r="547" spans="2:10" x14ac:dyDescent="0.25">
      <c r="B547" s="155">
        <v>41585</v>
      </c>
      <c r="C547" s="163">
        <v>-1.2955700209470011</v>
      </c>
      <c r="D547" s="163">
        <v>1.3569300457241029</v>
      </c>
      <c r="F547" s="164">
        <f t="shared" si="40"/>
        <v>-4.6084871002692483E-3</v>
      </c>
      <c r="G547" s="164">
        <f t="shared" si="41"/>
        <v>-6.2686345501244856E-2</v>
      </c>
      <c r="H547" s="164">
        <f t="shared" si="42"/>
        <v>-9.8126256164817779E-2</v>
      </c>
      <c r="I547" s="164">
        <f t="shared" si="43"/>
        <v>-0.21344323843286581</v>
      </c>
      <c r="J547" s="164">
        <f t="shared" si="44"/>
        <v>-0.27900044493794685</v>
      </c>
    </row>
    <row r="548" spans="2:10" x14ac:dyDescent="0.25">
      <c r="B548" s="155">
        <v>41584</v>
      </c>
      <c r="C548" s="163">
        <v>0.48152469834099598</v>
      </c>
      <c r="D548" s="163">
        <v>-0.52815654647787591</v>
      </c>
      <c r="F548" s="164">
        <f t="shared" si="40"/>
        <v>8.4729509863557151E-2</v>
      </c>
      <c r="G548" s="164">
        <f t="shared" si="41"/>
        <v>1.5251297182038534E-2</v>
      </c>
      <c r="H548" s="164">
        <f t="shared" si="42"/>
        <v>-7.4201612510667175E-2</v>
      </c>
      <c r="I548" s="164">
        <f t="shared" si="43"/>
        <v>-0.20635398985874953</v>
      </c>
      <c r="J548" s="164">
        <f t="shared" si="44"/>
        <v>-0.27967595718788635</v>
      </c>
    </row>
    <row r="549" spans="2:10" x14ac:dyDescent="0.25">
      <c r="B549" s="155">
        <v>41583</v>
      </c>
      <c r="C549" s="163">
        <v>-0.26963658474300489</v>
      </c>
      <c r="D549" s="163">
        <v>-1.9359442406593041</v>
      </c>
      <c r="F549" s="164">
        <f t="shared" si="40"/>
        <v>7.8691990163104727E-2</v>
      </c>
      <c r="G549" s="164">
        <f t="shared" si="41"/>
        <v>1.8108553836182709E-2</v>
      </c>
      <c r="H549" s="164">
        <f t="shared" si="42"/>
        <v>-7.1766761828784095E-2</v>
      </c>
      <c r="I549" s="164">
        <f t="shared" si="43"/>
        <v>-0.20320604973334858</v>
      </c>
      <c r="J549" s="164">
        <f t="shared" si="44"/>
        <v>-0.29875452733598062</v>
      </c>
    </row>
    <row r="550" spans="2:10" x14ac:dyDescent="0.25">
      <c r="B550" s="155">
        <v>41582</v>
      </c>
      <c r="C550" s="163">
        <v>0.35780696448901583</v>
      </c>
      <c r="D550" s="163">
        <v>0.15559986905873124</v>
      </c>
      <c r="F550" s="164">
        <f t="shared" si="40"/>
        <v>-1.0272520549541165E-3</v>
      </c>
      <c r="G550" s="164">
        <f t="shared" si="41"/>
        <v>-6.9885915771659987E-3</v>
      </c>
      <c r="H550" s="164">
        <f t="shared" si="42"/>
        <v>-8.3746135070685859E-2</v>
      </c>
      <c r="I550" s="164">
        <f t="shared" si="43"/>
        <v>-0.20933275372027565</v>
      </c>
      <c r="J550" s="164">
        <f t="shared" si="44"/>
        <v>-0.3058121683454722</v>
      </c>
    </row>
    <row r="551" spans="2:10" x14ac:dyDescent="0.25">
      <c r="B551" s="155">
        <v>41579</v>
      </c>
      <c r="C551" s="163">
        <v>0.29072490277100016</v>
      </c>
      <c r="D551" s="163">
        <v>-1.6229083633485075</v>
      </c>
      <c r="F551" s="164">
        <f t="shared" si="40"/>
        <v>-1.4436633099366008E-2</v>
      </c>
      <c r="G551" s="164">
        <f t="shared" si="41"/>
        <v>-4.519073982744256E-3</v>
      </c>
      <c r="H551" s="164">
        <f t="shared" si="42"/>
        <v>-8.1496004438088132E-2</v>
      </c>
      <c r="I551" s="164">
        <f t="shared" si="43"/>
        <v>-0.20928180018043144</v>
      </c>
      <c r="J551" s="164">
        <f t="shared" si="44"/>
        <v>-0.30460882812786622</v>
      </c>
    </row>
    <row r="552" spans="2:10" x14ac:dyDescent="0.25">
      <c r="B552" s="155">
        <v>41578</v>
      </c>
      <c r="C552" s="163">
        <v>-0.37573031151000302</v>
      </c>
      <c r="D552" s="163">
        <v>0.17504821058931253</v>
      </c>
      <c r="F552" s="164">
        <f t="shared" si="40"/>
        <v>-5.6020049566855572E-2</v>
      </c>
      <c r="G552" s="164">
        <f t="shared" si="41"/>
        <v>2.4127194947800852E-3</v>
      </c>
      <c r="H552" s="164">
        <f t="shared" si="42"/>
        <v>-8.8697162268419241E-2</v>
      </c>
      <c r="I552" s="164">
        <f t="shared" si="43"/>
        <v>-0.21237465888504731</v>
      </c>
      <c r="J552" s="164">
        <f t="shared" si="44"/>
        <v>-0.30016221260884735</v>
      </c>
    </row>
    <row r="553" spans="2:10" x14ac:dyDescent="0.25">
      <c r="B553" s="155">
        <v>41577</v>
      </c>
      <c r="C553" s="163">
        <v>-0.47966977647199149</v>
      </c>
      <c r="D553" s="163">
        <v>-0.1672183380091341</v>
      </c>
      <c r="F553" s="164">
        <f t="shared" si="40"/>
        <v>-3.3583649744553655E-2</v>
      </c>
      <c r="G553" s="164">
        <f t="shared" si="41"/>
        <v>6.0016591740603333E-3</v>
      </c>
      <c r="H553" s="164">
        <f t="shared" si="42"/>
        <v>-8.1513258448211043E-2</v>
      </c>
      <c r="I553" s="164">
        <f t="shared" si="43"/>
        <v>-0.21181322917928061</v>
      </c>
      <c r="J553" s="164">
        <f t="shared" si="44"/>
        <v>-0.30367225577913254</v>
      </c>
    </row>
    <row r="554" spans="2:10" x14ac:dyDescent="0.25">
      <c r="B554" s="155">
        <v>41576</v>
      </c>
      <c r="C554" s="163">
        <v>0.56390505758798781</v>
      </c>
      <c r="D554" s="163">
        <v>-0.6569912711096304</v>
      </c>
      <c r="F554" s="164">
        <f t="shared" si="40"/>
        <v>6.0505744067826349E-2</v>
      </c>
      <c r="G554" s="164">
        <f t="shared" si="41"/>
        <v>-8.9546250859667536E-3</v>
      </c>
      <c r="H554" s="164">
        <f t="shared" si="42"/>
        <v>-6.9643739942938016E-2</v>
      </c>
      <c r="I554" s="164">
        <f t="shared" si="43"/>
        <v>-0.21252264506381305</v>
      </c>
      <c r="J554" s="164">
        <f t="shared" si="44"/>
        <v>-0.30420372918747879</v>
      </c>
    </row>
    <row r="555" spans="2:10" x14ac:dyDescent="0.25">
      <c r="B555" s="155">
        <v>41575</v>
      </c>
      <c r="C555" s="163">
        <v>0.13372547016701208</v>
      </c>
      <c r="D555" s="163">
        <v>-0.31086379399923869</v>
      </c>
      <c r="F555" s="164">
        <f t="shared" si="40"/>
        <v>8.7416189683537787E-2</v>
      </c>
      <c r="G555" s="164">
        <f t="shared" si="41"/>
        <v>-1.4709624195915708E-3</v>
      </c>
      <c r="H555" s="164">
        <f t="shared" si="42"/>
        <v>-8.300806244019833E-2</v>
      </c>
      <c r="I555" s="164">
        <f t="shared" si="43"/>
        <v>-0.2103966031732897</v>
      </c>
      <c r="J555" s="164">
        <f t="shared" si="44"/>
        <v>-0.30336652916128704</v>
      </c>
    </row>
    <row r="556" spans="2:10" x14ac:dyDescent="0.25">
      <c r="B556" s="155">
        <v>41572</v>
      </c>
      <c r="C556" s="163">
        <v>0.43929501332999887</v>
      </c>
      <c r="D556" s="163">
        <v>0.62298191783556334</v>
      </c>
      <c r="F556" s="164">
        <f t="shared" si="40"/>
        <v>6.2075344770178315E-2</v>
      </c>
      <c r="G556" s="164">
        <f t="shared" si="41"/>
        <v>4.4364891653014471E-3</v>
      </c>
      <c r="H556" s="164">
        <f t="shared" si="42"/>
        <v>-9.1164401786602803E-2</v>
      </c>
      <c r="I556" s="164">
        <f t="shared" si="43"/>
        <v>-0.21038682289595984</v>
      </c>
      <c r="J556" s="164">
        <f t="shared" si="44"/>
        <v>-0.30336931841593812</v>
      </c>
    </row>
    <row r="557" spans="2:10" x14ac:dyDescent="0.25">
      <c r="B557" s="155">
        <v>41571</v>
      </c>
      <c r="C557" s="163">
        <v>0.32738449156799465</v>
      </c>
      <c r="D557" s="163">
        <v>-0.87167467536602983</v>
      </c>
      <c r="F557" s="164">
        <f t="shared" si="40"/>
        <v>5.5519998168807809E-2</v>
      </c>
      <c r="G557" s="164">
        <f t="shared" si="41"/>
        <v>4.6381342405185195E-3</v>
      </c>
      <c r="H557" s="164">
        <f t="shared" si="42"/>
        <v>-9.5806915606812149E-2</v>
      </c>
      <c r="I557" s="164">
        <f t="shared" si="43"/>
        <v>-0.21000049849992666</v>
      </c>
      <c r="J557" s="164">
        <f t="shared" si="44"/>
        <v>-0.30471191060153818</v>
      </c>
    </row>
    <row r="558" spans="2:10" x14ac:dyDescent="0.25">
      <c r="B558" s="155">
        <v>41570</v>
      </c>
      <c r="C558" s="163">
        <v>-0.47156925908499181</v>
      </c>
      <c r="D558" s="163">
        <v>0.73854106682100795</v>
      </c>
      <c r="F558" s="164">
        <f t="shared" si="40"/>
        <v>6.2870092593240334E-2</v>
      </c>
      <c r="G558" s="164">
        <f t="shared" si="41"/>
        <v>-6.9279203837686196E-2</v>
      </c>
      <c r="H558" s="164">
        <f t="shared" si="42"/>
        <v>-3.0039470529283001E-3</v>
      </c>
      <c r="I558" s="164">
        <f t="shared" si="43"/>
        <v>-0.21174407255776545</v>
      </c>
      <c r="J558" s="164">
        <f t="shared" si="44"/>
        <v>-0.30465169273358333</v>
      </c>
    </row>
    <row r="559" spans="2:10" x14ac:dyDescent="0.25">
      <c r="B559" s="155">
        <v>41569</v>
      </c>
      <c r="C559" s="163">
        <v>0.5740009976650029</v>
      </c>
      <c r="D559" s="163">
        <v>1.9578031581284128</v>
      </c>
      <c r="F559" s="164">
        <f t="shared" si="40"/>
        <v>8.0686082589275163E-2</v>
      </c>
      <c r="G559" s="164">
        <f t="shared" si="41"/>
        <v>-6.3539490084971006E-2</v>
      </c>
      <c r="H559" s="164">
        <f t="shared" si="42"/>
        <v>3.1402364119441507E-2</v>
      </c>
      <c r="I559" s="164">
        <f t="shared" si="43"/>
        <v>-0.20966815455086604</v>
      </c>
      <c r="J559" s="164">
        <f t="shared" si="44"/>
        <v>-0.3022520605404424</v>
      </c>
    </row>
    <row r="560" spans="2:10" x14ac:dyDescent="0.25">
      <c r="B560" s="155">
        <v>41568</v>
      </c>
      <c r="C560" s="163">
        <v>1.0230455145987527E-2</v>
      </c>
      <c r="D560" s="163">
        <v>-0.82465302140967145</v>
      </c>
      <c r="F560" s="164">
        <f t="shared" si="40"/>
        <v>6.1664112927161526E-3</v>
      </c>
      <c r="G560" s="164">
        <f t="shared" si="41"/>
        <v>-8.3286922600898719E-2</v>
      </c>
      <c r="H560" s="164">
        <f t="shared" si="42"/>
        <v>2.3516297275738049E-2</v>
      </c>
      <c r="I560" s="164">
        <f t="shared" si="43"/>
        <v>-0.21655095351870715</v>
      </c>
      <c r="J560" s="164">
        <f t="shared" si="44"/>
        <v>-0.31154659419140462</v>
      </c>
    </row>
    <row r="561" spans="2:10" x14ac:dyDescent="0.25">
      <c r="B561" s="155">
        <v>41565</v>
      </c>
      <c r="C561" s="163">
        <v>0.65745552974800781</v>
      </c>
      <c r="D561" s="163">
        <v>0.21225729634455348</v>
      </c>
      <c r="F561" s="164">
        <f t="shared" si="40"/>
        <v>2.542836883820487E-2</v>
      </c>
      <c r="G561" s="164">
        <f t="shared" si="41"/>
        <v>-7.3701589792841221E-2</v>
      </c>
      <c r="H561" s="164">
        <f t="shared" si="42"/>
        <v>1.1730361755480482E-2</v>
      </c>
      <c r="I561" s="164">
        <f t="shared" si="43"/>
        <v>-0.21742193792845477</v>
      </c>
      <c r="J561" s="164">
        <f t="shared" si="44"/>
        <v>-0.31205460725714279</v>
      </c>
    </row>
    <row r="562" spans="2:10" x14ac:dyDescent="0.25">
      <c r="B562" s="155">
        <v>41564</v>
      </c>
      <c r="C562" s="163">
        <v>0.67904552256798922</v>
      </c>
      <c r="D562" s="163">
        <v>1.7945079975059341</v>
      </c>
      <c r="F562" s="164">
        <f t="shared" si="40"/>
        <v>2.6364975449854871E-2</v>
      </c>
      <c r="G562" s="164">
        <f t="shared" si="41"/>
        <v>-7.4994241357667676E-2</v>
      </c>
      <c r="H562" s="164">
        <f t="shared" si="42"/>
        <v>2.347080121710983E-3</v>
      </c>
      <c r="I562" s="164">
        <f t="shared" si="43"/>
        <v>-0.21884729084546303</v>
      </c>
      <c r="J562" s="164">
        <f t="shared" si="44"/>
        <v>-0.32377702443370676</v>
      </c>
    </row>
    <row r="563" spans="2:10" x14ac:dyDescent="0.25">
      <c r="B563" s="155">
        <v>41563</v>
      </c>
      <c r="C563" s="163">
        <v>1.3939760717450067</v>
      </c>
      <c r="D563" s="163">
        <v>1.5112697440433642</v>
      </c>
      <c r="F563" s="164">
        <f t="shared" si="40"/>
        <v>-8.530854755317922E-3</v>
      </c>
      <c r="G563" s="164">
        <f t="shared" si="41"/>
        <v>-9.979257165717631E-2</v>
      </c>
      <c r="H563" s="164">
        <f t="shared" si="42"/>
        <v>1.407537934478856E-2</v>
      </c>
      <c r="I563" s="164">
        <f t="shared" si="43"/>
        <v>-0.22812669696742202</v>
      </c>
      <c r="J563" s="164">
        <f t="shared" si="44"/>
        <v>-0.32958883460448651</v>
      </c>
    </row>
    <row r="564" spans="2:10" x14ac:dyDescent="0.25">
      <c r="B564" s="155">
        <v>41562</v>
      </c>
      <c r="C564" s="163">
        <v>-0.70607768842499974</v>
      </c>
      <c r="D564" s="163">
        <v>-1.2050336071504741</v>
      </c>
      <c r="F564" s="164">
        <f t="shared" si="40"/>
        <v>-0.10801375906506135</v>
      </c>
      <c r="G564" s="164">
        <f t="shared" si="41"/>
        <v>-0.1326504711096555</v>
      </c>
      <c r="H564" s="164">
        <f t="shared" si="42"/>
        <v>1.8900205541238285E-3</v>
      </c>
      <c r="I564" s="164">
        <f t="shared" si="43"/>
        <v>-0.24237000932656894</v>
      </c>
      <c r="J564" s="164">
        <f t="shared" si="44"/>
        <v>-0.34305813685066117</v>
      </c>
    </row>
    <row r="565" spans="2:10" x14ac:dyDescent="0.25">
      <c r="B565" s="155">
        <v>41561</v>
      </c>
      <c r="C565" s="163">
        <v>0.40802849396102125</v>
      </c>
      <c r="D565" s="163">
        <v>0</v>
      </c>
      <c r="F565" s="164">
        <f t="shared" si="40"/>
        <v>-0.1751420746953562</v>
      </c>
      <c r="G565" s="164">
        <f t="shared" si="41"/>
        <v>-0.1464629466817744</v>
      </c>
      <c r="H565" s="164">
        <f t="shared" si="42"/>
        <v>-2.3309811375803086E-2</v>
      </c>
      <c r="I565" s="164">
        <f t="shared" si="43"/>
        <v>-0.25021062771135294</v>
      </c>
      <c r="J565" s="164">
        <f t="shared" si="44"/>
        <v>-0.35333949972339496</v>
      </c>
    </row>
    <row r="566" spans="2:10" x14ac:dyDescent="0.25">
      <c r="B566" s="155">
        <v>41558</v>
      </c>
      <c r="C566" s="163">
        <v>0.6285563847959752</v>
      </c>
      <c r="D566" s="163">
        <v>0.36640301924184548</v>
      </c>
      <c r="F566" s="164">
        <f t="shared" si="40"/>
        <v>-0.176345427691044</v>
      </c>
      <c r="G566" s="164">
        <f t="shared" si="41"/>
        <v>-0.14473459880565037</v>
      </c>
      <c r="H566" s="164">
        <f t="shared" si="42"/>
        <v>-2.2503339015681991E-2</v>
      </c>
      <c r="I566" s="164">
        <f t="shared" si="43"/>
        <v>-0.2512656500707634</v>
      </c>
      <c r="J566" s="164">
        <f t="shared" si="44"/>
        <v>-0.35351517836843294</v>
      </c>
    </row>
    <row r="567" spans="2:10" x14ac:dyDescent="0.25">
      <c r="B567" s="155">
        <v>41557</v>
      </c>
      <c r="C567" s="163">
        <v>2.1988581668159979</v>
      </c>
      <c r="D567" s="163">
        <v>-0.40050170189304124</v>
      </c>
      <c r="F567" s="164">
        <f t="shared" si="40"/>
        <v>-0.20333333726526084</v>
      </c>
      <c r="G567" s="164">
        <f t="shared" si="41"/>
        <v>-0.14204651084744291</v>
      </c>
      <c r="H567" s="164">
        <f t="shared" si="42"/>
        <v>-5.7435978773483366E-2</v>
      </c>
      <c r="I567" s="164">
        <f t="shared" si="43"/>
        <v>-0.25271263942801614</v>
      </c>
      <c r="J567" s="164">
        <f t="shared" si="44"/>
        <v>-0.35568194079757182</v>
      </c>
    </row>
    <row r="568" spans="2:10" x14ac:dyDescent="0.25">
      <c r="B568" s="155">
        <v>41556</v>
      </c>
      <c r="C568" s="163">
        <v>6.7274709765996477E-2</v>
      </c>
      <c r="D568" s="163">
        <v>-0.92904478878038654</v>
      </c>
      <c r="F568" s="164">
        <f t="shared" si="40"/>
        <v>-0.1858127838613195</v>
      </c>
      <c r="G568" s="164">
        <f t="shared" si="41"/>
        <v>-0.15821592703072651</v>
      </c>
      <c r="H568" s="164">
        <f t="shared" si="42"/>
        <v>-4.5121972034090706E-2</v>
      </c>
      <c r="I568" s="164">
        <f t="shared" si="43"/>
        <v>-0.25057232576910227</v>
      </c>
      <c r="J568" s="164">
        <f t="shared" si="44"/>
        <v>-0.35788401091822969</v>
      </c>
    </row>
    <row r="569" spans="2:10" x14ac:dyDescent="0.25">
      <c r="B569" s="155">
        <v>41555</v>
      </c>
      <c r="C569" s="163">
        <v>-1.2026158365850081</v>
      </c>
      <c r="D569" s="163">
        <v>0.27030458879107044</v>
      </c>
      <c r="F569" s="164">
        <f t="shared" si="40"/>
        <v>-0.19870766013335805</v>
      </c>
      <c r="G569" s="164">
        <f t="shared" si="41"/>
        <v>-0.15495970334228942</v>
      </c>
      <c r="H569" s="164">
        <f t="shared" si="42"/>
        <v>-6.3240995551088114E-2</v>
      </c>
      <c r="I569" s="164">
        <f t="shared" si="43"/>
        <v>-0.28275508237006902</v>
      </c>
      <c r="J569" s="164">
        <f t="shared" si="44"/>
        <v>-0.36070065697705067</v>
      </c>
    </row>
    <row r="570" spans="2:10" x14ac:dyDescent="0.25">
      <c r="B570" s="155">
        <v>41554</v>
      </c>
      <c r="C570" s="163">
        <v>-0.85066130459799938</v>
      </c>
      <c r="D570" s="163">
        <v>0.95120155512300464</v>
      </c>
      <c r="F570" s="164">
        <f t="shared" si="40"/>
        <v>-0.32587460015914199</v>
      </c>
      <c r="G570" s="164">
        <f t="shared" si="41"/>
        <v>-0.15771787625140896</v>
      </c>
      <c r="H570" s="164">
        <f t="shared" si="42"/>
        <v>-5.4562974065817157E-2</v>
      </c>
      <c r="I570" s="164">
        <f t="shared" si="43"/>
        <v>-0.28258867823356359</v>
      </c>
      <c r="J570" s="164">
        <f t="shared" si="44"/>
        <v>-0.36374741424063872</v>
      </c>
    </row>
    <row r="571" spans="2:10" x14ac:dyDescent="0.25">
      <c r="B571" s="155">
        <v>41551</v>
      </c>
      <c r="C571" s="163">
        <v>0.70894236581700021</v>
      </c>
      <c r="D571" s="163">
        <v>-0.51610623857033522</v>
      </c>
      <c r="F571" s="164">
        <f t="shared" si="40"/>
        <v>-0.31042014639320381</v>
      </c>
      <c r="G571" s="164">
        <f t="shared" si="41"/>
        <v>-0.13882967696684193</v>
      </c>
      <c r="H571" s="164">
        <f t="shared" si="42"/>
        <v>-3.7908743111299818E-2</v>
      </c>
      <c r="I571" s="164">
        <f t="shared" si="43"/>
        <v>-0.2867403689555687</v>
      </c>
      <c r="J571" s="164">
        <f t="shared" si="44"/>
        <v>-0.36114360288055641</v>
      </c>
    </row>
    <row r="572" spans="2:10" x14ac:dyDescent="0.25">
      <c r="B572" s="155">
        <v>41550</v>
      </c>
      <c r="C572" s="163">
        <v>-0.89778559342800213</v>
      </c>
      <c r="D572" s="163">
        <v>6.094865706014474E-2</v>
      </c>
      <c r="F572" s="164">
        <f t="shared" si="40"/>
        <v>-0.2454030539049197</v>
      </c>
      <c r="G572" s="164">
        <f t="shared" si="41"/>
        <v>-0.1358053888418676</v>
      </c>
      <c r="H572" s="164">
        <f t="shared" si="42"/>
        <v>-2.7885039320273183E-2</v>
      </c>
      <c r="I572" s="164">
        <f t="shared" si="43"/>
        <v>-0.28477336433138201</v>
      </c>
      <c r="J572" s="164">
        <f t="shared" si="44"/>
        <v>-0.35760806730863448</v>
      </c>
    </row>
    <row r="573" spans="2:10" x14ac:dyDescent="0.25">
      <c r="B573" s="155">
        <v>41549</v>
      </c>
      <c r="C573" s="163">
        <v>-4.723449425398929E-2</v>
      </c>
      <c r="D573" s="163">
        <v>0.28515297790614458</v>
      </c>
      <c r="F573" s="164">
        <f t="shared" si="40"/>
        <v>-0.25483709494032725</v>
      </c>
      <c r="G573" s="164">
        <f t="shared" si="41"/>
        <v>-8.0779291949280838E-2</v>
      </c>
      <c r="H573" s="164">
        <f t="shared" si="42"/>
        <v>-2.7749824717402106E-2</v>
      </c>
      <c r="I573" s="164">
        <f t="shared" si="43"/>
        <v>-0.28591011951209272</v>
      </c>
      <c r="J573" s="164">
        <f t="shared" si="44"/>
        <v>-0.36109130665568057</v>
      </c>
    </row>
    <row r="574" spans="2:10" x14ac:dyDescent="0.25">
      <c r="B574" s="155">
        <v>41548</v>
      </c>
      <c r="C574" s="163">
        <v>0.80666419700299308</v>
      </c>
      <c r="D574" s="163">
        <v>-0.914513621848001</v>
      </c>
      <c r="F574" s="164">
        <f t="shared" si="40"/>
        <v>-0.22099693438519449</v>
      </c>
      <c r="G574" s="164">
        <f t="shared" si="41"/>
        <v>-7.9279193614751484E-2</v>
      </c>
      <c r="H574" s="164">
        <f t="shared" si="42"/>
        <v>-3.1710265548043286E-2</v>
      </c>
      <c r="I574" s="164">
        <f t="shared" si="43"/>
        <v>-0.28567258211020352</v>
      </c>
      <c r="J574" s="164">
        <f t="shared" si="44"/>
        <v>-0.36135942351437456</v>
      </c>
    </row>
    <row r="575" spans="2:10" x14ac:dyDescent="0.25">
      <c r="B575" s="155">
        <v>41547</v>
      </c>
      <c r="C575" s="163">
        <v>-0.5982689457119883</v>
      </c>
      <c r="D575" s="163">
        <v>-0.31797529157405746</v>
      </c>
      <c r="F575" s="164">
        <f t="shared" si="40"/>
        <v>-0.17678355057544751</v>
      </c>
      <c r="G575" s="164">
        <f t="shared" si="41"/>
        <v>-7.4010871818340707E-2</v>
      </c>
      <c r="H575" s="164">
        <f t="shared" si="42"/>
        <v>-4.3797733760806007E-2</v>
      </c>
      <c r="I575" s="164">
        <f t="shared" si="43"/>
        <v>-0.28340875756397216</v>
      </c>
      <c r="J575" s="164">
        <f t="shared" si="44"/>
        <v>-0.35950707068853177</v>
      </c>
    </row>
    <row r="576" spans="2:10" x14ac:dyDescent="0.25">
      <c r="B576" s="155">
        <v>41544</v>
      </c>
      <c r="C576" s="163">
        <v>-0.40179734872900497</v>
      </c>
      <c r="D576" s="163">
        <v>0.22081635681960865</v>
      </c>
      <c r="F576" s="164">
        <f t="shared" si="40"/>
        <v>-0.1521771758755982</v>
      </c>
      <c r="G576" s="164">
        <f t="shared" si="41"/>
        <v>-6.7292041087668675E-2</v>
      </c>
      <c r="H576" s="164">
        <f t="shared" si="42"/>
        <v>-4.5314579613492861E-2</v>
      </c>
      <c r="I576" s="164">
        <f t="shared" si="43"/>
        <v>-0.28433880894769409</v>
      </c>
      <c r="J576" s="164">
        <f t="shared" si="44"/>
        <v>-0.36035741800713317</v>
      </c>
    </row>
    <row r="577" spans="2:10" x14ac:dyDescent="0.25">
      <c r="B577" s="155">
        <v>41543</v>
      </c>
      <c r="C577" s="163">
        <v>0.36777193082699888</v>
      </c>
      <c r="D577" s="163">
        <v>-1.2856512648169227</v>
      </c>
      <c r="F577" s="164">
        <f t="shared" si="40"/>
        <v>-0.11700630005511931</v>
      </c>
      <c r="G577" s="164">
        <f t="shared" si="41"/>
        <v>-0.14501393263508583</v>
      </c>
      <c r="H577" s="164">
        <f t="shared" si="42"/>
        <v>-4.4579416856811854E-2</v>
      </c>
      <c r="I577" s="164">
        <f t="shared" si="43"/>
        <v>-0.29187623267250645</v>
      </c>
      <c r="J577" s="164">
        <f t="shared" si="44"/>
        <v>-0.35914254639312848</v>
      </c>
    </row>
    <row r="578" spans="2:10" x14ac:dyDescent="0.25">
      <c r="B578" s="155">
        <v>41542</v>
      </c>
      <c r="C578" s="163">
        <v>-0.27116232570599808</v>
      </c>
      <c r="D578" s="163">
        <v>0.52239382646233068</v>
      </c>
      <c r="F578" s="164">
        <f t="shared" si="40"/>
        <v>-1.675599260615776E-2</v>
      </c>
      <c r="G578" s="164">
        <f t="shared" si="41"/>
        <v>-0.13950470017646324</v>
      </c>
      <c r="H578" s="164">
        <f t="shared" si="42"/>
        <v>-4.2253497051930579E-2</v>
      </c>
      <c r="I578" s="164">
        <f t="shared" si="43"/>
        <v>-0.29051435907505518</v>
      </c>
      <c r="J578" s="164">
        <f t="shared" si="44"/>
        <v>-0.3605258607939511</v>
      </c>
    </row>
    <row r="579" spans="2:10" x14ac:dyDescent="0.25">
      <c r="B579" s="155">
        <v>41541</v>
      </c>
      <c r="C579" s="163">
        <v>-0.2493609031470001</v>
      </c>
      <c r="D579" s="163">
        <v>2.000282780642193</v>
      </c>
      <c r="F579" s="164">
        <f t="shared" si="40"/>
        <v>-1.28481122257104E-2</v>
      </c>
      <c r="G579" s="164">
        <f t="shared" si="41"/>
        <v>-0.13553777636260794</v>
      </c>
      <c r="H579" s="164">
        <f t="shared" si="42"/>
        <v>-2.6143071587981622E-2</v>
      </c>
      <c r="I579" s="164">
        <f t="shared" si="43"/>
        <v>-0.29307496050067955</v>
      </c>
      <c r="J579" s="164">
        <f t="shared" si="44"/>
        <v>-0.36309167383722563</v>
      </c>
    </row>
    <row r="580" spans="2:10" x14ac:dyDescent="0.25">
      <c r="B580" s="155">
        <v>41540</v>
      </c>
      <c r="C580" s="163">
        <v>-0.47173990450499748</v>
      </c>
      <c r="D580" s="163">
        <v>0.47908313493141286</v>
      </c>
      <c r="F580" s="164">
        <f t="shared" si="40"/>
        <v>-1.6946824850875689E-2</v>
      </c>
      <c r="G580" s="164">
        <f t="shared" si="41"/>
        <v>-0.12504830534308292</v>
      </c>
      <c r="H580" s="164">
        <f t="shared" si="42"/>
        <v>-1.8257553025726837E-2</v>
      </c>
      <c r="I580" s="164">
        <f t="shared" si="43"/>
        <v>-0.3004639200933602</v>
      </c>
      <c r="J580" s="164">
        <f t="shared" si="44"/>
        <v>-0.3659936507049576</v>
      </c>
    </row>
    <row r="581" spans="2:10" x14ac:dyDescent="0.25">
      <c r="B581" s="155">
        <v>41537</v>
      </c>
      <c r="C581" s="163">
        <v>-0.72089506815701254</v>
      </c>
      <c r="D581" s="163">
        <v>1.5722448301592529</v>
      </c>
      <c r="F581" s="164">
        <f t="shared" si="40"/>
        <v>-2.5430448336330189E-3</v>
      </c>
      <c r="G581" s="164">
        <f t="shared" si="41"/>
        <v>-0.11396053952547223</v>
      </c>
      <c r="H581" s="164">
        <f t="shared" si="42"/>
        <v>-1.4668483170012844E-2</v>
      </c>
      <c r="I581" s="164">
        <f t="shared" si="43"/>
        <v>-0.30571956020746277</v>
      </c>
      <c r="J581" s="164">
        <f t="shared" si="44"/>
        <v>-0.36597865216270314</v>
      </c>
    </row>
    <row r="582" spans="2:10" x14ac:dyDescent="0.25">
      <c r="B582" s="155">
        <v>41536</v>
      </c>
      <c r="C582" s="163">
        <v>-0.16878735534999745</v>
      </c>
      <c r="D582" s="163">
        <v>-1.484514877633103</v>
      </c>
      <c r="F582" s="164">
        <f t="shared" si="40"/>
        <v>4.496781920914817E-2</v>
      </c>
      <c r="G582" s="164">
        <f t="shared" si="41"/>
        <v>-0.10446193310004943</v>
      </c>
      <c r="H582" s="164">
        <f t="shared" si="42"/>
        <v>-2.1650922409704218E-2</v>
      </c>
      <c r="I582" s="164">
        <f t="shared" si="43"/>
        <v>-0.30256315310978171</v>
      </c>
      <c r="J582" s="164">
        <f t="shared" si="44"/>
        <v>-0.36236775094796375</v>
      </c>
    </row>
    <row r="583" spans="2:10" x14ac:dyDescent="0.25">
      <c r="B583" s="155">
        <v>41535</v>
      </c>
      <c r="C583" s="163">
        <v>1.2189365049650069</v>
      </c>
      <c r="D583" s="163">
        <v>2.2152892064779772</v>
      </c>
      <c r="F583" s="164">
        <f t="shared" si="40"/>
        <v>3.8416787978081179E-2</v>
      </c>
      <c r="G583" s="164">
        <f t="shared" si="41"/>
        <v>-0.10383491701310674</v>
      </c>
      <c r="H583" s="164">
        <f t="shared" si="42"/>
        <v>-3.8168191867741619E-2</v>
      </c>
      <c r="I583" s="164">
        <f t="shared" si="43"/>
        <v>-0.30513439288300287</v>
      </c>
      <c r="J583" s="164">
        <f t="shared" si="44"/>
        <v>-0.36502663815702041</v>
      </c>
    </row>
    <row r="584" spans="2:10" x14ac:dyDescent="0.25">
      <c r="B584" s="155">
        <v>41534</v>
      </c>
      <c r="C584" s="163">
        <v>0.42338394726200157</v>
      </c>
      <c r="D584" s="163">
        <v>1.0082340575795712</v>
      </c>
      <c r="F584" s="164">
        <f t="shared" si="40"/>
        <v>-9.8150987620181415E-2</v>
      </c>
      <c r="G584" s="164">
        <f t="shared" si="41"/>
        <v>-0.13937020904425584</v>
      </c>
      <c r="H584" s="164">
        <f t="shared" si="42"/>
        <v>-6.8998024785353884E-2</v>
      </c>
      <c r="I584" s="164">
        <f t="shared" si="43"/>
        <v>-0.32278695428127396</v>
      </c>
      <c r="J584" s="164">
        <f t="shared" si="44"/>
        <v>-0.38011016779440732</v>
      </c>
    </row>
    <row r="585" spans="2:10" x14ac:dyDescent="0.25">
      <c r="B585" s="155">
        <v>41533</v>
      </c>
      <c r="C585" s="163">
        <v>0.56982597876500396</v>
      </c>
      <c r="D585" s="163">
        <v>-1.0047702689091498</v>
      </c>
      <c r="F585" s="164">
        <f t="shared" si="40"/>
        <v>-0.12217120090725637</v>
      </c>
      <c r="G585" s="164">
        <f t="shared" si="41"/>
        <v>-0.16960210738800888</v>
      </c>
      <c r="H585" s="164">
        <f t="shared" si="42"/>
        <v>-8.2178555063858627E-2</v>
      </c>
      <c r="I585" s="164">
        <f t="shared" si="43"/>
        <v>-0.32721262231642745</v>
      </c>
      <c r="J585" s="164">
        <f t="shared" si="44"/>
        <v>-0.38286774556318981</v>
      </c>
    </row>
    <row r="586" spans="2:10" x14ac:dyDescent="0.25">
      <c r="B586" s="155">
        <v>41530</v>
      </c>
      <c r="C586" s="163">
        <v>0.27225311538299213</v>
      </c>
      <c r="D586" s="163">
        <v>-8.3979139749845721E-2</v>
      </c>
      <c r="F586" s="164">
        <f t="shared" si="40"/>
        <v>-9.5442539114948488E-2</v>
      </c>
      <c r="G586" s="164">
        <f t="shared" si="41"/>
        <v>-0.17409288327641426</v>
      </c>
      <c r="H586" s="164">
        <f t="shared" si="42"/>
        <v>-7.7635515084892762E-2</v>
      </c>
      <c r="I586" s="164">
        <f t="shared" si="43"/>
        <v>-0.32568348340668046</v>
      </c>
      <c r="J586" s="164">
        <f t="shared" si="44"/>
        <v>-0.38273861533900166</v>
      </c>
    </row>
    <row r="587" spans="2:10" x14ac:dyDescent="0.25">
      <c r="B587" s="155">
        <v>41529</v>
      </c>
      <c r="C587" s="163">
        <v>-0.30953389677099707</v>
      </c>
      <c r="D587" s="163">
        <v>0.38076940424465189</v>
      </c>
      <c r="F587" s="164">
        <f t="shared" ref="F587:F650" si="45">CORREL($C587:$C616,$D587:$D616)</f>
        <v>-7.3101225062869785E-2</v>
      </c>
      <c r="G587" s="164">
        <f t="shared" ref="G587:G650" si="46">CORREL($C587:$C646,$D587:$D646)</f>
        <v>-0.17670464120601145</v>
      </c>
      <c r="H587" s="164">
        <f t="shared" ref="H587:H650" si="47">CORREL($C587:$C676,$D587:$D676)</f>
        <v>-8.5995182897454364E-2</v>
      </c>
      <c r="I587" s="164">
        <f t="shared" ref="I587:I650" si="48">CORREL($C587:$C786,$D587:$D786)</f>
        <v>-0.32631952856829238</v>
      </c>
      <c r="J587" s="164">
        <f t="shared" ref="J587:J650" si="49">CORREL($C587:$C846,$D587:$D846)</f>
        <v>-0.38213261155813955</v>
      </c>
    </row>
    <row r="588" spans="2:10" x14ac:dyDescent="0.25">
      <c r="B588" s="155">
        <v>41528</v>
      </c>
      <c r="C588" s="163">
        <v>0.31911490497300576</v>
      </c>
      <c r="D588" s="163">
        <v>0.78232971568974463</v>
      </c>
      <c r="F588" s="164">
        <f t="shared" si="45"/>
        <v>-0.20685648898596362</v>
      </c>
      <c r="G588" s="164">
        <f t="shared" si="46"/>
        <v>-3.6150551085266804E-2</v>
      </c>
      <c r="H588" s="164">
        <f t="shared" si="47"/>
        <v>-8.2043934889741668E-2</v>
      </c>
      <c r="I588" s="164">
        <f t="shared" si="48"/>
        <v>-0.32446732181458937</v>
      </c>
      <c r="J588" s="164">
        <f t="shared" si="49"/>
        <v>-0.38530362311213295</v>
      </c>
    </row>
    <row r="589" spans="2:10" x14ac:dyDescent="0.25">
      <c r="B589" s="155">
        <v>41527</v>
      </c>
      <c r="C589" s="163">
        <v>0.7352024700659987</v>
      </c>
      <c r="D589" s="163">
        <v>-1.4209918222085727</v>
      </c>
      <c r="F589" s="164">
        <f t="shared" si="45"/>
        <v>-0.21836508670019991</v>
      </c>
      <c r="G589" s="164">
        <f t="shared" si="46"/>
        <v>-1.5678993758426812E-3</v>
      </c>
      <c r="H589" s="164">
        <f t="shared" si="47"/>
        <v>-8.0678686616103473E-2</v>
      </c>
      <c r="I589" s="164">
        <f t="shared" si="48"/>
        <v>-0.32603374728599305</v>
      </c>
      <c r="J589" s="164">
        <f t="shared" si="49"/>
        <v>-0.38575706873237647</v>
      </c>
    </row>
    <row r="590" spans="2:10" x14ac:dyDescent="0.25">
      <c r="B590" s="155">
        <v>41526</v>
      </c>
      <c r="C590" s="163">
        <v>1.0053427870200027</v>
      </c>
      <c r="D590" s="163">
        <v>0.88960277663616694</v>
      </c>
      <c r="F590" s="164">
        <f t="shared" si="45"/>
        <v>-0.19237671347169491</v>
      </c>
      <c r="G590" s="164">
        <f t="shared" si="46"/>
        <v>1.9059184265130813E-2</v>
      </c>
      <c r="H590" s="164">
        <f t="shared" si="47"/>
        <v>-7.3141597046308196E-2</v>
      </c>
      <c r="I590" s="164">
        <f t="shared" si="48"/>
        <v>-0.32371082021204911</v>
      </c>
      <c r="J590" s="164">
        <f t="shared" si="49"/>
        <v>-0.38330223186418422</v>
      </c>
    </row>
    <row r="591" spans="2:10" x14ac:dyDescent="0.25">
      <c r="B591" s="155">
        <v>41523</v>
      </c>
      <c r="C591" s="163">
        <v>1.795694261499392E-2</v>
      </c>
      <c r="D591" s="163">
        <v>2.9037475136006741E-2</v>
      </c>
      <c r="F591" s="164">
        <f t="shared" si="45"/>
        <v>-0.23126590988658602</v>
      </c>
      <c r="G591" s="164">
        <f t="shared" si="46"/>
        <v>-1.3439161054536981E-2</v>
      </c>
      <c r="H591" s="164">
        <f t="shared" si="47"/>
        <v>-8.7089677067157589E-2</v>
      </c>
      <c r="I591" s="164">
        <f t="shared" si="48"/>
        <v>-0.33022112124181036</v>
      </c>
      <c r="J591" s="164">
        <f t="shared" si="49"/>
        <v>-0.38757204438570236</v>
      </c>
    </row>
    <row r="592" spans="2:10" x14ac:dyDescent="0.25">
      <c r="B592" s="155">
        <v>41522</v>
      </c>
      <c r="C592" s="163">
        <v>0.12397720680898949</v>
      </c>
      <c r="D592" s="163">
        <v>-2.1807750940922577</v>
      </c>
      <c r="F592" s="164">
        <f t="shared" si="45"/>
        <v>-0.21777001251667816</v>
      </c>
      <c r="G592" s="164">
        <f t="shared" si="46"/>
        <v>-2.4393811589212902E-2</v>
      </c>
      <c r="H592" s="164">
        <f t="shared" si="47"/>
        <v>-0.12007661209481536</v>
      </c>
      <c r="I592" s="164">
        <f t="shared" si="48"/>
        <v>-0.33020880777234024</v>
      </c>
      <c r="J592" s="164">
        <f t="shared" si="49"/>
        <v>-0.3882917057078541</v>
      </c>
    </row>
    <row r="593" spans="2:10" x14ac:dyDescent="0.25">
      <c r="B593" s="155">
        <v>41521</v>
      </c>
      <c r="C593" s="163">
        <v>0.83487341410000138</v>
      </c>
      <c r="D593" s="163">
        <v>-0.42891115963653581</v>
      </c>
      <c r="F593" s="164">
        <f t="shared" si="45"/>
        <v>-0.21230691146226519</v>
      </c>
      <c r="G593" s="164">
        <f t="shared" si="46"/>
        <v>1.6514501455093464E-2</v>
      </c>
      <c r="H593" s="164">
        <f t="shared" si="47"/>
        <v>-0.11284248447325608</v>
      </c>
      <c r="I593" s="164">
        <f t="shared" si="48"/>
        <v>-0.33272057071476241</v>
      </c>
      <c r="J593" s="164">
        <f t="shared" si="49"/>
        <v>-0.40267145581598279</v>
      </c>
    </row>
    <row r="594" spans="2:10" x14ac:dyDescent="0.25">
      <c r="B594" s="155">
        <v>41520</v>
      </c>
      <c r="C594" s="163">
        <v>0.42189711982401068</v>
      </c>
      <c r="D594" s="163">
        <v>-2.7734299086204506</v>
      </c>
      <c r="F594" s="164">
        <f t="shared" si="45"/>
        <v>-0.18827096482867836</v>
      </c>
      <c r="G594" s="164">
        <f t="shared" si="46"/>
        <v>3.4852773656576852E-2</v>
      </c>
      <c r="H594" s="164">
        <f t="shared" si="47"/>
        <v>-0.1271254206205378</v>
      </c>
      <c r="I594" s="164">
        <f t="shared" si="48"/>
        <v>-0.32983331161066093</v>
      </c>
      <c r="J594" s="164">
        <f t="shared" si="49"/>
        <v>-0.40218087901167793</v>
      </c>
    </row>
    <row r="595" spans="2:10" x14ac:dyDescent="0.25">
      <c r="B595" s="155">
        <v>41519</v>
      </c>
      <c r="C595" s="163">
        <v>0</v>
      </c>
      <c r="D595" s="163">
        <v>0</v>
      </c>
      <c r="F595" s="164">
        <f t="shared" si="45"/>
        <v>-0.13849866578352316</v>
      </c>
      <c r="G595" s="164">
        <f t="shared" si="46"/>
        <v>3.088278974587224E-2</v>
      </c>
      <c r="H595" s="164">
        <f t="shared" si="47"/>
        <v>-0.11926581083386012</v>
      </c>
      <c r="I595" s="164">
        <f t="shared" si="48"/>
        <v>-0.32915600060410666</v>
      </c>
      <c r="J595" s="164">
        <f t="shared" si="49"/>
        <v>-0.40205818732854937</v>
      </c>
    </row>
    <row r="596" spans="2:10" x14ac:dyDescent="0.25">
      <c r="B596" s="155">
        <v>41516</v>
      </c>
      <c r="C596" s="163">
        <v>-0.30874518375398896</v>
      </c>
      <c r="D596" s="163">
        <v>1.0716129881438219</v>
      </c>
      <c r="F596" s="164">
        <f t="shared" si="45"/>
        <v>-0.12934623555492533</v>
      </c>
      <c r="G596" s="164">
        <f t="shared" si="46"/>
        <v>3.1250355400821231E-2</v>
      </c>
      <c r="H596" s="164">
        <f t="shared" si="47"/>
        <v>-0.12085555341656801</v>
      </c>
      <c r="I596" s="164">
        <f t="shared" si="48"/>
        <v>-0.3300962968871699</v>
      </c>
      <c r="J596" s="164">
        <f t="shared" si="49"/>
        <v>-0.40205818732854937</v>
      </c>
    </row>
    <row r="597" spans="2:10" x14ac:dyDescent="0.25">
      <c r="B597" s="155">
        <v>41515</v>
      </c>
      <c r="C597" s="163">
        <v>0.21075649854100931</v>
      </c>
      <c r="D597" s="163">
        <v>1.5412725712134812</v>
      </c>
      <c r="F597" s="164">
        <f t="shared" si="45"/>
        <v>-9.4826619455604375E-2</v>
      </c>
      <c r="G597" s="164">
        <f t="shared" si="46"/>
        <v>-9.3381382049113025E-3</v>
      </c>
      <c r="H597" s="164">
        <f t="shared" si="47"/>
        <v>-0.11973536282915022</v>
      </c>
      <c r="I597" s="164">
        <f t="shared" si="48"/>
        <v>-0.32536826422556531</v>
      </c>
      <c r="J597" s="164">
        <f t="shared" si="49"/>
        <v>-0.39638876232731651</v>
      </c>
    </row>
    <row r="598" spans="2:10" x14ac:dyDescent="0.25">
      <c r="B598" s="155">
        <v>41514</v>
      </c>
      <c r="C598" s="163">
        <v>0.29412669238899625</v>
      </c>
      <c r="D598" s="163">
        <v>-1.4593873113603606</v>
      </c>
      <c r="F598" s="164">
        <f t="shared" si="45"/>
        <v>-0.15545315011986702</v>
      </c>
      <c r="G598" s="164">
        <f t="shared" si="46"/>
        <v>-2.5373538853936807E-3</v>
      </c>
      <c r="H598" s="164">
        <f t="shared" si="47"/>
        <v>-0.12495607931128196</v>
      </c>
      <c r="I598" s="164">
        <f t="shared" si="48"/>
        <v>-0.32803926147942847</v>
      </c>
      <c r="J598" s="164">
        <f t="shared" si="49"/>
        <v>-0.4004463120637265</v>
      </c>
    </row>
    <row r="599" spans="2:10" x14ac:dyDescent="0.25">
      <c r="B599" s="155">
        <v>41513</v>
      </c>
      <c r="C599" s="163">
        <v>-1.5878649641429932</v>
      </c>
      <c r="D599" s="163">
        <v>2.3183585360749825</v>
      </c>
      <c r="F599" s="164">
        <f t="shared" si="45"/>
        <v>-0.13161309302208873</v>
      </c>
      <c r="G599" s="164">
        <f t="shared" si="46"/>
        <v>-2.4054338848211416E-2</v>
      </c>
      <c r="H599" s="164">
        <f t="shared" si="47"/>
        <v>-0.12233943146239779</v>
      </c>
      <c r="I599" s="164">
        <f t="shared" si="48"/>
        <v>-0.32775922609976033</v>
      </c>
      <c r="J599" s="164">
        <f t="shared" si="49"/>
        <v>-0.40008529471421866</v>
      </c>
    </row>
    <row r="600" spans="2:10" x14ac:dyDescent="0.25">
      <c r="B600" s="155">
        <v>41512</v>
      </c>
      <c r="C600" s="163">
        <v>-0.4026520265710154</v>
      </c>
      <c r="D600" s="163">
        <v>0.5011288845204076</v>
      </c>
      <c r="F600" s="164">
        <f t="shared" si="45"/>
        <v>1.0218316651289035E-2</v>
      </c>
      <c r="G600" s="164">
        <f t="shared" si="46"/>
        <v>4.2097847062335242E-2</v>
      </c>
      <c r="H600" s="164">
        <f t="shared" si="47"/>
        <v>-8.005440432863685E-2</v>
      </c>
      <c r="I600" s="164">
        <f t="shared" si="48"/>
        <v>-0.31084433691382884</v>
      </c>
      <c r="J600" s="164">
        <f t="shared" si="49"/>
        <v>-0.38979444295670324</v>
      </c>
    </row>
    <row r="601" spans="2:10" x14ac:dyDescent="0.25">
      <c r="B601" s="155">
        <v>41509</v>
      </c>
      <c r="C601" s="163">
        <v>0.41023623154299305</v>
      </c>
      <c r="D601" s="163">
        <v>2.4890551055732013</v>
      </c>
      <c r="F601" s="164">
        <f t="shared" si="45"/>
        <v>3.0430414824214654E-2</v>
      </c>
      <c r="G601" s="164">
        <f t="shared" si="46"/>
        <v>5.5953602304984119E-2</v>
      </c>
      <c r="H601" s="164">
        <f t="shared" si="47"/>
        <v>-7.4432282346282241E-2</v>
      </c>
      <c r="I601" s="164">
        <f t="shared" si="48"/>
        <v>-0.31424681087871981</v>
      </c>
      <c r="J601" s="164">
        <f t="shared" si="49"/>
        <v>-0.38905664117477218</v>
      </c>
    </row>
    <row r="602" spans="2:10" x14ac:dyDescent="0.25">
      <c r="B602" s="155">
        <v>41508</v>
      </c>
      <c r="C602" s="163">
        <v>0.86266355310600229</v>
      </c>
      <c r="D602" s="163">
        <v>0.1474391223850402</v>
      </c>
      <c r="F602" s="164">
        <f t="shared" si="45"/>
        <v>-3.2973010498029878E-2</v>
      </c>
      <c r="G602" s="164">
        <f t="shared" si="46"/>
        <v>4.6052253476793426E-2</v>
      </c>
      <c r="H602" s="164">
        <f t="shared" si="47"/>
        <v>-8.7943001980351723E-2</v>
      </c>
      <c r="I602" s="164">
        <f t="shared" si="48"/>
        <v>-0.32222188530386031</v>
      </c>
      <c r="J602" s="164">
        <f t="shared" si="49"/>
        <v>-0.39627449798077496</v>
      </c>
    </row>
    <row r="603" spans="2:10" x14ac:dyDescent="0.25">
      <c r="B603" s="155">
        <v>41507</v>
      </c>
      <c r="C603" s="163">
        <v>-0.57292980663400384</v>
      </c>
      <c r="D603" s="163">
        <v>-0.75882030614653484</v>
      </c>
      <c r="F603" s="164">
        <f t="shared" si="45"/>
        <v>7.3933117058539277E-2</v>
      </c>
      <c r="G603" s="164">
        <f t="shared" si="46"/>
        <v>3.9703586643657057E-2</v>
      </c>
      <c r="H603" s="164">
        <f t="shared" si="47"/>
        <v>-9.8712265516455261E-2</v>
      </c>
      <c r="I603" s="164">
        <f t="shared" si="48"/>
        <v>-0.32471136254439364</v>
      </c>
      <c r="J603" s="164">
        <f t="shared" si="49"/>
        <v>-0.40094820457908109</v>
      </c>
    </row>
    <row r="604" spans="2:10" x14ac:dyDescent="0.25">
      <c r="B604" s="155">
        <v>41506</v>
      </c>
      <c r="C604" s="163">
        <v>0.38609594789300594</v>
      </c>
      <c r="D604" s="163">
        <v>1.3374528190293944</v>
      </c>
      <c r="F604" s="164">
        <f t="shared" si="45"/>
        <v>5.8928642936480501E-2</v>
      </c>
      <c r="G604" s="164">
        <f t="shared" si="46"/>
        <v>2.7533569810456987E-2</v>
      </c>
      <c r="H604" s="164">
        <f t="shared" si="47"/>
        <v>-0.11527598436180531</v>
      </c>
      <c r="I604" s="164">
        <f t="shared" si="48"/>
        <v>-0.32431681330909778</v>
      </c>
      <c r="J604" s="164">
        <f t="shared" si="49"/>
        <v>-0.40090333459413452</v>
      </c>
    </row>
    <row r="605" spans="2:10" x14ac:dyDescent="0.25">
      <c r="B605" s="155">
        <v>41505</v>
      </c>
      <c r="C605" s="163">
        <v>-0.58344393700899833</v>
      </c>
      <c r="D605" s="163">
        <v>-1.1256706250829862</v>
      </c>
      <c r="F605" s="164">
        <f t="shared" si="45"/>
        <v>1.736372888890728E-2</v>
      </c>
      <c r="G605" s="164">
        <f t="shared" si="46"/>
        <v>-9.223756002884699E-3</v>
      </c>
      <c r="H605" s="164">
        <f t="shared" si="47"/>
        <v>-0.12563651291491748</v>
      </c>
      <c r="I605" s="164">
        <f t="shared" si="48"/>
        <v>-0.32996461458157206</v>
      </c>
      <c r="J605" s="164">
        <f t="shared" si="49"/>
        <v>-0.40471434924053207</v>
      </c>
    </row>
    <row r="606" spans="2:10" x14ac:dyDescent="0.25">
      <c r="B606" s="155">
        <v>41502</v>
      </c>
      <c r="C606" s="163">
        <v>-0.32532881306900352</v>
      </c>
      <c r="D606" s="163">
        <v>-1.6353286417045809</v>
      </c>
      <c r="F606" s="164">
        <f t="shared" si="45"/>
        <v>2.0794775983586106E-2</v>
      </c>
      <c r="G606" s="164">
        <f t="shared" si="46"/>
        <v>-1.6885227985523089E-2</v>
      </c>
      <c r="H606" s="164">
        <f t="shared" si="47"/>
        <v>-0.16051422691446324</v>
      </c>
      <c r="I606" s="164">
        <f t="shared" si="48"/>
        <v>-0.33531839985466083</v>
      </c>
      <c r="J606" s="164">
        <f t="shared" si="49"/>
        <v>-0.40897542412861698</v>
      </c>
    </row>
    <row r="607" spans="2:10" x14ac:dyDescent="0.25">
      <c r="B607" s="155">
        <v>41501</v>
      </c>
      <c r="C607" s="163">
        <v>-1.4115890595080116</v>
      </c>
      <c r="D607" s="163">
        <v>-1.2107363398094928</v>
      </c>
      <c r="F607" s="164">
        <f t="shared" si="45"/>
        <v>-0.17055187342073683</v>
      </c>
      <c r="G607" s="164">
        <f t="shared" si="46"/>
        <v>-2.5453987890996472E-2</v>
      </c>
      <c r="H607" s="164">
        <f t="shared" si="47"/>
        <v>-0.17300619238708681</v>
      </c>
      <c r="I607" s="164">
        <f t="shared" si="48"/>
        <v>-0.34005581518758837</v>
      </c>
      <c r="J607" s="164">
        <f t="shared" si="49"/>
        <v>-0.41255469611822665</v>
      </c>
    </row>
    <row r="608" spans="2:10" x14ac:dyDescent="0.25">
      <c r="B608" s="155">
        <v>41500</v>
      </c>
      <c r="C608" s="163">
        <v>-0.49787769844700236</v>
      </c>
      <c r="D608" s="163">
        <v>0.14911830841453089</v>
      </c>
      <c r="F608" s="164">
        <f t="shared" si="45"/>
        <v>-0.26679715785936731</v>
      </c>
      <c r="G608" s="164">
        <f t="shared" si="46"/>
        <v>-5.1687327945879782E-2</v>
      </c>
      <c r="H608" s="164">
        <f t="shared" si="47"/>
        <v>-0.19137807259122069</v>
      </c>
      <c r="I608" s="164">
        <f t="shared" si="48"/>
        <v>-0.36284838604239122</v>
      </c>
      <c r="J608" s="164">
        <f t="shared" si="49"/>
        <v>-0.42618221091504577</v>
      </c>
    </row>
    <row r="609" spans="2:10" x14ac:dyDescent="0.25">
      <c r="B609" s="155">
        <v>41499</v>
      </c>
      <c r="C609" s="163">
        <v>0.29992282761199807</v>
      </c>
      <c r="D609" s="163">
        <v>-2.3542375771200441</v>
      </c>
      <c r="F609" s="164">
        <f t="shared" si="45"/>
        <v>-0.26100536230113069</v>
      </c>
      <c r="G609" s="164">
        <f t="shared" si="46"/>
        <v>-2.9866524530013098E-2</v>
      </c>
      <c r="H609" s="164">
        <f t="shared" si="47"/>
        <v>-0.20769244519992247</v>
      </c>
      <c r="I609" s="164">
        <f t="shared" si="48"/>
        <v>-0.3847878279622417</v>
      </c>
      <c r="J609" s="164">
        <f t="shared" si="49"/>
        <v>-0.42381575593364812</v>
      </c>
    </row>
    <row r="610" spans="2:10" x14ac:dyDescent="0.25">
      <c r="B610" s="155">
        <v>41498</v>
      </c>
      <c r="C610" s="163">
        <v>-0.11211057274599368</v>
      </c>
      <c r="D610" s="163">
        <v>-0.8230664014549971</v>
      </c>
      <c r="F610" s="164">
        <f t="shared" si="45"/>
        <v>-0.26191410737047349</v>
      </c>
      <c r="G610" s="164">
        <f t="shared" si="46"/>
        <v>-1.9002839402926085E-2</v>
      </c>
      <c r="H610" s="164">
        <f t="shared" si="47"/>
        <v>-0.20740164747618528</v>
      </c>
      <c r="I610" s="164">
        <f t="shared" si="48"/>
        <v>-0.38840076622167774</v>
      </c>
      <c r="J610" s="164">
        <f t="shared" si="49"/>
        <v>-0.42077091062770128</v>
      </c>
    </row>
    <row r="611" spans="2:10" x14ac:dyDescent="0.25">
      <c r="B611" s="155">
        <v>41495</v>
      </c>
      <c r="C611" s="163">
        <v>-0.3383342069790074</v>
      </c>
      <c r="D611" s="163">
        <v>6.745901131812726E-2</v>
      </c>
      <c r="F611" s="164">
        <f t="shared" si="45"/>
        <v>-0.25958316241407703</v>
      </c>
      <c r="G611" s="164">
        <f t="shared" si="46"/>
        <v>-2.0432738548040775E-2</v>
      </c>
      <c r="H611" s="164">
        <f t="shared" si="47"/>
        <v>-0.21365966317355817</v>
      </c>
      <c r="I611" s="164">
        <f t="shared" si="48"/>
        <v>-0.38745226047735537</v>
      </c>
      <c r="J611" s="164">
        <f t="shared" si="49"/>
        <v>-0.42169353721435782</v>
      </c>
    </row>
    <row r="612" spans="2:10" x14ac:dyDescent="0.25">
      <c r="B612" s="155">
        <v>41494</v>
      </c>
      <c r="C612" s="163">
        <v>0.411538073201001</v>
      </c>
      <c r="D612" s="163">
        <v>0.33617780512151807</v>
      </c>
      <c r="F612" s="164">
        <f t="shared" si="45"/>
        <v>-0.29485703140901681</v>
      </c>
      <c r="G612" s="164">
        <f t="shared" si="46"/>
        <v>-4.8554834191463253E-2</v>
      </c>
      <c r="H612" s="164">
        <f t="shared" si="47"/>
        <v>-0.22420715274781686</v>
      </c>
      <c r="I612" s="164">
        <f t="shared" si="48"/>
        <v>-0.38185159130013718</v>
      </c>
      <c r="J612" s="164">
        <f t="shared" si="49"/>
        <v>-0.42063625815014355</v>
      </c>
    </row>
    <row r="613" spans="2:10" x14ac:dyDescent="0.25">
      <c r="B613" s="155">
        <v>41493</v>
      </c>
      <c r="C613" s="163">
        <v>-0.34881890262299375</v>
      </c>
      <c r="D613" s="163">
        <v>1.4397873698681396</v>
      </c>
      <c r="F613" s="164">
        <f t="shared" si="45"/>
        <v>-0.2768011874759615</v>
      </c>
      <c r="G613" s="164">
        <f t="shared" si="46"/>
        <v>-6.9478478734531945E-2</v>
      </c>
      <c r="H613" s="164">
        <f t="shared" si="47"/>
        <v>-0.21592831156289521</v>
      </c>
      <c r="I613" s="164">
        <f t="shared" si="48"/>
        <v>-0.38693293739458251</v>
      </c>
      <c r="J613" s="164">
        <f t="shared" si="49"/>
        <v>-0.42149027243637244</v>
      </c>
    </row>
    <row r="614" spans="2:10" x14ac:dyDescent="0.25">
      <c r="B614" s="155">
        <v>41492</v>
      </c>
      <c r="C614" s="163">
        <v>-0.56928105126801132</v>
      </c>
      <c r="D614" s="163">
        <v>4.8297315414647102E-2</v>
      </c>
      <c r="F614" s="164">
        <f t="shared" si="45"/>
        <v>-0.19374285240252126</v>
      </c>
      <c r="G614" s="164">
        <f t="shared" si="46"/>
        <v>-5.7624015015970045E-2</v>
      </c>
      <c r="H614" s="164">
        <f t="shared" si="47"/>
        <v>-0.22334292379226223</v>
      </c>
      <c r="I614" s="164">
        <f t="shared" si="48"/>
        <v>-0.38467743883064531</v>
      </c>
      <c r="J614" s="164">
        <f t="shared" si="49"/>
        <v>-0.41997062960809384</v>
      </c>
    </row>
    <row r="615" spans="2:10" x14ac:dyDescent="0.25">
      <c r="B615" s="155">
        <v>41491</v>
      </c>
      <c r="C615" s="163">
        <v>-0.13821144211599856</v>
      </c>
      <c r="D615" s="163">
        <v>-1.2459829364923181</v>
      </c>
      <c r="F615" s="164">
        <f t="shared" si="45"/>
        <v>-0.23557150280197109</v>
      </c>
      <c r="G615" s="164">
        <f t="shared" si="46"/>
        <v>-6.5300962039230803E-2</v>
      </c>
      <c r="H615" s="164">
        <f t="shared" si="47"/>
        <v>-0.22349202494724896</v>
      </c>
      <c r="I615" s="164">
        <f t="shared" si="48"/>
        <v>-0.38497253943973381</v>
      </c>
      <c r="J615" s="164">
        <f t="shared" si="49"/>
        <v>-0.42157912546977105</v>
      </c>
    </row>
    <row r="616" spans="2:10" x14ac:dyDescent="0.25">
      <c r="B616" s="155">
        <v>41488</v>
      </c>
      <c r="C616" s="163">
        <v>0.16620956311699242</v>
      </c>
      <c r="D616" s="163">
        <v>2.1457327716233099</v>
      </c>
      <c r="F616" s="164">
        <f t="shared" si="45"/>
        <v>-0.26796652138582705</v>
      </c>
      <c r="G616" s="164">
        <f t="shared" si="46"/>
        <v>-6.8514666133328767E-2</v>
      </c>
      <c r="H616" s="164">
        <f t="shared" si="47"/>
        <v>-0.2311679544096682</v>
      </c>
      <c r="I616" s="164">
        <f t="shared" si="48"/>
        <v>-0.38749476096610386</v>
      </c>
      <c r="J616" s="164">
        <f t="shared" si="49"/>
        <v>-0.4230281547323097</v>
      </c>
    </row>
    <row r="617" spans="2:10" x14ac:dyDescent="0.25">
      <c r="B617" s="155">
        <v>41487</v>
      </c>
      <c r="C617" s="163">
        <v>1.2641905372800188</v>
      </c>
      <c r="D617" s="163">
        <v>-3.4559117646108306</v>
      </c>
      <c r="F617" s="164">
        <f t="shared" si="45"/>
        <v>-0.26986276358946232</v>
      </c>
      <c r="G617" s="164">
        <f t="shared" si="46"/>
        <v>-8.2751009461860328E-2</v>
      </c>
      <c r="H617" s="164">
        <f t="shared" si="47"/>
        <v>-0.23609841956673283</v>
      </c>
      <c r="I617" s="164">
        <f t="shared" si="48"/>
        <v>-0.39121722761169225</v>
      </c>
      <c r="J617" s="164">
        <f t="shared" si="49"/>
        <v>-0.4402509744526012</v>
      </c>
    </row>
    <row r="618" spans="2:10" x14ac:dyDescent="0.25">
      <c r="B618" s="155">
        <v>41486</v>
      </c>
      <c r="C618" s="163">
        <v>1.2675652439897434E-3</v>
      </c>
      <c r="D618" s="163">
        <v>0.85262501798919477</v>
      </c>
      <c r="F618" s="164">
        <f t="shared" si="45"/>
        <v>0.12343331973687696</v>
      </c>
      <c r="G618" s="164">
        <f t="shared" si="46"/>
        <v>-2.4473374141106993E-2</v>
      </c>
      <c r="H618" s="164">
        <f t="shared" si="47"/>
        <v>-0.2072200328528562</v>
      </c>
      <c r="I618" s="164">
        <f t="shared" si="48"/>
        <v>-0.37921355048560818</v>
      </c>
      <c r="J618" s="164">
        <f t="shared" si="49"/>
        <v>-0.43543018643783077</v>
      </c>
    </row>
    <row r="619" spans="2:10" x14ac:dyDescent="0.25">
      <c r="B619" s="155">
        <v>41485</v>
      </c>
      <c r="C619" s="163">
        <v>4.0853841563004423E-2</v>
      </c>
      <c r="D619" s="163">
        <v>-0.30741313310695961</v>
      </c>
      <c r="F619" s="164">
        <f t="shared" si="45"/>
        <v>0.18894781890944334</v>
      </c>
      <c r="G619" s="164">
        <f t="shared" si="46"/>
        <v>-1.6987126295923607E-2</v>
      </c>
      <c r="H619" s="164">
        <f t="shared" si="47"/>
        <v>-0.20776276300871277</v>
      </c>
      <c r="I619" s="164">
        <f t="shared" si="48"/>
        <v>-0.37791514469513399</v>
      </c>
      <c r="J619" s="164">
        <f t="shared" si="49"/>
        <v>-0.43383577097510967</v>
      </c>
    </row>
    <row r="620" spans="2:10" x14ac:dyDescent="0.25">
      <c r="B620" s="155">
        <v>41484</v>
      </c>
      <c r="C620" s="163">
        <v>-0.36773969979599919</v>
      </c>
      <c r="D620" s="163">
        <v>-1.2092639657363957</v>
      </c>
      <c r="F620" s="164">
        <f t="shared" si="45"/>
        <v>0.19831877999760919</v>
      </c>
      <c r="G620" s="164">
        <f t="shared" si="46"/>
        <v>-1.8125476783822883E-2</v>
      </c>
      <c r="H620" s="164">
        <f t="shared" si="47"/>
        <v>-0.2041689110653753</v>
      </c>
      <c r="I620" s="164">
        <f t="shared" si="48"/>
        <v>-0.38144861267787417</v>
      </c>
      <c r="J620" s="164">
        <f t="shared" si="49"/>
        <v>-0.43365487518359602</v>
      </c>
    </row>
    <row r="621" spans="2:10" x14ac:dyDescent="0.25">
      <c r="B621" s="155">
        <v>41481</v>
      </c>
      <c r="C621" s="163">
        <v>8.3231074792000648E-2</v>
      </c>
      <c r="D621" s="163">
        <v>1.5075068925504143</v>
      </c>
      <c r="F621" s="164">
        <f t="shared" si="45"/>
        <v>0.15817958361685838</v>
      </c>
      <c r="G621" s="164">
        <f t="shared" si="46"/>
        <v>-2.6100766064814807E-2</v>
      </c>
      <c r="H621" s="164">
        <f t="shared" si="47"/>
        <v>-0.20979766564748289</v>
      </c>
      <c r="I621" s="164">
        <f t="shared" si="48"/>
        <v>-0.38574059079902168</v>
      </c>
      <c r="J621" s="164">
        <f t="shared" si="49"/>
        <v>-0.43590381570094833</v>
      </c>
    </row>
    <row r="622" spans="2:10" x14ac:dyDescent="0.25">
      <c r="B622" s="155">
        <v>41480</v>
      </c>
      <c r="C622" s="163">
        <v>0.257452787956991</v>
      </c>
      <c r="D622" s="163">
        <v>-0.34767867441745093</v>
      </c>
      <c r="F622" s="164">
        <f t="shared" si="45"/>
        <v>0.13633748708941446</v>
      </c>
      <c r="G622" s="164">
        <f t="shared" si="46"/>
        <v>-7.41043724458985E-2</v>
      </c>
      <c r="H622" s="164">
        <f t="shared" si="47"/>
        <v>-0.20539845987677863</v>
      </c>
      <c r="I622" s="164">
        <f t="shared" si="48"/>
        <v>-0.40004248021574312</v>
      </c>
      <c r="J622" s="164">
        <f t="shared" si="49"/>
        <v>-0.45459286221604606</v>
      </c>
    </row>
    <row r="623" spans="2:10" x14ac:dyDescent="0.25">
      <c r="B623" s="155">
        <v>41479</v>
      </c>
      <c r="C623" s="163">
        <v>-0.37986082256199483</v>
      </c>
      <c r="D623" s="163">
        <v>-1.5838436906147835</v>
      </c>
      <c r="F623" s="164">
        <f t="shared" si="45"/>
        <v>0.19115855755621147</v>
      </c>
      <c r="G623" s="164">
        <f t="shared" si="46"/>
        <v>-6.454105030102858E-2</v>
      </c>
      <c r="H623" s="164">
        <f t="shared" si="47"/>
        <v>-0.21070926183663413</v>
      </c>
      <c r="I623" s="164">
        <f t="shared" si="48"/>
        <v>-0.39856496573416705</v>
      </c>
      <c r="J623" s="164">
        <f t="shared" si="49"/>
        <v>-0.4539191683984341</v>
      </c>
    </row>
    <row r="624" spans="2:10" x14ac:dyDescent="0.25">
      <c r="B624" s="155">
        <v>41478</v>
      </c>
      <c r="C624" s="163">
        <v>-0.18523735776899697</v>
      </c>
      <c r="D624" s="163">
        <v>-1.0703679988093295</v>
      </c>
      <c r="F624" s="164">
        <f t="shared" si="45"/>
        <v>0.19793189319403195</v>
      </c>
      <c r="G624" s="164">
        <f t="shared" si="46"/>
        <v>-9.9613496712351535E-2</v>
      </c>
      <c r="H624" s="164">
        <f t="shared" si="47"/>
        <v>-0.22531313086494437</v>
      </c>
      <c r="I624" s="164">
        <f t="shared" si="48"/>
        <v>-0.40546505396543753</v>
      </c>
      <c r="J624" s="164">
        <f t="shared" si="49"/>
        <v>-0.4586571378675211</v>
      </c>
    </row>
    <row r="625" spans="2:10" x14ac:dyDescent="0.25">
      <c r="B625" s="155">
        <v>41477</v>
      </c>
      <c r="C625" s="163">
        <v>0.20518490254499699</v>
      </c>
      <c r="D625" s="163">
        <v>0.5597307384078043</v>
      </c>
      <c r="F625" s="164">
        <f t="shared" si="45"/>
        <v>0.14269623064299963</v>
      </c>
      <c r="G625" s="164">
        <f t="shared" si="46"/>
        <v>-0.10376599382759723</v>
      </c>
      <c r="H625" s="164">
        <f t="shared" si="47"/>
        <v>-0.23290619138497737</v>
      </c>
      <c r="I625" s="164">
        <f t="shared" si="48"/>
        <v>-0.41362957062974137</v>
      </c>
      <c r="J625" s="164">
        <f t="shared" si="49"/>
        <v>-0.46369053601989529</v>
      </c>
    </row>
    <row r="626" spans="2:10" x14ac:dyDescent="0.25">
      <c r="B626" s="155">
        <v>41474</v>
      </c>
      <c r="C626" s="163">
        <v>0.1639260902530193</v>
      </c>
      <c r="D626" s="163">
        <v>1.9790745215478411</v>
      </c>
      <c r="F626" s="164">
        <f t="shared" si="45"/>
        <v>0.14429260470398403</v>
      </c>
      <c r="G626" s="164">
        <f t="shared" si="46"/>
        <v>-0.1068598271659377</v>
      </c>
      <c r="H626" s="164">
        <f t="shared" si="47"/>
        <v>-0.23960985271870769</v>
      </c>
      <c r="I626" s="164">
        <f t="shared" si="48"/>
        <v>-0.4141710210022474</v>
      </c>
      <c r="J626" s="164">
        <f t="shared" si="49"/>
        <v>-0.46618304570300512</v>
      </c>
    </row>
    <row r="627" spans="2:10" x14ac:dyDescent="0.25">
      <c r="B627" s="155">
        <v>41473</v>
      </c>
      <c r="C627" s="163">
        <v>0.51433589380400768</v>
      </c>
      <c r="D627" s="163">
        <v>-1.8794545434079213</v>
      </c>
      <c r="F627" s="164">
        <f t="shared" si="45"/>
        <v>7.0624284398158044E-2</v>
      </c>
      <c r="G627" s="164">
        <f t="shared" si="46"/>
        <v>-0.11722581720570152</v>
      </c>
      <c r="H627" s="164">
        <f t="shared" si="47"/>
        <v>-0.24529978760909291</v>
      </c>
      <c r="I627" s="164">
        <f t="shared" si="48"/>
        <v>-0.41898772206542073</v>
      </c>
      <c r="J627" s="164">
        <f t="shared" si="49"/>
        <v>-0.47430938272592849</v>
      </c>
    </row>
    <row r="628" spans="2:10" x14ac:dyDescent="0.25">
      <c r="B628" s="155">
        <v>41472</v>
      </c>
      <c r="C628" s="163">
        <v>0.28857499729999514</v>
      </c>
      <c r="D628" s="163">
        <v>0.24812069638644463</v>
      </c>
      <c r="F628" s="164">
        <f t="shared" si="45"/>
        <v>0.10434763746514615</v>
      </c>
      <c r="G628" s="164">
        <f t="shared" si="46"/>
        <v>-0.10996814113034767</v>
      </c>
      <c r="H628" s="164">
        <f t="shared" si="47"/>
        <v>-0.2429382354055438</v>
      </c>
      <c r="I628" s="164">
        <f t="shared" si="48"/>
        <v>-0.41658083018857528</v>
      </c>
      <c r="J628" s="164">
        <f t="shared" si="49"/>
        <v>-0.47354311166591673</v>
      </c>
    </row>
    <row r="629" spans="2:10" x14ac:dyDescent="0.25">
      <c r="B629" s="155">
        <v>41471</v>
      </c>
      <c r="C629" s="163">
        <v>-0.37099572231101829</v>
      </c>
      <c r="D629" s="163">
        <v>0.72160313754674466</v>
      </c>
      <c r="F629" s="164">
        <f t="shared" si="45"/>
        <v>4.7314924808538314E-2</v>
      </c>
      <c r="G629" s="164">
        <f t="shared" si="46"/>
        <v>-0.11201103352440256</v>
      </c>
      <c r="H629" s="164">
        <f t="shared" si="47"/>
        <v>-0.24369850586318156</v>
      </c>
      <c r="I629" s="164">
        <f t="shared" si="48"/>
        <v>-0.42004053284881354</v>
      </c>
      <c r="J629" s="164">
        <f t="shared" si="49"/>
        <v>-0.47221729481238711</v>
      </c>
    </row>
    <row r="630" spans="2:10" x14ac:dyDescent="0.25">
      <c r="B630" s="155">
        <v>41470</v>
      </c>
      <c r="C630" s="163">
        <v>0.13777067473099702</v>
      </c>
      <c r="D630" s="163">
        <v>0.92287747158579236</v>
      </c>
      <c r="F630" s="164">
        <f t="shared" si="45"/>
        <v>6.6402757081041069E-2</v>
      </c>
      <c r="G630" s="164">
        <f t="shared" si="46"/>
        <v>-0.10416367616045605</v>
      </c>
      <c r="H630" s="164">
        <f t="shared" si="47"/>
        <v>-0.24340514305295852</v>
      </c>
      <c r="I630" s="164">
        <f t="shared" si="48"/>
        <v>-0.42209190778315886</v>
      </c>
      <c r="J630" s="164">
        <f t="shared" si="49"/>
        <v>-0.47318235359847166</v>
      </c>
    </row>
    <row r="631" spans="2:10" x14ac:dyDescent="0.25">
      <c r="B631" s="155">
        <v>41467</v>
      </c>
      <c r="C631" s="163">
        <v>0.30850253546199635</v>
      </c>
      <c r="D631" s="163">
        <v>-0.50028626244217334</v>
      </c>
      <c r="F631" s="164">
        <f t="shared" si="45"/>
        <v>7.8703613295576569E-2</v>
      </c>
      <c r="G631" s="164">
        <f t="shared" si="46"/>
        <v>-0.1024065905762549</v>
      </c>
      <c r="H631" s="164">
        <f t="shared" si="47"/>
        <v>-0.2441415239286808</v>
      </c>
      <c r="I631" s="164">
        <f t="shared" si="48"/>
        <v>-0.42299123938441241</v>
      </c>
      <c r="J631" s="164">
        <f t="shared" si="49"/>
        <v>-0.47458598565519866</v>
      </c>
    </row>
    <row r="632" spans="2:10" x14ac:dyDescent="0.25">
      <c r="B632" s="155">
        <v>41466</v>
      </c>
      <c r="C632" s="163">
        <v>1.3659252311859937</v>
      </c>
      <c r="D632" s="163">
        <v>1.6230110588099089</v>
      </c>
      <c r="F632" s="164">
        <f t="shared" si="45"/>
        <v>8.4857941400866777E-2</v>
      </c>
      <c r="G632" s="164">
        <f t="shared" si="46"/>
        <v>-0.10319833571920706</v>
      </c>
      <c r="H632" s="164">
        <f t="shared" si="47"/>
        <v>-0.24685377633223091</v>
      </c>
      <c r="I632" s="164">
        <f t="shared" si="48"/>
        <v>-0.41806234996322872</v>
      </c>
      <c r="J632" s="164">
        <f t="shared" si="49"/>
        <v>-0.4730086082518743</v>
      </c>
    </row>
    <row r="633" spans="2:10" x14ac:dyDescent="0.25">
      <c r="B633" s="155">
        <v>41465</v>
      </c>
      <c r="C633" s="163">
        <v>2.2415403278008839E-2</v>
      </c>
      <c r="D633" s="163">
        <v>-0.93157737301625687</v>
      </c>
      <c r="F633" s="164">
        <f t="shared" si="45"/>
        <v>2.5147721094695694E-2</v>
      </c>
      <c r="G633" s="164">
        <f t="shared" si="46"/>
        <v>-0.15415326948874711</v>
      </c>
      <c r="H633" s="164">
        <f t="shared" si="47"/>
        <v>-0.27662985803837092</v>
      </c>
      <c r="I633" s="164">
        <f t="shared" si="48"/>
        <v>-0.43864863444829083</v>
      </c>
      <c r="J633" s="164">
        <f t="shared" si="49"/>
        <v>-0.48769823772824739</v>
      </c>
    </row>
    <row r="634" spans="2:10" x14ac:dyDescent="0.25">
      <c r="B634" s="155">
        <v>41464</v>
      </c>
      <c r="C634" s="163">
        <v>0.72455610332200493</v>
      </c>
      <c r="D634" s="163">
        <v>-0.64232385700578876</v>
      </c>
      <c r="F634" s="164">
        <f t="shared" si="45"/>
        <v>1.2283317861662741E-2</v>
      </c>
      <c r="G634" s="164">
        <f t="shared" si="46"/>
        <v>-0.1717093211659215</v>
      </c>
      <c r="H634" s="164">
        <f t="shared" si="47"/>
        <v>-0.27728118859307099</v>
      </c>
      <c r="I634" s="164">
        <f t="shared" si="48"/>
        <v>-0.43986993578393285</v>
      </c>
      <c r="J634" s="164">
        <f t="shared" si="49"/>
        <v>-0.48842119720835664</v>
      </c>
    </row>
    <row r="635" spans="2:10" x14ac:dyDescent="0.25">
      <c r="B635" s="155">
        <v>41463</v>
      </c>
      <c r="C635" s="163">
        <v>0.55526641226300022</v>
      </c>
      <c r="D635" s="163">
        <v>1.0113296852545028</v>
      </c>
      <c r="F635" s="164">
        <f t="shared" si="45"/>
        <v>-2.3548807876250372E-2</v>
      </c>
      <c r="G635" s="164">
        <f t="shared" si="46"/>
        <v>-0.17272375087886274</v>
      </c>
      <c r="H635" s="164">
        <f t="shared" si="47"/>
        <v>-0.27617069458622301</v>
      </c>
      <c r="I635" s="164">
        <f t="shared" si="48"/>
        <v>-0.43861207113770295</v>
      </c>
      <c r="J635" s="164">
        <f t="shared" si="49"/>
        <v>-0.4892153995102656</v>
      </c>
    </row>
    <row r="636" spans="2:10" x14ac:dyDescent="0.25">
      <c r="B636" s="155">
        <v>41460</v>
      </c>
      <c r="C636" s="163">
        <v>1.0203448854979813</v>
      </c>
      <c r="D636" s="163">
        <v>-4.7230306563227025</v>
      </c>
      <c r="F636" s="164">
        <f t="shared" si="45"/>
        <v>-4.271395446701786E-2</v>
      </c>
      <c r="G636" s="164">
        <f t="shared" si="46"/>
        <v>-0.21893623420668851</v>
      </c>
      <c r="H636" s="164">
        <f t="shared" si="47"/>
        <v>-0.28519395957823684</v>
      </c>
      <c r="I636" s="164">
        <f t="shared" si="48"/>
        <v>-0.44228605462677267</v>
      </c>
      <c r="J636" s="164">
        <f t="shared" si="49"/>
        <v>-0.49261555013087166</v>
      </c>
    </row>
    <row r="637" spans="2:10" x14ac:dyDescent="0.25">
      <c r="B637" s="155">
        <v>41459</v>
      </c>
      <c r="C637" s="163">
        <v>0</v>
      </c>
      <c r="D637" s="163">
        <v>0</v>
      </c>
      <c r="F637" s="164">
        <f t="shared" si="45"/>
        <v>8.1487797277356638E-2</v>
      </c>
      <c r="G637" s="164">
        <f t="shared" si="46"/>
        <v>-0.18251158719219057</v>
      </c>
      <c r="H637" s="164">
        <f t="shared" si="47"/>
        <v>-0.25652313210782973</v>
      </c>
      <c r="I637" s="164">
        <f t="shared" si="48"/>
        <v>-0.43529851630055316</v>
      </c>
      <c r="J637" s="164">
        <f t="shared" si="49"/>
        <v>-0.49311690286221638</v>
      </c>
    </row>
    <row r="638" spans="2:10" x14ac:dyDescent="0.25">
      <c r="B638" s="155">
        <v>41458</v>
      </c>
      <c r="C638" s="163">
        <v>8.297597175899174E-2</v>
      </c>
      <c r="D638" s="163">
        <v>-0.7118754325899479</v>
      </c>
      <c r="F638" s="164">
        <f t="shared" si="45"/>
        <v>7.7147759199395247E-2</v>
      </c>
      <c r="G638" s="164">
        <f t="shared" si="46"/>
        <v>-0.18006995431705078</v>
      </c>
      <c r="H638" s="164">
        <f t="shared" si="47"/>
        <v>-0.25683240572122101</v>
      </c>
      <c r="I638" s="164">
        <f t="shared" si="48"/>
        <v>-0.43785887577839255</v>
      </c>
      <c r="J638" s="164">
        <f t="shared" si="49"/>
        <v>-0.49383807337605867</v>
      </c>
    </row>
    <row r="639" spans="2:10" x14ac:dyDescent="0.25">
      <c r="B639" s="155">
        <v>41457</v>
      </c>
      <c r="C639" s="163">
        <v>-3.2621727585990801E-2</v>
      </c>
      <c r="D639" s="163">
        <v>0.58308780583395947</v>
      </c>
      <c r="F639" s="164">
        <f t="shared" si="45"/>
        <v>0.10472941610574338</v>
      </c>
      <c r="G639" s="164">
        <f t="shared" si="46"/>
        <v>-0.20655279219389905</v>
      </c>
      <c r="H639" s="164">
        <f t="shared" si="47"/>
        <v>-0.26263150943645114</v>
      </c>
      <c r="I639" s="164">
        <f t="shared" si="48"/>
        <v>-0.44125790941006382</v>
      </c>
      <c r="J639" s="164">
        <f t="shared" si="49"/>
        <v>-0.49410374346084451</v>
      </c>
    </row>
    <row r="640" spans="2:10" x14ac:dyDescent="0.25">
      <c r="B640" s="155">
        <v>41456</v>
      </c>
      <c r="C640" s="163">
        <v>0.55247200573800281</v>
      </c>
      <c r="D640" s="163">
        <v>0.39818820951933454</v>
      </c>
      <c r="F640" s="164">
        <f t="shared" si="45"/>
        <v>0.11044835014481419</v>
      </c>
      <c r="G640" s="164">
        <f t="shared" si="46"/>
        <v>-0.20826328066234884</v>
      </c>
      <c r="H640" s="164">
        <f t="shared" si="47"/>
        <v>-0.2584732917944047</v>
      </c>
      <c r="I640" s="164">
        <f t="shared" si="48"/>
        <v>-0.44550594592884984</v>
      </c>
      <c r="J640" s="164">
        <f t="shared" si="49"/>
        <v>-0.49574057053243409</v>
      </c>
    </row>
    <row r="641" spans="2:10" x14ac:dyDescent="0.25">
      <c r="B641" s="155">
        <v>41453</v>
      </c>
      <c r="C641" s="163">
        <v>-0.42809521365499981</v>
      </c>
      <c r="D641" s="163">
        <v>1.5184473544540777</v>
      </c>
      <c r="F641" s="164">
        <f t="shared" si="45"/>
        <v>0.10029851197251814</v>
      </c>
      <c r="G641" s="164">
        <f t="shared" si="46"/>
        <v>-0.22016347705118741</v>
      </c>
      <c r="H641" s="164">
        <f t="shared" si="47"/>
        <v>-0.28821484870655406</v>
      </c>
      <c r="I641" s="164">
        <f t="shared" si="48"/>
        <v>-0.447759300982635</v>
      </c>
      <c r="J641" s="164">
        <f t="shared" si="49"/>
        <v>-0.49120943507593579</v>
      </c>
    </row>
    <row r="642" spans="2:10" x14ac:dyDescent="0.25">
      <c r="B642" s="155">
        <v>41452</v>
      </c>
      <c r="C642" s="163">
        <v>0.62849757095599923</v>
      </c>
      <c r="D642" s="163">
        <v>0.78911901354608016</v>
      </c>
      <c r="F642" s="164">
        <f t="shared" si="45"/>
        <v>5.7581843392374495E-2</v>
      </c>
      <c r="G642" s="164">
        <f t="shared" si="46"/>
        <v>-0.22252207520023873</v>
      </c>
      <c r="H642" s="164">
        <f t="shared" si="47"/>
        <v>-0.27723270390098953</v>
      </c>
      <c r="I642" s="164">
        <f t="shared" si="48"/>
        <v>-0.44589539679956564</v>
      </c>
      <c r="J642" s="164">
        <f t="shared" si="49"/>
        <v>-0.50301097468082201</v>
      </c>
    </row>
    <row r="643" spans="2:10" x14ac:dyDescent="0.25">
      <c r="B643" s="155">
        <v>41451</v>
      </c>
      <c r="C643" s="163">
        <v>0.97961294859199022</v>
      </c>
      <c r="D643" s="163">
        <v>1.0690827865820651</v>
      </c>
      <c r="F643" s="164">
        <f t="shared" si="45"/>
        <v>8.2507369408218994E-3</v>
      </c>
      <c r="G643" s="164">
        <f t="shared" si="46"/>
        <v>-0.21571480599845486</v>
      </c>
      <c r="H643" s="164">
        <f t="shared" si="47"/>
        <v>-0.29083965317367766</v>
      </c>
      <c r="I643" s="164">
        <f t="shared" si="48"/>
        <v>-0.44990450916991614</v>
      </c>
      <c r="J643" s="164">
        <f t="shared" si="49"/>
        <v>-0.50628036994236236</v>
      </c>
    </row>
    <row r="644" spans="2:10" x14ac:dyDescent="0.25">
      <c r="B644" s="155">
        <v>41450</v>
      </c>
      <c r="C644" s="163">
        <v>0.95954025406701504</v>
      </c>
      <c r="D644" s="163">
        <v>-1.6293460628177048</v>
      </c>
      <c r="F644" s="164">
        <f t="shared" si="45"/>
        <v>-2.4940253431658708E-2</v>
      </c>
      <c r="G644" s="164">
        <f t="shared" si="46"/>
        <v>-0.25208253656036167</v>
      </c>
      <c r="H644" s="164">
        <f t="shared" si="47"/>
        <v>-0.30127848719224631</v>
      </c>
      <c r="I644" s="164">
        <f t="shared" si="48"/>
        <v>-0.45720549441607966</v>
      </c>
      <c r="J644" s="164">
        <f t="shared" si="49"/>
        <v>-0.51072641991140189</v>
      </c>
    </row>
    <row r="645" spans="2:10" x14ac:dyDescent="0.25">
      <c r="B645" s="155">
        <v>41449</v>
      </c>
      <c r="C645" s="163">
        <v>-1.214367440566011</v>
      </c>
      <c r="D645" s="163">
        <v>0.58375012558904427</v>
      </c>
      <c r="F645" s="164">
        <f t="shared" si="45"/>
        <v>-7.4426409177834893E-3</v>
      </c>
      <c r="G645" s="164">
        <f t="shared" si="46"/>
        <v>-0.23887486741643954</v>
      </c>
      <c r="H645" s="164">
        <f t="shared" si="47"/>
        <v>-0.29392324801770175</v>
      </c>
      <c r="I645" s="164">
        <f t="shared" si="48"/>
        <v>-0.45293963994344122</v>
      </c>
      <c r="J645" s="164">
        <f t="shared" si="49"/>
        <v>-0.50822394101166402</v>
      </c>
    </row>
    <row r="646" spans="2:10" x14ac:dyDescent="0.25">
      <c r="B646" s="155">
        <v>41446</v>
      </c>
      <c r="C646" s="163">
        <v>0.26726732739901227</v>
      </c>
      <c r="D646" s="163">
        <v>-1.1235982280718426</v>
      </c>
      <c r="F646" s="164">
        <f t="shared" si="45"/>
        <v>2.0945094388804354E-2</v>
      </c>
      <c r="G646" s="164">
        <f t="shared" si="46"/>
        <v>-0.23545254205085989</v>
      </c>
      <c r="H646" s="164">
        <f t="shared" si="47"/>
        <v>-0.28889783640491484</v>
      </c>
      <c r="I646" s="164">
        <f t="shared" si="48"/>
        <v>-0.45250959473606511</v>
      </c>
      <c r="J646" s="164">
        <f t="shared" si="49"/>
        <v>-0.5151437930185504</v>
      </c>
    </row>
    <row r="647" spans="2:10" x14ac:dyDescent="0.25">
      <c r="B647" s="155">
        <v>41445</v>
      </c>
      <c r="C647" s="163">
        <v>-2.4856624823580087</v>
      </c>
      <c r="D647" s="163">
        <v>-2.6706170922606853</v>
      </c>
      <c r="F647" s="164">
        <f t="shared" si="45"/>
        <v>1.2387903425472078E-4</v>
      </c>
      <c r="G647" s="164">
        <f t="shared" si="46"/>
        <v>-0.23346014179727251</v>
      </c>
      <c r="H647" s="164">
        <f t="shared" si="47"/>
        <v>-0.28728857345651976</v>
      </c>
      <c r="I647" s="164">
        <f t="shared" si="48"/>
        <v>-0.44941851735493454</v>
      </c>
      <c r="J647" s="164">
        <f t="shared" si="49"/>
        <v>-0.51700835238870013</v>
      </c>
    </row>
    <row r="648" spans="2:10" x14ac:dyDescent="0.25">
      <c r="B648" s="155">
        <v>41444</v>
      </c>
      <c r="C648" s="163">
        <v>-1.3844080143009974</v>
      </c>
      <c r="D648" s="163">
        <v>-1.7803466976308302</v>
      </c>
      <c r="F648" s="164">
        <f t="shared" si="45"/>
        <v>-0.18051999447227246</v>
      </c>
      <c r="G648" s="164">
        <f t="shared" si="46"/>
        <v>-0.3617799603496325</v>
      </c>
      <c r="H648" s="164">
        <f t="shared" si="47"/>
        <v>-0.39215450266822821</v>
      </c>
      <c r="I648" s="164">
        <f t="shared" si="48"/>
        <v>-0.51272866912264647</v>
      </c>
      <c r="J648" s="164">
        <f t="shared" si="49"/>
        <v>-0.56245256997557558</v>
      </c>
    </row>
    <row r="649" spans="2:10" x14ac:dyDescent="0.25">
      <c r="B649" s="155">
        <v>41443</v>
      </c>
      <c r="C649" s="163">
        <v>0.78076712813599514</v>
      </c>
      <c r="D649" s="163">
        <v>0.35943202208756908</v>
      </c>
      <c r="F649" s="164">
        <f t="shared" si="45"/>
        <v>-0.24927067631018157</v>
      </c>
      <c r="G649" s="164">
        <f t="shared" si="46"/>
        <v>-0.41815566516704467</v>
      </c>
      <c r="H649" s="164">
        <f t="shared" si="47"/>
        <v>-0.43707713737897824</v>
      </c>
      <c r="I649" s="164">
        <f t="shared" si="48"/>
        <v>-0.53286562919975067</v>
      </c>
      <c r="J649" s="164">
        <f t="shared" si="49"/>
        <v>-0.57960314486494968</v>
      </c>
    </row>
    <row r="650" spans="2:10" x14ac:dyDescent="0.25">
      <c r="B650" s="155">
        <v>41442</v>
      </c>
      <c r="C650" s="163">
        <v>0.75803723944500856</v>
      </c>
      <c r="D650" s="163">
        <v>-1.4899974878934574</v>
      </c>
      <c r="F650" s="164">
        <f t="shared" si="45"/>
        <v>-0.27093217193731972</v>
      </c>
      <c r="G650" s="164">
        <f t="shared" si="46"/>
        <v>-0.41929513860168377</v>
      </c>
      <c r="H650" s="164">
        <f t="shared" si="47"/>
        <v>-0.44161627875840453</v>
      </c>
      <c r="I650" s="164">
        <f t="shared" si="48"/>
        <v>-0.5358432398547236</v>
      </c>
      <c r="J650" s="164">
        <f t="shared" si="49"/>
        <v>-0.58402436194019391</v>
      </c>
    </row>
    <row r="651" spans="2:10" x14ac:dyDescent="0.25">
      <c r="B651" s="155">
        <v>41439</v>
      </c>
      <c r="C651" s="163">
        <v>-0.58825622710698688</v>
      </c>
      <c r="D651" s="163">
        <v>0.87903083567124618</v>
      </c>
      <c r="F651" s="164">
        <f t="shared" ref="F651:F714" si="50">CORREL($C651:$C680,$D651:$D680)</f>
        <v>-0.24997763601881803</v>
      </c>
      <c r="G651" s="164">
        <f t="shared" ref="G651:G714" si="51">CORREL($C651:$C710,$D651:$D710)</f>
        <v>-0.40808169849142512</v>
      </c>
      <c r="H651" s="164">
        <f t="shared" ref="H651:H714" si="52">CORREL($C651:$C740,$D651:$D740)</f>
        <v>-0.43541974734794869</v>
      </c>
      <c r="I651" s="164">
        <f t="shared" ref="I651:I714" si="53">CORREL($C651:$C850,$D651:$D850)</f>
        <v>-0.53080595425336574</v>
      </c>
      <c r="J651" s="164">
        <f t="shared" ref="J651:J714" si="54">CORREL($C651:$C910,$D651:$D910)</f>
        <v>-0.58205742840951413</v>
      </c>
    </row>
    <row r="652" spans="2:10" x14ac:dyDescent="0.25">
      <c r="B652" s="155">
        <v>41438</v>
      </c>
      <c r="C652" s="163">
        <v>1.493192714243996</v>
      </c>
      <c r="D652" s="163">
        <v>1.4493818428449101</v>
      </c>
      <c r="F652" s="164">
        <f t="shared" si="50"/>
        <v>-0.30416457055722124</v>
      </c>
      <c r="G652" s="164">
        <f t="shared" si="51"/>
        <v>-0.39242296477344135</v>
      </c>
      <c r="H652" s="164">
        <f t="shared" si="52"/>
        <v>-0.43071744220677238</v>
      </c>
      <c r="I652" s="164">
        <f t="shared" si="53"/>
        <v>-0.529783421036501</v>
      </c>
      <c r="J652" s="164">
        <f t="shared" si="54"/>
        <v>-0.57739447140880051</v>
      </c>
    </row>
    <row r="653" spans="2:10" x14ac:dyDescent="0.25">
      <c r="B653" s="155">
        <v>41437</v>
      </c>
      <c r="C653" s="163">
        <v>-0.81358097884101088</v>
      </c>
      <c r="D653" s="163">
        <v>-1.2860815789574098</v>
      </c>
      <c r="F653" s="164">
        <f t="shared" si="50"/>
        <v>-0.39341724209283296</v>
      </c>
      <c r="G653" s="164">
        <f t="shared" si="51"/>
        <v>-0.44866094789285577</v>
      </c>
      <c r="H653" s="164">
        <f t="shared" si="52"/>
        <v>-0.47182266062863792</v>
      </c>
      <c r="I653" s="164">
        <f t="shared" si="53"/>
        <v>-0.5632732093784647</v>
      </c>
      <c r="J653" s="164">
        <f t="shared" si="54"/>
        <v>-0.58921832745683989</v>
      </c>
    </row>
    <row r="654" spans="2:10" x14ac:dyDescent="0.25">
      <c r="B654" s="155">
        <v>41436</v>
      </c>
      <c r="C654" s="163">
        <v>-1.014690748517999</v>
      </c>
      <c r="D654" s="163">
        <v>1.1745951979061697</v>
      </c>
      <c r="F654" s="164">
        <f t="shared" si="50"/>
        <v>-0.46868640663018585</v>
      </c>
      <c r="G654" s="164">
        <f t="shared" si="51"/>
        <v>-0.48200071028225283</v>
      </c>
      <c r="H654" s="164">
        <f t="shared" si="52"/>
        <v>-0.49240866535079114</v>
      </c>
      <c r="I654" s="164">
        <f t="shared" si="53"/>
        <v>-0.57286421780074792</v>
      </c>
      <c r="J654" s="164">
        <f t="shared" si="54"/>
        <v>-0.59881755848736729</v>
      </c>
    </row>
    <row r="655" spans="2:10" x14ac:dyDescent="0.25">
      <c r="B655" s="155">
        <v>41435</v>
      </c>
      <c r="C655" s="163">
        <v>-2.853739135401101E-2</v>
      </c>
      <c r="D655" s="163">
        <v>-1.297986773629356</v>
      </c>
      <c r="F655" s="164">
        <f t="shared" si="50"/>
        <v>-0.43629391054878802</v>
      </c>
      <c r="G655" s="164">
        <f t="shared" si="51"/>
        <v>-0.47334786586023275</v>
      </c>
      <c r="H655" s="164">
        <f t="shared" si="52"/>
        <v>-0.4905909015574676</v>
      </c>
      <c r="I655" s="164">
        <f t="shared" si="53"/>
        <v>-0.56964347889280587</v>
      </c>
      <c r="J655" s="164">
        <f t="shared" si="54"/>
        <v>-0.59853800356312781</v>
      </c>
    </row>
    <row r="656" spans="2:10" x14ac:dyDescent="0.25">
      <c r="B656" s="155">
        <v>41432</v>
      </c>
      <c r="C656" s="163">
        <v>1.2848263886580114</v>
      </c>
      <c r="D656" s="163">
        <v>-2.5095315916406791</v>
      </c>
      <c r="F656" s="164">
        <f t="shared" si="50"/>
        <v>-0.44218791036564659</v>
      </c>
      <c r="G656" s="164">
        <f t="shared" si="51"/>
        <v>-0.48621871854491128</v>
      </c>
      <c r="H656" s="164">
        <f t="shared" si="52"/>
        <v>-0.5008113946532875</v>
      </c>
      <c r="I656" s="164">
        <f t="shared" si="53"/>
        <v>-0.57218095724162266</v>
      </c>
      <c r="J656" s="164">
        <f t="shared" si="54"/>
        <v>-0.60215153758003137</v>
      </c>
    </row>
    <row r="657" spans="2:10" x14ac:dyDescent="0.25">
      <c r="B657" s="155">
        <v>41431</v>
      </c>
      <c r="C657" s="163">
        <v>0.86300538420800432</v>
      </c>
      <c r="D657" s="163">
        <v>0.72198153146469934</v>
      </c>
      <c r="F657" s="164">
        <f t="shared" si="50"/>
        <v>-0.39258213302901795</v>
      </c>
      <c r="G657" s="164">
        <f t="shared" si="51"/>
        <v>-0.46004051442238691</v>
      </c>
      <c r="H657" s="164">
        <f t="shared" si="52"/>
        <v>-0.48854053760952165</v>
      </c>
      <c r="I657" s="164">
        <f t="shared" si="53"/>
        <v>-0.55752733339725669</v>
      </c>
      <c r="J657" s="164">
        <f t="shared" si="54"/>
        <v>-0.59668517993315962</v>
      </c>
    </row>
    <row r="658" spans="2:10" x14ac:dyDescent="0.25">
      <c r="B658" s="155">
        <v>41430</v>
      </c>
      <c r="C658" s="163">
        <v>-1.3533773674169969</v>
      </c>
      <c r="D658" s="163">
        <v>1.1397693616991056</v>
      </c>
      <c r="F658" s="164">
        <f t="shared" si="50"/>
        <v>-0.43740503457942403</v>
      </c>
      <c r="G658" s="164">
        <f t="shared" si="51"/>
        <v>-0.47967331358122195</v>
      </c>
      <c r="H658" s="164">
        <f t="shared" si="52"/>
        <v>-0.50218686891778708</v>
      </c>
      <c r="I658" s="164">
        <f t="shared" si="53"/>
        <v>-0.56504379669688265</v>
      </c>
      <c r="J658" s="164">
        <f t="shared" si="54"/>
        <v>-0.59905331082041546</v>
      </c>
    </row>
    <row r="659" spans="2:10" x14ac:dyDescent="0.25">
      <c r="B659" s="155">
        <v>41429</v>
      </c>
      <c r="C659" s="163">
        <v>-0.54686428781800522</v>
      </c>
      <c r="D659" s="163">
        <v>-0.74446160012388019</v>
      </c>
      <c r="F659" s="164">
        <f t="shared" si="50"/>
        <v>-0.39603457688081734</v>
      </c>
      <c r="G659" s="164">
        <f t="shared" si="51"/>
        <v>-0.46825543103485073</v>
      </c>
      <c r="H659" s="164">
        <f t="shared" si="52"/>
        <v>-0.48587392249980299</v>
      </c>
      <c r="I659" s="164">
        <f t="shared" si="53"/>
        <v>-0.56143000202833004</v>
      </c>
      <c r="J659" s="164">
        <f t="shared" si="54"/>
        <v>-0.60619326284054176</v>
      </c>
    </row>
    <row r="660" spans="2:10" x14ac:dyDescent="0.25">
      <c r="B660" s="155">
        <v>41428</v>
      </c>
      <c r="C660" s="163">
        <v>0.60384271095801356</v>
      </c>
      <c r="D660" s="163">
        <v>0.84789758397589843</v>
      </c>
      <c r="F660" s="164">
        <f t="shared" si="50"/>
        <v>-0.40234238680375661</v>
      </c>
      <c r="G660" s="164">
        <f t="shared" si="51"/>
        <v>-0.48474421991641825</v>
      </c>
      <c r="H660" s="164">
        <f t="shared" si="52"/>
        <v>-0.49741235922478244</v>
      </c>
      <c r="I660" s="164">
        <f t="shared" si="53"/>
        <v>-0.56587374577925009</v>
      </c>
      <c r="J660" s="164">
        <f t="shared" si="54"/>
        <v>-0.61003173501141827</v>
      </c>
    </row>
    <row r="661" spans="2:10" x14ac:dyDescent="0.25">
      <c r="B661" s="155">
        <v>41425</v>
      </c>
      <c r="C661" s="163">
        <v>-1.4303208446420079</v>
      </c>
      <c r="D661" s="163">
        <v>-0.49095880944030057</v>
      </c>
      <c r="F661" s="164">
        <f t="shared" si="50"/>
        <v>-0.42538229547970541</v>
      </c>
      <c r="G661" s="164">
        <f t="shared" si="51"/>
        <v>-0.49607538005583696</v>
      </c>
      <c r="H661" s="164">
        <f t="shared" si="52"/>
        <v>-0.50493477931170749</v>
      </c>
      <c r="I661" s="164">
        <f t="shared" si="53"/>
        <v>-0.57009013792276164</v>
      </c>
      <c r="J661" s="164">
        <f t="shared" si="54"/>
        <v>-0.61240653980954385</v>
      </c>
    </row>
    <row r="662" spans="2:10" x14ac:dyDescent="0.25">
      <c r="B662" s="155">
        <v>41424</v>
      </c>
      <c r="C662" s="163">
        <v>0.38380748374902129</v>
      </c>
      <c r="D662" s="163">
        <v>-0.48818677382601594</v>
      </c>
      <c r="F662" s="164">
        <f t="shared" si="50"/>
        <v>-0.48962537508952136</v>
      </c>
      <c r="G662" s="164">
        <f t="shared" si="51"/>
        <v>-0.53504853992933699</v>
      </c>
      <c r="H662" s="164">
        <f t="shared" si="52"/>
        <v>-0.53004412996181605</v>
      </c>
      <c r="I662" s="164">
        <f t="shared" si="53"/>
        <v>-0.58056996137576655</v>
      </c>
      <c r="J662" s="164">
        <f t="shared" si="54"/>
        <v>-0.63552354111253262</v>
      </c>
    </row>
    <row r="663" spans="2:10" x14ac:dyDescent="0.25">
      <c r="B663" s="155">
        <v>41423</v>
      </c>
      <c r="C663" s="163">
        <v>-0.68922613749300421</v>
      </c>
      <c r="D663" s="163">
        <v>0.43666476514492292</v>
      </c>
      <c r="F663" s="164">
        <f t="shared" si="50"/>
        <v>-0.50098547757137002</v>
      </c>
      <c r="G663" s="164">
        <f t="shared" si="51"/>
        <v>-0.53126504771033867</v>
      </c>
      <c r="H663" s="164">
        <f t="shared" si="52"/>
        <v>-0.52855207770053236</v>
      </c>
      <c r="I663" s="164">
        <f t="shared" si="53"/>
        <v>-0.58295588499797057</v>
      </c>
      <c r="J663" s="164">
        <f t="shared" si="54"/>
        <v>-0.63547222071487208</v>
      </c>
    </row>
    <row r="664" spans="2:10" x14ac:dyDescent="0.25">
      <c r="B664" s="155">
        <v>41422</v>
      </c>
      <c r="C664" s="163">
        <v>0.6356711822609995</v>
      </c>
      <c r="D664" s="163">
        <v>-3.05479726875032</v>
      </c>
      <c r="F664" s="164">
        <f t="shared" si="50"/>
        <v>-0.49424277243744352</v>
      </c>
      <c r="G664" s="164">
        <f t="shared" si="51"/>
        <v>-0.52709524300194877</v>
      </c>
      <c r="H664" s="164">
        <f t="shared" si="52"/>
        <v>-0.52759105420041019</v>
      </c>
      <c r="I664" s="164">
        <f t="shared" si="53"/>
        <v>-0.5770577717755887</v>
      </c>
      <c r="J664" s="164">
        <f t="shared" si="54"/>
        <v>-0.64212604800228845</v>
      </c>
    </row>
    <row r="665" spans="2:10" x14ac:dyDescent="0.25">
      <c r="B665" s="155">
        <v>41421</v>
      </c>
      <c r="C665" s="163">
        <v>0</v>
      </c>
      <c r="D665" s="163">
        <v>0</v>
      </c>
      <c r="F665" s="164">
        <f t="shared" si="50"/>
        <v>-0.47999047431485836</v>
      </c>
      <c r="G665" s="164">
        <f t="shared" si="51"/>
        <v>-0.5256078959350331</v>
      </c>
      <c r="H665" s="164">
        <f t="shared" si="52"/>
        <v>-0.52518524285188095</v>
      </c>
      <c r="I665" s="164">
        <f t="shared" si="53"/>
        <v>-0.57840110111240972</v>
      </c>
      <c r="J665" s="164">
        <f t="shared" si="54"/>
        <v>-0.6407310102739997</v>
      </c>
    </row>
    <row r="666" spans="2:10" x14ac:dyDescent="0.25">
      <c r="B666" s="155">
        <v>41418</v>
      </c>
      <c r="C666" s="163">
        <v>-5.2950601007006881E-2</v>
      </c>
      <c r="D666" s="163">
        <v>0.83371504850136002</v>
      </c>
      <c r="F666" s="164">
        <f t="shared" si="50"/>
        <v>-0.50548663019703677</v>
      </c>
      <c r="G666" s="164">
        <f t="shared" si="51"/>
        <v>-0.52781082614132269</v>
      </c>
      <c r="H666" s="164">
        <f t="shared" si="52"/>
        <v>-0.52518524285188095</v>
      </c>
      <c r="I666" s="164">
        <f t="shared" si="53"/>
        <v>-0.57845709371250997</v>
      </c>
      <c r="J666" s="164">
        <f t="shared" si="54"/>
        <v>-0.64073101417625677</v>
      </c>
    </row>
    <row r="667" spans="2:10" x14ac:dyDescent="0.25">
      <c r="B667" s="155">
        <v>41417</v>
      </c>
      <c r="C667" s="163">
        <v>-0.27803382951498978</v>
      </c>
      <c r="D667" s="163">
        <v>0.39040439480091393</v>
      </c>
      <c r="F667" s="164">
        <f t="shared" si="50"/>
        <v>-0.50309341982368971</v>
      </c>
      <c r="G667" s="164">
        <f t="shared" si="51"/>
        <v>-0.52323760012529064</v>
      </c>
      <c r="H667" s="164">
        <f t="shared" si="52"/>
        <v>-0.51857622327938446</v>
      </c>
      <c r="I667" s="164">
        <f t="shared" si="53"/>
        <v>-0.5775648873871676</v>
      </c>
      <c r="J667" s="164">
        <f t="shared" si="54"/>
        <v>-0.64055081016316406</v>
      </c>
    </row>
    <row r="668" spans="2:10" x14ac:dyDescent="0.25">
      <c r="B668" s="155">
        <v>41416</v>
      </c>
      <c r="C668" s="163">
        <v>-0.81600326853099592</v>
      </c>
      <c r="D668" s="163">
        <v>-1.5703656799113563</v>
      </c>
      <c r="F668" s="164">
        <f t="shared" si="50"/>
        <v>-0.4952821263346357</v>
      </c>
      <c r="G668" s="164">
        <f t="shared" si="51"/>
        <v>-0.52219948297900076</v>
      </c>
      <c r="H668" s="164">
        <f t="shared" si="52"/>
        <v>-0.52060731602213173</v>
      </c>
      <c r="I668" s="164">
        <f t="shared" si="53"/>
        <v>-0.57915888766755985</v>
      </c>
      <c r="J668" s="164">
        <f t="shared" si="54"/>
        <v>-0.63909332111242712</v>
      </c>
    </row>
    <row r="669" spans="2:10" x14ac:dyDescent="0.25">
      <c r="B669" s="155">
        <v>41415</v>
      </c>
      <c r="C669" s="163">
        <v>0.17502914975999762</v>
      </c>
      <c r="D669" s="163">
        <v>0.80896096952098873</v>
      </c>
      <c r="F669" s="164">
        <f t="shared" si="50"/>
        <v>-0.59752377428757886</v>
      </c>
      <c r="G669" s="164">
        <f t="shared" si="51"/>
        <v>-0.57332699812677934</v>
      </c>
      <c r="H669" s="164">
        <f t="shared" si="52"/>
        <v>-0.55389062876701878</v>
      </c>
      <c r="I669" s="164">
        <f t="shared" si="53"/>
        <v>-0.58743743295031936</v>
      </c>
      <c r="J669" s="164">
        <f t="shared" si="54"/>
        <v>-0.64111709338163358</v>
      </c>
    </row>
    <row r="670" spans="2:10" x14ac:dyDescent="0.25">
      <c r="B670" s="155">
        <v>41414</v>
      </c>
      <c r="C670" s="163">
        <v>-6.8716807437985139E-2</v>
      </c>
      <c r="D670" s="163">
        <v>-0.23735386716837725</v>
      </c>
      <c r="F670" s="164">
        <f t="shared" si="50"/>
        <v>-0.60213972661939674</v>
      </c>
      <c r="G670" s="164">
        <f t="shared" si="51"/>
        <v>-0.56940147040751043</v>
      </c>
      <c r="H670" s="164">
        <f t="shared" si="52"/>
        <v>-0.5549777108745918</v>
      </c>
      <c r="I670" s="164">
        <f t="shared" si="53"/>
        <v>-0.58104743912505374</v>
      </c>
      <c r="J670" s="164">
        <f t="shared" si="54"/>
        <v>-0.63482549099238594</v>
      </c>
    </row>
    <row r="671" spans="2:10" x14ac:dyDescent="0.25">
      <c r="B671" s="155">
        <v>41411</v>
      </c>
      <c r="C671" s="163">
        <v>1.0321271643309871</v>
      </c>
      <c r="D671" s="163">
        <v>-2.1916829227560775</v>
      </c>
      <c r="F671" s="164">
        <f t="shared" si="50"/>
        <v>-0.60837351860934841</v>
      </c>
      <c r="G671" s="164">
        <f t="shared" si="51"/>
        <v>-0.58978706858217378</v>
      </c>
      <c r="H671" s="164">
        <f t="shared" si="52"/>
        <v>-0.55656467660287501</v>
      </c>
      <c r="I671" s="164">
        <f t="shared" si="53"/>
        <v>-0.58115781424345569</v>
      </c>
      <c r="J671" s="164">
        <f t="shared" si="54"/>
        <v>-0.63050050240487276</v>
      </c>
    </row>
    <row r="672" spans="2:10" x14ac:dyDescent="0.25">
      <c r="B672" s="155">
        <v>41410</v>
      </c>
      <c r="C672" s="163">
        <v>-0.4966086413309978</v>
      </c>
      <c r="D672" s="163">
        <v>2.0712706274209403</v>
      </c>
      <c r="F672" s="164">
        <f t="shared" si="50"/>
        <v>-0.58035847129439111</v>
      </c>
      <c r="G672" s="164">
        <f t="shared" si="51"/>
        <v>-0.56758491902136798</v>
      </c>
      <c r="H672" s="164">
        <f t="shared" si="52"/>
        <v>-0.54464847988238341</v>
      </c>
      <c r="I672" s="164">
        <f t="shared" si="53"/>
        <v>-0.57467946051632834</v>
      </c>
      <c r="J672" s="164">
        <f t="shared" si="54"/>
        <v>-0.62830801986573337</v>
      </c>
    </row>
    <row r="673" spans="2:10" x14ac:dyDescent="0.25">
      <c r="B673" s="155">
        <v>41409</v>
      </c>
      <c r="C673" s="163">
        <v>0.54289704687000562</v>
      </c>
      <c r="D673" s="163">
        <v>0.10817451623061913</v>
      </c>
      <c r="F673" s="164">
        <f t="shared" si="50"/>
        <v>-0.52919102899497572</v>
      </c>
      <c r="G673" s="164">
        <f t="shared" si="51"/>
        <v>-0.56682278465304492</v>
      </c>
      <c r="H673" s="164">
        <f t="shared" si="52"/>
        <v>-0.53991673706449617</v>
      </c>
      <c r="I673" s="164">
        <f t="shared" si="53"/>
        <v>-0.57277671054148538</v>
      </c>
      <c r="J673" s="164">
        <f t="shared" si="54"/>
        <v>-0.63430731383105199</v>
      </c>
    </row>
    <row r="674" spans="2:10" x14ac:dyDescent="0.25">
      <c r="B674" s="155">
        <v>41408</v>
      </c>
      <c r="C674" s="163">
        <v>1.0359498645289955</v>
      </c>
      <c r="D674" s="163">
        <v>-0.97728653416659927</v>
      </c>
      <c r="F674" s="164">
        <f t="shared" si="50"/>
        <v>-0.55148541202696777</v>
      </c>
      <c r="G674" s="164">
        <f t="shared" si="51"/>
        <v>-0.54784491953435632</v>
      </c>
      <c r="H674" s="164">
        <f t="shared" si="52"/>
        <v>-0.54009675414132152</v>
      </c>
      <c r="I674" s="164">
        <f t="shared" si="53"/>
        <v>-0.57336325603741956</v>
      </c>
      <c r="J674" s="164">
        <f t="shared" si="54"/>
        <v>-0.63537537629727803</v>
      </c>
    </row>
    <row r="675" spans="2:10" x14ac:dyDescent="0.25">
      <c r="B675" s="155">
        <v>41407</v>
      </c>
      <c r="C675" s="163">
        <v>1.3874649238010406E-2</v>
      </c>
      <c r="D675" s="163">
        <v>-0.68330485230192473</v>
      </c>
      <c r="F675" s="164">
        <f t="shared" si="50"/>
        <v>-0.54320069149034289</v>
      </c>
      <c r="G675" s="164">
        <f t="shared" si="51"/>
        <v>-0.54450705684494793</v>
      </c>
      <c r="H675" s="164">
        <f t="shared" si="52"/>
        <v>-0.53657964622729071</v>
      </c>
      <c r="I675" s="164">
        <f t="shared" si="53"/>
        <v>-0.57184410513563122</v>
      </c>
      <c r="J675" s="164">
        <f t="shared" si="54"/>
        <v>-0.63458004047816519</v>
      </c>
    </row>
    <row r="676" spans="2:10" x14ac:dyDescent="0.25">
      <c r="B676" s="155">
        <v>41404</v>
      </c>
      <c r="C676" s="163">
        <v>0.4332499940600032</v>
      </c>
      <c r="D676" s="163">
        <v>-2.3609752711245546</v>
      </c>
      <c r="F676" s="164">
        <f t="shared" si="50"/>
        <v>-0.55471417953343716</v>
      </c>
      <c r="G676" s="164">
        <f t="shared" si="51"/>
        <v>-0.54781606037964903</v>
      </c>
      <c r="H676" s="164">
        <f t="shared" si="52"/>
        <v>-0.54022930737646857</v>
      </c>
      <c r="I676" s="164">
        <f t="shared" si="53"/>
        <v>-0.5718448161155838</v>
      </c>
      <c r="J676" s="164">
        <f t="shared" si="54"/>
        <v>-0.63828633428469761</v>
      </c>
    </row>
    <row r="677" spans="2:10" x14ac:dyDescent="0.25">
      <c r="B677" s="155">
        <v>41403</v>
      </c>
      <c r="C677" s="163">
        <v>-0.32229561388300576</v>
      </c>
      <c r="D677" s="163">
        <v>-0.61405004144353681</v>
      </c>
      <c r="F677" s="164">
        <f t="shared" si="50"/>
        <v>-0.56351784724585974</v>
      </c>
      <c r="G677" s="164">
        <f t="shared" si="51"/>
        <v>-0.5524081764939488</v>
      </c>
      <c r="H677" s="164">
        <f t="shared" si="52"/>
        <v>-0.54406266509172163</v>
      </c>
      <c r="I677" s="164">
        <f t="shared" si="53"/>
        <v>-0.58778523692058537</v>
      </c>
      <c r="J677" s="164">
        <f t="shared" si="54"/>
        <v>-0.64008521065273261</v>
      </c>
    </row>
    <row r="678" spans="2:10" x14ac:dyDescent="0.25">
      <c r="B678" s="155">
        <v>41402</v>
      </c>
      <c r="C678" s="163">
        <v>0.45733348361898241</v>
      </c>
      <c r="D678" s="163">
        <v>0.72787888361420805</v>
      </c>
      <c r="F678" s="164">
        <f t="shared" si="50"/>
        <v>-0.58247140765318173</v>
      </c>
      <c r="G678" s="164">
        <f t="shared" si="51"/>
        <v>-0.55918909995147115</v>
      </c>
      <c r="H678" s="164">
        <f t="shared" si="52"/>
        <v>-0.53272818577212977</v>
      </c>
      <c r="I678" s="164">
        <f t="shared" si="53"/>
        <v>-0.59373019782570602</v>
      </c>
      <c r="J678" s="164">
        <f t="shared" si="54"/>
        <v>-0.64182540523889453</v>
      </c>
    </row>
    <row r="679" spans="2:10" x14ac:dyDescent="0.25">
      <c r="B679" s="155">
        <v>41401</v>
      </c>
      <c r="C679" s="163">
        <v>0.52871624972099518</v>
      </c>
      <c r="D679" s="163">
        <v>-0.42019816999553372</v>
      </c>
      <c r="F679" s="164">
        <f t="shared" si="50"/>
        <v>-0.59239660914078462</v>
      </c>
      <c r="G679" s="164">
        <f t="shared" si="51"/>
        <v>-0.56228419654321038</v>
      </c>
      <c r="H679" s="164">
        <f t="shared" si="52"/>
        <v>-0.58831555994117191</v>
      </c>
      <c r="I679" s="164">
        <f t="shared" si="53"/>
        <v>-0.59351927953491257</v>
      </c>
      <c r="J679" s="164">
        <f t="shared" si="54"/>
        <v>-0.64064948362533591</v>
      </c>
    </row>
    <row r="680" spans="2:10" x14ac:dyDescent="0.25">
      <c r="B680" s="155">
        <v>41400</v>
      </c>
      <c r="C680" s="163">
        <v>0.19130369334099395</v>
      </c>
      <c r="D680" s="163">
        <v>-0.75079181247048599</v>
      </c>
      <c r="F680" s="164">
        <f t="shared" si="50"/>
        <v>-0.58126502826115489</v>
      </c>
      <c r="G680" s="164">
        <f t="shared" si="51"/>
        <v>-0.5563222865581442</v>
      </c>
      <c r="H680" s="164">
        <f t="shared" si="52"/>
        <v>-0.58736087760072775</v>
      </c>
      <c r="I680" s="164">
        <f t="shared" si="53"/>
        <v>-0.59251682162916186</v>
      </c>
      <c r="J680" s="164">
        <f t="shared" si="54"/>
        <v>-0.64111500804327615</v>
      </c>
    </row>
    <row r="681" spans="2:10" x14ac:dyDescent="0.25">
      <c r="B681" s="155">
        <v>41397</v>
      </c>
      <c r="C681" s="163">
        <v>1.0646240423900055</v>
      </c>
      <c r="D681" s="163">
        <v>-3.5918046750486488</v>
      </c>
      <c r="F681" s="164">
        <f t="shared" si="50"/>
        <v>-0.57437015460194674</v>
      </c>
      <c r="G681" s="164">
        <f t="shared" si="51"/>
        <v>-0.55822060963424058</v>
      </c>
      <c r="H681" s="164">
        <f t="shared" si="52"/>
        <v>-0.59913820695075493</v>
      </c>
      <c r="I681" s="164">
        <f t="shared" si="53"/>
        <v>-0.59019674691277113</v>
      </c>
      <c r="J681" s="164">
        <f t="shared" si="54"/>
        <v>-0.64126912854114582</v>
      </c>
    </row>
    <row r="682" spans="2:10" x14ac:dyDescent="0.25">
      <c r="B682" s="155">
        <v>41396</v>
      </c>
      <c r="C682" s="163">
        <v>0.94884042065199736</v>
      </c>
      <c r="D682" s="163">
        <v>0.33977027241440805</v>
      </c>
      <c r="F682" s="164">
        <f t="shared" si="50"/>
        <v>-0.54529094830293756</v>
      </c>
      <c r="G682" s="164">
        <f t="shared" si="51"/>
        <v>-0.54666308959378052</v>
      </c>
      <c r="H682" s="164">
        <f t="shared" si="52"/>
        <v>-0.58528898614354341</v>
      </c>
      <c r="I682" s="164">
        <f t="shared" si="53"/>
        <v>-0.60284219917563053</v>
      </c>
      <c r="J682" s="164">
        <f t="shared" si="54"/>
        <v>-0.64011342608735045</v>
      </c>
    </row>
    <row r="683" spans="2:10" x14ac:dyDescent="0.25">
      <c r="B683" s="155">
        <v>41395</v>
      </c>
      <c r="C683" s="163">
        <v>-0.92582322026700803</v>
      </c>
      <c r="D683" s="163">
        <v>1.3894227113275592</v>
      </c>
      <c r="F683" s="164">
        <f t="shared" si="50"/>
        <v>-0.55485004819134476</v>
      </c>
      <c r="G683" s="164">
        <f t="shared" si="51"/>
        <v>-0.55740150726125293</v>
      </c>
      <c r="H683" s="164">
        <f t="shared" si="52"/>
        <v>-0.59176148815247376</v>
      </c>
      <c r="I683" s="164">
        <f t="shared" si="53"/>
        <v>-0.60508064860423005</v>
      </c>
      <c r="J683" s="164">
        <f t="shared" si="54"/>
        <v>-0.6415236712022333</v>
      </c>
    </row>
    <row r="684" spans="2:10" x14ac:dyDescent="0.25">
      <c r="B684" s="155">
        <v>41394</v>
      </c>
      <c r="C684" s="163">
        <v>0.24957889617700513</v>
      </c>
      <c r="D684" s="163">
        <v>-0.36907798854453056</v>
      </c>
      <c r="F684" s="164">
        <f t="shared" si="50"/>
        <v>-0.54846806490465472</v>
      </c>
      <c r="G684" s="164">
        <f t="shared" si="51"/>
        <v>-0.54237389135298009</v>
      </c>
      <c r="H684" s="164">
        <f t="shared" si="52"/>
        <v>-0.58085699653848988</v>
      </c>
      <c r="I684" s="164">
        <f t="shared" si="53"/>
        <v>-0.60176269897734058</v>
      </c>
      <c r="J684" s="164">
        <f t="shared" si="54"/>
        <v>-0.63964476411417193</v>
      </c>
    </row>
    <row r="685" spans="2:10" x14ac:dyDescent="0.25">
      <c r="B685" s="155">
        <v>41393</v>
      </c>
      <c r="C685" s="163">
        <v>0.72067122020000873</v>
      </c>
      <c r="D685" s="163">
        <v>-0.52051609636889484</v>
      </c>
      <c r="F685" s="164">
        <f t="shared" si="50"/>
        <v>-0.5516785460213981</v>
      </c>
      <c r="G685" s="164">
        <f t="shared" si="51"/>
        <v>-0.55437609004666388</v>
      </c>
      <c r="H685" s="164">
        <f t="shared" si="52"/>
        <v>-0.58056473076214632</v>
      </c>
      <c r="I685" s="164">
        <f t="shared" si="53"/>
        <v>-0.60472239025055019</v>
      </c>
      <c r="J685" s="164">
        <f t="shared" si="54"/>
        <v>-0.6401961607833081</v>
      </c>
    </row>
    <row r="686" spans="2:10" x14ac:dyDescent="0.25">
      <c r="B686" s="155">
        <v>41390</v>
      </c>
      <c r="C686" s="163">
        <v>-0.17990356320699563</v>
      </c>
      <c r="D686" s="163">
        <v>1.4621623528338512</v>
      </c>
      <c r="F686" s="164">
        <f t="shared" si="50"/>
        <v>-0.54960796561740177</v>
      </c>
      <c r="G686" s="164">
        <f t="shared" si="51"/>
        <v>-0.55372201681540711</v>
      </c>
      <c r="H686" s="164">
        <f t="shared" si="52"/>
        <v>-0.57548823198455679</v>
      </c>
      <c r="I686" s="164">
        <f t="shared" si="53"/>
        <v>-0.60594438593414313</v>
      </c>
      <c r="J686" s="164">
        <f t="shared" si="54"/>
        <v>-0.63969129843466466</v>
      </c>
    </row>
    <row r="687" spans="2:10" x14ac:dyDescent="0.25">
      <c r="B687" s="155">
        <v>41389</v>
      </c>
      <c r="C687" s="163">
        <v>0.40669474507299963</v>
      </c>
      <c r="D687" s="163">
        <v>-0.53833579595634617</v>
      </c>
      <c r="F687" s="164">
        <f t="shared" si="50"/>
        <v>-0.54991261745764086</v>
      </c>
      <c r="G687" s="164">
        <f t="shared" si="51"/>
        <v>-0.56562083909747174</v>
      </c>
      <c r="H687" s="164">
        <f t="shared" si="52"/>
        <v>-0.5874873918131579</v>
      </c>
      <c r="I687" s="164">
        <f t="shared" si="53"/>
        <v>-0.61117345347108598</v>
      </c>
      <c r="J687" s="164">
        <f t="shared" si="54"/>
        <v>-0.63937309142775023</v>
      </c>
    </row>
    <row r="688" spans="2:10" x14ac:dyDescent="0.25">
      <c r="B688" s="155">
        <v>41388</v>
      </c>
      <c r="C688" s="163">
        <v>1.3425722588999989E-2</v>
      </c>
      <c r="D688" s="163">
        <v>6.711351097352658E-2</v>
      </c>
      <c r="F688" s="164">
        <f t="shared" si="50"/>
        <v>-0.55407653120560851</v>
      </c>
      <c r="G688" s="164">
        <f t="shared" si="51"/>
        <v>-0.56606994538050059</v>
      </c>
      <c r="H688" s="164">
        <f t="shared" si="52"/>
        <v>-0.58607358924502351</v>
      </c>
      <c r="I688" s="164">
        <f t="shared" si="53"/>
        <v>-0.61086282159575922</v>
      </c>
      <c r="J688" s="164">
        <f t="shared" si="54"/>
        <v>-0.63787425313436474</v>
      </c>
    </row>
    <row r="689" spans="2:10" x14ac:dyDescent="0.25">
      <c r="B689" s="155">
        <v>41387</v>
      </c>
      <c r="C689" s="163">
        <v>1.0416703161860053</v>
      </c>
      <c r="D689" s="163">
        <v>-0.29750370113987845</v>
      </c>
      <c r="F689" s="164">
        <f t="shared" si="50"/>
        <v>-0.55529542325645065</v>
      </c>
      <c r="G689" s="164">
        <f t="shared" si="51"/>
        <v>-0.55111753733391322</v>
      </c>
      <c r="H689" s="164">
        <f t="shared" si="52"/>
        <v>-0.59066101401192517</v>
      </c>
      <c r="I689" s="164">
        <f t="shared" si="53"/>
        <v>-0.60841285880715379</v>
      </c>
      <c r="J689" s="164">
        <f t="shared" si="54"/>
        <v>-0.63908682450124876</v>
      </c>
    </row>
    <row r="690" spans="2:10" x14ac:dyDescent="0.25">
      <c r="B690" s="155">
        <v>41386</v>
      </c>
      <c r="C690" s="163">
        <v>0.4679817632040173</v>
      </c>
      <c r="D690" s="163">
        <v>0.135175232238538</v>
      </c>
      <c r="F690" s="164">
        <f t="shared" si="50"/>
        <v>-0.55214256785880778</v>
      </c>
      <c r="G690" s="164">
        <f t="shared" si="51"/>
        <v>-0.55364514605872239</v>
      </c>
      <c r="H690" s="164">
        <f t="shared" si="52"/>
        <v>-0.60406512822738856</v>
      </c>
      <c r="I690" s="164">
        <f t="shared" si="53"/>
        <v>-0.61149741550113079</v>
      </c>
      <c r="J690" s="164">
        <f t="shared" si="54"/>
        <v>-0.63999698191135435</v>
      </c>
    </row>
    <row r="691" spans="2:10" x14ac:dyDescent="0.25">
      <c r="B691" s="155">
        <v>41383</v>
      </c>
      <c r="C691" s="163">
        <v>0.88904375788498857</v>
      </c>
      <c r="D691" s="163">
        <v>-0.47813095942658146</v>
      </c>
      <c r="F691" s="164">
        <f t="shared" si="50"/>
        <v>-0.55328124935966783</v>
      </c>
      <c r="G691" s="164">
        <f t="shared" si="51"/>
        <v>-0.55148949675448466</v>
      </c>
      <c r="H691" s="164">
        <f t="shared" si="52"/>
        <v>-0.61523526584680421</v>
      </c>
      <c r="I691" s="164">
        <f t="shared" si="53"/>
        <v>-0.61273610274668666</v>
      </c>
      <c r="J691" s="164">
        <f t="shared" si="54"/>
        <v>-0.64199568322142808</v>
      </c>
    </row>
    <row r="692" spans="2:10" x14ac:dyDescent="0.25">
      <c r="B692" s="155">
        <v>41382</v>
      </c>
      <c r="C692" s="163">
        <v>-0.66699813562000054</v>
      </c>
      <c r="D692" s="163">
        <v>0.52890760772728029</v>
      </c>
      <c r="F692" s="164">
        <f t="shared" si="50"/>
        <v>-0.54784125157506181</v>
      </c>
      <c r="G692" s="164">
        <f t="shared" si="51"/>
        <v>-0.54618404800960307</v>
      </c>
      <c r="H692" s="164">
        <f t="shared" si="52"/>
        <v>-0.61705314220372032</v>
      </c>
      <c r="I692" s="164">
        <f t="shared" si="53"/>
        <v>-0.60972292608926493</v>
      </c>
      <c r="J692" s="164">
        <f t="shared" si="54"/>
        <v>-0.64173010697284372</v>
      </c>
    </row>
    <row r="693" spans="2:10" x14ac:dyDescent="0.25">
      <c r="B693" s="155">
        <v>41381</v>
      </c>
      <c r="C693" s="163">
        <v>-1.4322156769409955</v>
      </c>
      <c r="D693" s="163">
        <v>0.61717597923318657</v>
      </c>
      <c r="F693" s="164">
        <f t="shared" si="50"/>
        <v>-0.54380975265664622</v>
      </c>
      <c r="G693" s="164">
        <f t="shared" si="51"/>
        <v>-0.54330196850410062</v>
      </c>
      <c r="H693" s="164">
        <f t="shared" si="52"/>
        <v>-0.61216301151470975</v>
      </c>
      <c r="I693" s="164">
        <f t="shared" si="53"/>
        <v>-0.61034565113040118</v>
      </c>
      <c r="J693" s="164">
        <f t="shared" si="54"/>
        <v>-0.64155506931777839</v>
      </c>
    </row>
    <row r="694" spans="2:10" x14ac:dyDescent="0.25">
      <c r="B694" s="155">
        <v>41380</v>
      </c>
      <c r="C694" s="163">
        <v>1.4302972228209976</v>
      </c>
      <c r="D694" s="163">
        <v>-0.65601637263563717</v>
      </c>
      <c r="F694" s="164">
        <f t="shared" si="50"/>
        <v>-0.5524533687436245</v>
      </c>
      <c r="G694" s="164">
        <f t="shared" si="51"/>
        <v>-0.54713988020856974</v>
      </c>
      <c r="H694" s="164">
        <f t="shared" si="52"/>
        <v>-0.60655502027514296</v>
      </c>
      <c r="I694" s="164">
        <f t="shared" si="53"/>
        <v>-0.61178111217032316</v>
      </c>
      <c r="J694" s="164">
        <f t="shared" si="54"/>
        <v>-0.64338597535764752</v>
      </c>
    </row>
    <row r="695" spans="2:10" x14ac:dyDescent="0.25">
      <c r="B695" s="155">
        <v>41379</v>
      </c>
      <c r="C695" s="163">
        <v>-2.2966890956219954</v>
      </c>
      <c r="D695" s="163">
        <v>1.1415487682737258</v>
      </c>
      <c r="F695" s="164">
        <f t="shared" si="50"/>
        <v>-0.55209851512778363</v>
      </c>
      <c r="G695" s="164">
        <f t="shared" si="51"/>
        <v>-0.54143789592335156</v>
      </c>
      <c r="H695" s="164">
        <f t="shared" si="52"/>
        <v>-0.60982164901421587</v>
      </c>
      <c r="I695" s="164">
        <f t="shared" si="53"/>
        <v>-0.61362149989410597</v>
      </c>
      <c r="J695" s="164">
        <f t="shared" si="54"/>
        <v>-0.6452395685635689</v>
      </c>
    </row>
    <row r="696" spans="2:10" x14ac:dyDescent="0.25">
      <c r="B696" s="155">
        <v>41376</v>
      </c>
      <c r="C696" s="163">
        <v>-0.2813801153910056</v>
      </c>
      <c r="D696" s="163">
        <v>2.3045931613562498</v>
      </c>
      <c r="F696" s="164">
        <f t="shared" si="50"/>
        <v>-0.61468752928896209</v>
      </c>
      <c r="G696" s="164">
        <f t="shared" si="51"/>
        <v>-0.54684660997501644</v>
      </c>
      <c r="H696" s="164">
        <f t="shared" si="52"/>
        <v>-0.6149825101879135</v>
      </c>
      <c r="I696" s="164">
        <f t="shared" si="53"/>
        <v>-0.61569977566269973</v>
      </c>
      <c r="J696" s="164">
        <f t="shared" si="54"/>
        <v>-0.64702142319927469</v>
      </c>
    </row>
    <row r="697" spans="2:10" x14ac:dyDescent="0.25">
      <c r="B697" s="155">
        <v>41375</v>
      </c>
      <c r="C697" s="163">
        <v>0.36410312092500785</v>
      </c>
      <c r="D697" s="163">
        <v>0.22894282297283297</v>
      </c>
      <c r="F697" s="164">
        <f t="shared" si="50"/>
        <v>-0.59720816454023251</v>
      </c>
      <c r="G697" s="164">
        <f t="shared" si="51"/>
        <v>-0.53525030339017554</v>
      </c>
      <c r="H697" s="164">
        <f t="shared" si="52"/>
        <v>-0.61540569965211944</v>
      </c>
      <c r="I697" s="164">
        <f t="shared" si="53"/>
        <v>-0.62071146495072604</v>
      </c>
      <c r="J697" s="164">
        <f t="shared" si="54"/>
        <v>-0.65135532906293914</v>
      </c>
    </row>
    <row r="698" spans="2:10" x14ac:dyDescent="0.25">
      <c r="B698" s="155">
        <v>41374</v>
      </c>
      <c r="C698" s="163">
        <v>1.2257701061910042</v>
      </c>
      <c r="D698" s="163">
        <v>-2.0556024295714237</v>
      </c>
      <c r="F698" s="164">
        <f t="shared" si="50"/>
        <v>-0.59883364438819653</v>
      </c>
      <c r="G698" s="164">
        <f t="shared" si="51"/>
        <v>-0.54295578269156164</v>
      </c>
      <c r="H698" s="164">
        <f t="shared" si="52"/>
        <v>-0.61428252520862081</v>
      </c>
      <c r="I698" s="164">
        <f t="shared" si="53"/>
        <v>-0.62209485513450269</v>
      </c>
      <c r="J698" s="164">
        <f t="shared" si="54"/>
        <v>-0.65146487844311241</v>
      </c>
    </row>
    <row r="699" spans="2:10" x14ac:dyDescent="0.25">
      <c r="B699" s="155">
        <v>41373</v>
      </c>
      <c r="C699" s="163">
        <v>0.3546864767530078</v>
      </c>
      <c r="D699" s="163">
        <v>-0.85453173102308932</v>
      </c>
      <c r="F699" s="164">
        <f t="shared" si="50"/>
        <v>-0.54855451130336363</v>
      </c>
      <c r="G699" s="164">
        <f t="shared" si="51"/>
        <v>-0.51303436319151263</v>
      </c>
      <c r="H699" s="164">
        <f t="shared" si="52"/>
        <v>-0.60070456808212924</v>
      </c>
      <c r="I699" s="164">
        <f t="shared" si="53"/>
        <v>-0.61673989594348821</v>
      </c>
      <c r="J699" s="164">
        <f t="shared" si="54"/>
        <v>-0.64944911806986594</v>
      </c>
    </row>
    <row r="700" spans="2:10" x14ac:dyDescent="0.25">
      <c r="B700" s="155">
        <v>41372</v>
      </c>
      <c r="C700" s="163">
        <v>0.66325007689600479</v>
      </c>
      <c r="D700" s="163">
        <v>-1.170220506024422</v>
      </c>
      <c r="F700" s="164">
        <f t="shared" si="50"/>
        <v>-0.5338220838866673</v>
      </c>
      <c r="G700" s="164">
        <f t="shared" si="51"/>
        <v>-0.50922273616400182</v>
      </c>
      <c r="H700" s="164">
        <f t="shared" si="52"/>
        <v>-0.60136698205986128</v>
      </c>
      <c r="I700" s="164">
        <f t="shared" si="53"/>
        <v>-0.61798926289621714</v>
      </c>
      <c r="J700" s="164">
        <f t="shared" si="54"/>
        <v>-0.65002488660734314</v>
      </c>
    </row>
    <row r="701" spans="2:10" x14ac:dyDescent="0.25">
      <c r="B701" s="155">
        <v>41369</v>
      </c>
      <c r="C701" s="163">
        <v>-0.42882747779999786</v>
      </c>
      <c r="D701" s="163">
        <v>3.6523357445912952</v>
      </c>
      <c r="F701" s="164">
        <f t="shared" si="50"/>
        <v>-0.54928763832320116</v>
      </c>
      <c r="G701" s="164">
        <f t="shared" si="51"/>
        <v>-0.5002415326370917</v>
      </c>
      <c r="H701" s="164">
        <f t="shared" si="52"/>
        <v>-0.59327899609034884</v>
      </c>
      <c r="I701" s="164">
        <f t="shared" si="53"/>
        <v>-0.60722891885774211</v>
      </c>
      <c r="J701" s="164">
        <f t="shared" si="54"/>
        <v>-0.64995901063185368</v>
      </c>
    </row>
    <row r="702" spans="2:10" x14ac:dyDescent="0.25">
      <c r="B702" s="155">
        <v>41368</v>
      </c>
      <c r="C702" s="163">
        <v>0.4115420597349928</v>
      </c>
      <c r="D702" s="163">
        <v>2.078098870726075</v>
      </c>
      <c r="F702" s="164">
        <f t="shared" si="50"/>
        <v>-0.5472451592852402</v>
      </c>
      <c r="G702" s="164">
        <f t="shared" si="51"/>
        <v>-0.50572775695918404</v>
      </c>
      <c r="H702" s="164">
        <f t="shared" si="52"/>
        <v>-0.60553219864418395</v>
      </c>
      <c r="I702" s="164">
        <f t="shared" si="53"/>
        <v>-0.62556476677517525</v>
      </c>
      <c r="J702" s="164">
        <f t="shared" si="54"/>
        <v>-0.64776991908124104</v>
      </c>
    </row>
    <row r="703" spans="2:10" x14ac:dyDescent="0.25">
      <c r="B703" s="155">
        <v>41367</v>
      </c>
      <c r="C703" s="163">
        <v>-1.0364716641329985</v>
      </c>
      <c r="D703" s="163">
        <v>1.3017135705851057</v>
      </c>
      <c r="F703" s="164">
        <f t="shared" si="50"/>
        <v>-0.64667851109561225</v>
      </c>
      <c r="G703" s="164">
        <f t="shared" si="51"/>
        <v>-0.55708182637544346</v>
      </c>
      <c r="H703" s="164">
        <f t="shared" si="52"/>
        <v>-0.63569398241687636</v>
      </c>
      <c r="I703" s="164">
        <f t="shared" si="53"/>
        <v>-0.63540643873485569</v>
      </c>
      <c r="J703" s="164">
        <f t="shared" si="54"/>
        <v>-0.65286655239293945</v>
      </c>
    </row>
    <row r="704" spans="2:10" x14ac:dyDescent="0.25">
      <c r="B704" s="155">
        <v>41366</v>
      </c>
      <c r="C704" s="163">
        <v>0.5180074583460037</v>
      </c>
      <c r="D704" s="163">
        <v>-0.38554894229965164</v>
      </c>
      <c r="F704" s="164">
        <f t="shared" si="50"/>
        <v>-0.55534247210573862</v>
      </c>
      <c r="G704" s="164">
        <f t="shared" si="51"/>
        <v>-0.52992375883831722</v>
      </c>
      <c r="H704" s="164">
        <f t="shared" si="52"/>
        <v>-0.61617420404714862</v>
      </c>
      <c r="I704" s="164">
        <f t="shared" si="53"/>
        <v>-0.62930202596723961</v>
      </c>
      <c r="J704" s="164">
        <f t="shared" si="54"/>
        <v>-0.65166268210360356</v>
      </c>
    </row>
    <row r="705" spans="2:10" x14ac:dyDescent="0.25">
      <c r="B705" s="155">
        <v>41365</v>
      </c>
      <c r="C705" s="163">
        <v>-0.44128413331600003</v>
      </c>
      <c r="D705" s="163">
        <v>0.82820794642861628</v>
      </c>
      <c r="F705" s="164">
        <f t="shared" si="50"/>
        <v>-0.56441010291495231</v>
      </c>
      <c r="G705" s="164">
        <f t="shared" si="51"/>
        <v>-0.53259742850573943</v>
      </c>
      <c r="H705" s="164">
        <f t="shared" si="52"/>
        <v>-0.61508940044726312</v>
      </c>
      <c r="I705" s="164">
        <f t="shared" si="53"/>
        <v>-0.62940612763553816</v>
      </c>
      <c r="J705" s="164">
        <f t="shared" si="54"/>
        <v>-0.64522994917256515</v>
      </c>
    </row>
    <row r="706" spans="2:10" x14ac:dyDescent="0.25">
      <c r="B706" s="155">
        <v>41362</v>
      </c>
      <c r="C706" s="163">
        <v>0</v>
      </c>
      <c r="D706" s="163">
        <v>0</v>
      </c>
      <c r="F706" s="164">
        <f t="shared" si="50"/>
        <v>-0.55269959293487203</v>
      </c>
      <c r="G706" s="164">
        <f t="shared" si="51"/>
        <v>-0.52735010231546375</v>
      </c>
      <c r="H706" s="164">
        <f t="shared" si="52"/>
        <v>-0.61270959032099703</v>
      </c>
      <c r="I706" s="164">
        <f t="shared" si="53"/>
        <v>-0.63603909429401295</v>
      </c>
      <c r="J706" s="164">
        <f t="shared" si="54"/>
        <v>-0.64317318122420786</v>
      </c>
    </row>
    <row r="707" spans="2:10" x14ac:dyDescent="0.25">
      <c r="B707" s="155">
        <v>41361</v>
      </c>
      <c r="C707" s="163">
        <v>0.40587097640298886</v>
      </c>
      <c r="D707" s="163">
        <v>-0.58210002551671858</v>
      </c>
      <c r="F707" s="164">
        <f t="shared" si="50"/>
        <v>-0.54668495452359245</v>
      </c>
      <c r="G707" s="164">
        <f t="shared" si="51"/>
        <v>-0.52553296933296467</v>
      </c>
      <c r="H707" s="164">
        <f t="shared" si="52"/>
        <v>-0.59972779896287998</v>
      </c>
      <c r="I707" s="164">
        <f t="shared" si="53"/>
        <v>-0.637673966747346</v>
      </c>
      <c r="J707" s="164">
        <f t="shared" si="54"/>
        <v>-0.64189435930052618</v>
      </c>
    </row>
    <row r="708" spans="2:10" x14ac:dyDescent="0.25">
      <c r="B708" s="155">
        <v>41360</v>
      </c>
      <c r="C708" s="163">
        <v>-5.3201178204997923E-2</v>
      </c>
      <c r="D708" s="163">
        <v>0.87295611188544786</v>
      </c>
      <c r="F708" s="164">
        <f t="shared" si="50"/>
        <v>-0.52890079008882096</v>
      </c>
      <c r="G708" s="164">
        <f t="shared" si="51"/>
        <v>-0.48537864839161432</v>
      </c>
      <c r="H708" s="164">
        <f t="shared" si="52"/>
        <v>-0.59884252223888845</v>
      </c>
      <c r="I708" s="164">
        <f t="shared" si="53"/>
        <v>-0.63629910188340055</v>
      </c>
      <c r="J708" s="164">
        <f t="shared" si="54"/>
        <v>-0.64160141049229769</v>
      </c>
    </row>
    <row r="709" spans="2:10" x14ac:dyDescent="0.25">
      <c r="B709" s="155">
        <v>41359</v>
      </c>
      <c r="C709" s="163">
        <v>0.81226527129398818</v>
      </c>
      <c r="D709" s="163">
        <v>0.2350019711385265</v>
      </c>
      <c r="F709" s="164">
        <f t="shared" si="50"/>
        <v>-0.52054928795034383</v>
      </c>
      <c r="G709" s="164">
        <f t="shared" si="51"/>
        <v>-0.58917581536223229</v>
      </c>
      <c r="H709" s="164">
        <f t="shared" si="52"/>
        <v>-0.59913754406227171</v>
      </c>
      <c r="I709" s="164">
        <f t="shared" si="53"/>
        <v>-0.63680312087033764</v>
      </c>
      <c r="J709" s="164">
        <f t="shared" si="54"/>
        <v>-0.64100724340424065</v>
      </c>
    </row>
    <row r="710" spans="2:10" x14ac:dyDescent="0.25">
      <c r="B710" s="155">
        <v>41358</v>
      </c>
      <c r="C710" s="163">
        <v>-0.33362775428898983</v>
      </c>
      <c r="D710" s="163">
        <v>-0.23867902685432707</v>
      </c>
      <c r="F710" s="164">
        <f t="shared" si="50"/>
        <v>-0.53018399323620125</v>
      </c>
      <c r="G710" s="164">
        <f t="shared" si="51"/>
        <v>-0.60097069797962488</v>
      </c>
      <c r="H710" s="164">
        <f t="shared" si="52"/>
        <v>-0.60171809870635518</v>
      </c>
      <c r="I710" s="164">
        <f t="shared" si="53"/>
        <v>-0.64211493502038786</v>
      </c>
      <c r="J710" s="164">
        <f t="shared" si="54"/>
        <v>-0.6430307330072379</v>
      </c>
    </row>
    <row r="711" spans="2:10" x14ac:dyDescent="0.25">
      <c r="B711" s="155">
        <v>41355</v>
      </c>
      <c r="C711" s="163">
        <v>0.71696887714900459</v>
      </c>
      <c r="D711" s="163">
        <v>0.60518617159308619</v>
      </c>
      <c r="F711" s="164">
        <f t="shared" si="50"/>
        <v>-0.54170183012755158</v>
      </c>
      <c r="G711" s="164">
        <f t="shared" si="51"/>
        <v>-0.62335464252353445</v>
      </c>
      <c r="H711" s="164">
        <f t="shared" si="52"/>
        <v>-0.60689285531076287</v>
      </c>
      <c r="I711" s="164">
        <f t="shared" si="53"/>
        <v>-0.642569146575932</v>
      </c>
      <c r="J711" s="164">
        <f t="shared" si="54"/>
        <v>-0.64294918855356342</v>
      </c>
    </row>
    <row r="712" spans="2:10" x14ac:dyDescent="0.25">
      <c r="B712" s="155">
        <v>41354</v>
      </c>
      <c r="C712" s="163">
        <v>-0.82631718479900806</v>
      </c>
      <c r="D712" s="163">
        <v>0.66688366546245881</v>
      </c>
      <c r="F712" s="164">
        <f t="shared" si="50"/>
        <v>-0.57567568198191765</v>
      </c>
      <c r="G712" s="164">
        <f t="shared" si="51"/>
        <v>-0.6267212094590392</v>
      </c>
      <c r="H712" s="164">
        <f t="shared" si="52"/>
        <v>-0.61660319885537695</v>
      </c>
      <c r="I712" s="164">
        <f t="shared" si="53"/>
        <v>-0.6414214504337048</v>
      </c>
      <c r="J712" s="164">
        <f t="shared" si="54"/>
        <v>-0.6421207005435503</v>
      </c>
    </row>
    <row r="713" spans="2:10" x14ac:dyDescent="0.25">
      <c r="B713" s="155">
        <v>41353</v>
      </c>
      <c r="C713" s="163">
        <v>0.67077796158099279</v>
      </c>
      <c r="D713" s="163">
        <v>-1.2363922943061656</v>
      </c>
      <c r="F713" s="164">
        <f t="shared" si="50"/>
        <v>-0.56703648683832863</v>
      </c>
      <c r="G713" s="164">
        <f t="shared" si="51"/>
        <v>-0.61692822862744023</v>
      </c>
      <c r="H713" s="164">
        <f t="shared" si="52"/>
        <v>-0.6130903823075915</v>
      </c>
      <c r="I713" s="164">
        <f t="shared" si="53"/>
        <v>-0.63707190514683798</v>
      </c>
      <c r="J713" s="164">
        <f t="shared" si="54"/>
        <v>-0.64119785999344781</v>
      </c>
    </row>
    <row r="714" spans="2:10" x14ac:dyDescent="0.25">
      <c r="B714" s="155">
        <v>41352</v>
      </c>
      <c r="C714" s="163">
        <v>-0.24053225564999448</v>
      </c>
      <c r="D714" s="163">
        <v>1.4564999957218161</v>
      </c>
      <c r="F714" s="164">
        <f t="shared" si="50"/>
        <v>-0.54117262154027523</v>
      </c>
      <c r="G714" s="164">
        <f t="shared" si="51"/>
        <v>-0.60976066404111617</v>
      </c>
      <c r="H714" s="164">
        <f t="shared" si="52"/>
        <v>-0.59094384689988466</v>
      </c>
      <c r="I714" s="164">
        <f t="shared" si="53"/>
        <v>-0.63809731780028456</v>
      </c>
      <c r="J714" s="164">
        <f t="shared" si="54"/>
        <v>-0.63859489341151343</v>
      </c>
    </row>
    <row r="715" spans="2:10" x14ac:dyDescent="0.25">
      <c r="B715" s="155">
        <v>41351</v>
      </c>
      <c r="C715" s="163">
        <v>-0.54993165238099717</v>
      </c>
      <c r="D715" s="163">
        <v>1.030718404483344</v>
      </c>
      <c r="F715" s="164">
        <f t="shared" ref="F715:F778" si="55">CORREL($C715:$C744,$D715:$D744)</f>
        <v>-0.56800565400000147</v>
      </c>
      <c r="G715" s="164">
        <f t="shared" ref="G715:G778" si="56">CORREL($C715:$C774,$D715:$D774)</f>
        <v>-0.60934487451693919</v>
      </c>
      <c r="H715" s="164">
        <f t="shared" ref="H715:H778" si="57">CORREL($C715:$C804,$D715:$D804)</f>
        <v>-0.59410133387835495</v>
      </c>
      <c r="I715" s="164">
        <f t="shared" ref="I715:I778" si="58">CORREL($C715:$C914,$D715:$D914)</f>
        <v>-0.64025892125236861</v>
      </c>
      <c r="J715" s="164">
        <f t="shared" ref="J715:J778" si="59">CORREL($C715:$C974,$D715:$D974)</f>
        <v>-0.63906295159356419</v>
      </c>
    </row>
    <row r="716" spans="2:10" x14ac:dyDescent="0.25">
      <c r="B716" s="155">
        <v>41348</v>
      </c>
      <c r="C716" s="163">
        <v>-0.16233356683600375</v>
      </c>
      <c r="D716" s="163">
        <v>0.48337343729694116</v>
      </c>
      <c r="F716" s="164">
        <f t="shared" si="55"/>
        <v>-0.56991161485086883</v>
      </c>
      <c r="G716" s="164">
        <f t="shared" si="56"/>
        <v>-0.59650186766713031</v>
      </c>
      <c r="H716" s="164">
        <f t="shared" si="57"/>
        <v>-0.58852323517522254</v>
      </c>
      <c r="I716" s="164">
        <f t="shared" si="58"/>
        <v>-0.64077895401950813</v>
      </c>
      <c r="J716" s="164">
        <f t="shared" si="59"/>
        <v>-0.63780882205395573</v>
      </c>
    </row>
    <row r="717" spans="2:10" x14ac:dyDescent="0.25">
      <c r="B717" s="155">
        <v>41347</v>
      </c>
      <c r="C717" s="163">
        <v>0.56240574722699055</v>
      </c>
      <c r="D717" s="163">
        <v>-0.80960180737342791</v>
      </c>
      <c r="F717" s="164">
        <f t="shared" si="55"/>
        <v>-0.59011569873964631</v>
      </c>
      <c r="G717" s="164">
        <f t="shared" si="56"/>
        <v>-0.61566005223333464</v>
      </c>
      <c r="H717" s="164">
        <f t="shared" si="57"/>
        <v>-0.58425093522516436</v>
      </c>
      <c r="I717" s="164">
        <f t="shared" si="58"/>
        <v>-0.63942865602075316</v>
      </c>
      <c r="J717" s="164">
        <f t="shared" si="59"/>
        <v>-0.63762317814129099</v>
      </c>
    </row>
    <row r="718" spans="2:10" x14ac:dyDescent="0.25">
      <c r="B718" s="155">
        <v>41346</v>
      </c>
      <c r="C718" s="163">
        <v>0.16503823256199812</v>
      </c>
      <c r="D718" s="163">
        <v>-1.3636427011287644E-2</v>
      </c>
      <c r="F718" s="164">
        <f t="shared" si="55"/>
        <v>-0.58947536071300088</v>
      </c>
      <c r="G718" s="164">
        <f t="shared" si="56"/>
        <v>-0.61066969025361084</v>
      </c>
      <c r="H718" s="164">
        <f t="shared" si="57"/>
        <v>-0.59851219398572786</v>
      </c>
      <c r="I718" s="164">
        <f t="shared" si="58"/>
        <v>-0.63627486623228879</v>
      </c>
      <c r="J718" s="164">
        <f t="shared" si="59"/>
        <v>-0.63677338130810213</v>
      </c>
    </row>
    <row r="719" spans="2:10" x14ac:dyDescent="0.25">
      <c r="B719" s="155">
        <v>41345</v>
      </c>
      <c r="C719" s="163">
        <v>-0.23527210914000563</v>
      </c>
      <c r="D719" s="163">
        <v>1.0210826093379088</v>
      </c>
      <c r="F719" s="164">
        <f t="shared" si="55"/>
        <v>-0.55594335713327803</v>
      </c>
      <c r="G719" s="164">
        <f t="shared" si="56"/>
        <v>-0.61986254923206285</v>
      </c>
      <c r="H719" s="164">
        <f t="shared" si="57"/>
        <v>-0.637539780919266</v>
      </c>
      <c r="I719" s="164">
        <f t="shared" si="58"/>
        <v>-0.64677714271673115</v>
      </c>
      <c r="J719" s="164">
        <f t="shared" si="59"/>
        <v>-0.61991645484988478</v>
      </c>
    </row>
    <row r="720" spans="2:10" x14ac:dyDescent="0.25">
      <c r="B720" s="155">
        <v>41344</v>
      </c>
      <c r="C720" s="163">
        <v>0.33419221882100558</v>
      </c>
      <c r="D720" s="163">
        <v>4.7888495419079469E-2</v>
      </c>
      <c r="F720" s="164">
        <f t="shared" si="55"/>
        <v>-0.55606782095777396</v>
      </c>
      <c r="G720" s="164">
        <f t="shared" si="56"/>
        <v>-0.63500061850496525</v>
      </c>
      <c r="H720" s="164">
        <f t="shared" si="57"/>
        <v>-0.64101443513108125</v>
      </c>
      <c r="I720" s="164">
        <f t="shared" si="58"/>
        <v>-0.64711474890585952</v>
      </c>
      <c r="J720" s="164">
        <f t="shared" si="59"/>
        <v>-0.62475447232804282</v>
      </c>
    </row>
    <row r="721" spans="2:10" x14ac:dyDescent="0.25">
      <c r="B721" s="155">
        <v>41341</v>
      </c>
      <c r="C721" s="163">
        <v>0.45523930369300025</v>
      </c>
      <c r="D721" s="163">
        <v>-1.4485085813856102</v>
      </c>
      <c r="F721" s="164">
        <f t="shared" si="55"/>
        <v>-0.55368484156773023</v>
      </c>
      <c r="G721" s="164">
        <f t="shared" si="56"/>
        <v>-0.64929062263139492</v>
      </c>
      <c r="H721" s="164">
        <f t="shared" si="57"/>
        <v>-0.63245741891920626</v>
      </c>
      <c r="I721" s="164">
        <f t="shared" si="58"/>
        <v>-0.64655415573295549</v>
      </c>
      <c r="J721" s="164">
        <f t="shared" si="59"/>
        <v>-0.62471875992404013</v>
      </c>
    </row>
    <row r="722" spans="2:10" x14ac:dyDescent="0.25">
      <c r="B722" s="155">
        <v>41340</v>
      </c>
      <c r="C722" s="163">
        <v>0.19136071900101026</v>
      </c>
      <c r="D722" s="163">
        <v>-1.2522603691000667</v>
      </c>
      <c r="F722" s="164">
        <f t="shared" si="55"/>
        <v>-0.53990193729736324</v>
      </c>
      <c r="G722" s="164">
        <f t="shared" si="56"/>
        <v>-0.65490753123362921</v>
      </c>
      <c r="H722" s="164">
        <f t="shared" si="57"/>
        <v>-0.61522722991507683</v>
      </c>
      <c r="I722" s="164">
        <f t="shared" si="58"/>
        <v>-0.66452894054892131</v>
      </c>
      <c r="J722" s="164">
        <f t="shared" si="59"/>
        <v>-0.62456473582746774</v>
      </c>
    </row>
    <row r="723" spans="2:10" x14ac:dyDescent="0.25">
      <c r="B723" s="155">
        <v>41339</v>
      </c>
      <c r="C723" s="163">
        <v>0.13699888958198514</v>
      </c>
      <c r="D723" s="163">
        <v>-1.2287244767778649</v>
      </c>
      <c r="F723" s="164">
        <f t="shared" si="55"/>
        <v>-0.54727158449878555</v>
      </c>
      <c r="G723" s="164">
        <f t="shared" si="56"/>
        <v>-0.65571208884572274</v>
      </c>
      <c r="H723" s="164">
        <f t="shared" si="57"/>
        <v>-0.6255786390764152</v>
      </c>
      <c r="I723" s="164">
        <f t="shared" si="58"/>
        <v>-0.66554256852692784</v>
      </c>
      <c r="J723" s="164">
        <f t="shared" si="59"/>
        <v>-0.62714580343410475</v>
      </c>
    </row>
    <row r="724" spans="2:10" x14ac:dyDescent="0.25">
      <c r="B724" s="155">
        <v>41338</v>
      </c>
      <c r="C724" s="163">
        <v>0.95993757034600335</v>
      </c>
      <c r="D724" s="163">
        <v>-0.46588390191578677</v>
      </c>
      <c r="F724" s="164">
        <f t="shared" si="55"/>
        <v>-0.56084586909405065</v>
      </c>
      <c r="G724" s="164">
        <f t="shared" si="56"/>
        <v>-0.64716767156657773</v>
      </c>
      <c r="H724" s="164">
        <f t="shared" si="57"/>
        <v>-0.62752004133282469</v>
      </c>
      <c r="I724" s="164">
        <f t="shared" si="58"/>
        <v>-0.67392852508280598</v>
      </c>
      <c r="J724" s="164">
        <f t="shared" si="59"/>
        <v>-0.62892617785174432</v>
      </c>
    </row>
    <row r="725" spans="2:10" x14ac:dyDescent="0.25">
      <c r="B725" s="155">
        <v>41337</v>
      </c>
      <c r="C725" s="163">
        <v>0.46216490211798966</v>
      </c>
      <c r="D725" s="163">
        <v>-0.70153132026333775</v>
      </c>
      <c r="F725" s="164">
        <f t="shared" si="55"/>
        <v>-0.54741581519358073</v>
      </c>
      <c r="G725" s="164">
        <f t="shared" si="56"/>
        <v>-0.65151523167512004</v>
      </c>
      <c r="H725" s="164">
        <f t="shared" si="57"/>
        <v>-0.62734720831235513</v>
      </c>
      <c r="I725" s="164">
        <f t="shared" si="58"/>
        <v>-0.67057113631561771</v>
      </c>
      <c r="J725" s="164">
        <f t="shared" si="59"/>
        <v>-0.63194782148546369</v>
      </c>
    </row>
    <row r="726" spans="2:10" x14ac:dyDescent="0.25">
      <c r="B726" s="155">
        <v>41334</v>
      </c>
      <c r="C726" s="163">
        <v>0.23432458915197962</v>
      </c>
      <c r="D726" s="163">
        <v>0.8244271056295327</v>
      </c>
      <c r="F726" s="164">
        <f t="shared" si="55"/>
        <v>-0.54153941480377221</v>
      </c>
      <c r="G726" s="164">
        <f t="shared" si="56"/>
        <v>-0.64980332048491196</v>
      </c>
      <c r="H726" s="164">
        <f t="shared" si="57"/>
        <v>-0.62405816577753881</v>
      </c>
      <c r="I726" s="164">
        <f t="shared" si="58"/>
        <v>-0.6701417098469532</v>
      </c>
      <c r="J726" s="164">
        <f t="shared" si="59"/>
        <v>-0.62974129550051761</v>
      </c>
    </row>
    <row r="727" spans="2:10" x14ac:dyDescent="0.25">
      <c r="B727" s="155">
        <v>41333</v>
      </c>
      <c r="C727" s="163">
        <v>-8.1844410613984842E-2</v>
      </c>
      <c r="D727" s="163">
        <v>0.17532766342718276</v>
      </c>
      <c r="F727" s="164">
        <f t="shared" si="55"/>
        <v>-0.52762994835365551</v>
      </c>
      <c r="G727" s="164">
        <f t="shared" si="56"/>
        <v>-0.65437464729985206</v>
      </c>
      <c r="H727" s="164">
        <f t="shared" si="57"/>
        <v>-0.621834950944533</v>
      </c>
      <c r="I727" s="164">
        <f t="shared" si="58"/>
        <v>-0.67124501677846271</v>
      </c>
      <c r="J727" s="164">
        <f t="shared" si="59"/>
        <v>-0.63118727419907594</v>
      </c>
    </row>
    <row r="728" spans="2:10" x14ac:dyDescent="0.25">
      <c r="B728" s="155">
        <v>41332</v>
      </c>
      <c r="C728" s="163">
        <v>1.2969369341689907</v>
      </c>
      <c r="D728" s="163">
        <v>-0.75127051979479997</v>
      </c>
      <c r="F728" s="164">
        <f t="shared" si="55"/>
        <v>-0.53731880431481582</v>
      </c>
      <c r="G728" s="164">
        <f t="shared" si="56"/>
        <v>-0.64853352084539484</v>
      </c>
      <c r="H728" s="164">
        <f t="shared" si="57"/>
        <v>-0.61931127490220472</v>
      </c>
      <c r="I728" s="164">
        <f t="shared" si="58"/>
        <v>-0.66957576034466593</v>
      </c>
      <c r="J728" s="164">
        <f t="shared" si="59"/>
        <v>-0.63194113496731552</v>
      </c>
    </row>
    <row r="729" spans="2:10" x14ac:dyDescent="0.25">
      <c r="B729" s="155">
        <v>41331</v>
      </c>
      <c r="C729" s="163">
        <v>0.62681627299201459</v>
      </c>
      <c r="D729" s="163">
        <v>0.37352301369599772</v>
      </c>
      <c r="F729" s="164">
        <f t="shared" si="55"/>
        <v>-0.52542725316603345</v>
      </c>
      <c r="G729" s="164">
        <f t="shared" si="56"/>
        <v>-0.64831200896245744</v>
      </c>
      <c r="H729" s="164">
        <f t="shared" si="57"/>
        <v>-0.6129497090746574</v>
      </c>
      <c r="I729" s="164">
        <f t="shared" si="58"/>
        <v>-0.6596505645825913</v>
      </c>
      <c r="J729" s="164">
        <f t="shared" si="59"/>
        <v>-0.6299639797411638</v>
      </c>
    </row>
    <row r="730" spans="2:10" x14ac:dyDescent="0.25">
      <c r="B730" s="155">
        <v>41330</v>
      </c>
      <c r="C730" s="163">
        <v>-1.8309899659780027</v>
      </c>
      <c r="D730" s="163">
        <v>1.7123535621921926</v>
      </c>
      <c r="F730" s="164">
        <f t="shared" si="55"/>
        <v>-0.53981648104594759</v>
      </c>
      <c r="G730" s="164">
        <f t="shared" si="56"/>
        <v>-0.6594763400122865</v>
      </c>
      <c r="H730" s="164">
        <f t="shared" si="57"/>
        <v>-0.6217728682064535</v>
      </c>
      <c r="I730" s="164">
        <f t="shared" si="58"/>
        <v>-0.65286506183114346</v>
      </c>
      <c r="J730" s="164">
        <f t="shared" si="59"/>
        <v>-0.63171004746130366</v>
      </c>
    </row>
    <row r="731" spans="2:10" x14ac:dyDescent="0.25">
      <c r="B731" s="155">
        <v>41327</v>
      </c>
      <c r="C731" s="163">
        <v>0.89206882928400955</v>
      </c>
      <c r="D731" s="163">
        <v>0.31690601576139787</v>
      </c>
      <c r="F731" s="164">
        <f t="shared" si="55"/>
        <v>-0.43980322550458789</v>
      </c>
      <c r="G731" s="164">
        <f t="shared" si="56"/>
        <v>-0.62958971834343358</v>
      </c>
      <c r="H731" s="164">
        <f t="shared" si="57"/>
        <v>-0.60435059631969357</v>
      </c>
      <c r="I731" s="164">
        <f t="shared" si="58"/>
        <v>-0.64287328279960554</v>
      </c>
      <c r="J731" s="164">
        <f t="shared" si="59"/>
        <v>-0.6261451148289342</v>
      </c>
    </row>
    <row r="732" spans="2:10" x14ac:dyDescent="0.25">
      <c r="B732" s="155">
        <v>41326</v>
      </c>
      <c r="C732" s="163">
        <v>-0.60800069846900229</v>
      </c>
      <c r="D732" s="163">
        <v>1.1960558448870229</v>
      </c>
      <c r="F732" s="164">
        <f t="shared" si="55"/>
        <v>-0.48328378381486747</v>
      </c>
      <c r="G732" s="164">
        <f t="shared" si="56"/>
        <v>-0.64793347520399802</v>
      </c>
      <c r="H732" s="164">
        <f t="shared" si="57"/>
        <v>-0.634471058269933</v>
      </c>
      <c r="I732" s="164">
        <f t="shared" si="58"/>
        <v>-0.64649712816107918</v>
      </c>
      <c r="J732" s="164">
        <f t="shared" si="59"/>
        <v>-0.62752663305984302</v>
      </c>
    </row>
    <row r="733" spans="2:10" x14ac:dyDescent="0.25">
      <c r="B733" s="155">
        <v>41325</v>
      </c>
      <c r="C733" s="163">
        <v>-1.2360983961860139</v>
      </c>
      <c r="D733" s="163">
        <v>-0.12171426816034447</v>
      </c>
      <c r="F733" s="164">
        <f t="shared" si="55"/>
        <v>-0.45256764750283834</v>
      </c>
      <c r="G733" s="164">
        <f t="shared" si="56"/>
        <v>-0.64021852183914529</v>
      </c>
      <c r="H733" s="164">
        <f t="shared" si="57"/>
        <v>-0.6265505693002541</v>
      </c>
      <c r="I733" s="164">
        <f t="shared" si="58"/>
        <v>-0.65306288228170772</v>
      </c>
      <c r="J733" s="164">
        <f t="shared" si="59"/>
        <v>-0.624916156498456</v>
      </c>
    </row>
    <row r="734" spans="2:10" x14ac:dyDescent="0.25">
      <c r="B734" s="155">
        <v>41324</v>
      </c>
      <c r="C734" s="163">
        <v>0.74943974764201116</v>
      </c>
      <c r="D734" s="163">
        <v>-0.75104129454890423</v>
      </c>
      <c r="F734" s="164">
        <f t="shared" si="55"/>
        <v>-0.51031148681394067</v>
      </c>
      <c r="G734" s="164">
        <f t="shared" si="56"/>
        <v>-0.64828969909214407</v>
      </c>
      <c r="H734" s="164">
        <f t="shared" si="57"/>
        <v>-0.63623375031181406</v>
      </c>
      <c r="I734" s="164">
        <f t="shared" si="58"/>
        <v>-0.6587421576987128</v>
      </c>
      <c r="J734" s="164">
        <f t="shared" si="59"/>
        <v>-0.629258857477069</v>
      </c>
    </row>
    <row r="735" spans="2:10" x14ac:dyDescent="0.25">
      <c r="B735" s="155">
        <v>41323</v>
      </c>
      <c r="C735" s="163">
        <v>0</v>
      </c>
      <c r="D735" s="163">
        <v>0</v>
      </c>
      <c r="F735" s="164">
        <f t="shared" si="55"/>
        <v>-0.51186685677122723</v>
      </c>
      <c r="G735" s="164">
        <f t="shared" si="56"/>
        <v>-0.6452811030780865</v>
      </c>
      <c r="H735" s="164">
        <f t="shared" si="57"/>
        <v>-0.64277682226588839</v>
      </c>
      <c r="I735" s="164">
        <f t="shared" si="58"/>
        <v>-0.65837395258954901</v>
      </c>
      <c r="J735" s="164">
        <f t="shared" si="59"/>
        <v>-0.6280990147650245</v>
      </c>
    </row>
    <row r="736" spans="2:10" x14ac:dyDescent="0.25">
      <c r="B736" s="155">
        <v>41320</v>
      </c>
      <c r="C736" s="163">
        <v>-9.5608565018001634E-2</v>
      </c>
      <c r="D736" s="163">
        <v>-0.29121299219450059</v>
      </c>
      <c r="F736" s="164">
        <f t="shared" si="55"/>
        <v>-0.51927863733517154</v>
      </c>
      <c r="G736" s="164">
        <f t="shared" si="56"/>
        <v>-0.6469393542976245</v>
      </c>
      <c r="H736" s="164">
        <f t="shared" si="57"/>
        <v>-0.64099071890009696</v>
      </c>
      <c r="I736" s="164">
        <f t="shared" si="58"/>
        <v>-0.66203440210766551</v>
      </c>
      <c r="J736" s="164">
        <f t="shared" si="59"/>
        <v>-0.62809901476502439</v>
      </c>
    </row>
    <row r="737" spans="2:10" x14ac:dyDescent="0.25">
      <c r="B737" s="155">
        <v>41319</v>
      </c>
      <c r="C737" s="163">
        <v>8.1026649380011584E-2</v>
      </c>
      <c r="D737" s="163">
        <v>1.1671405565174542</v>
      </c>
      <c r="F737" s="164">
        <f t="shared" si="55"/>
        <v>-0.51979131821692226</v>
      </c>
      <c r="G737" s="164">
        <f t="shared" si="56"/>
        <v>-0.62629242599131452</v>
      </c>
      <c r="H737" s="164">
        <f t="shared" si="57"/>
        <v>-0.64303350836409556</v>
      </c>
      <c r="I737" s="164">
        <f t="shared" si="58"/>
        <v>-0.66282761673937796</v>
      </c>
      <c r="J737" s="164">
        <f t="shared" si="59"/>
        <v>-0.62846218612537763</v>
      </c>
    </row>
    <row r="738" spans="2:10" x14ac:dyDescent="0.25">
      <c r="B738" s="155">
        <v>41318</v>
      </c>
      <c r="C738" s="163">
        <v>0.10595800877499784</v>
      </c>
      <c r="D738" s="163">
        <v>-0.80291483680873244</v>
      </c>
      <c r="F738" s="164">
        <f t="shared" si="55"/>
        <v>-0.44653620796154592</v>
      </c>
      <c r="G738" s="164">
        <f t="shared" si="56"/>
        <v>-0.63341197838075369</v>
      </c>
      <c r="H738" s="164">
        <f t="shared" si="57"/>
        <v>-0.64324804002478719</v>
      </c>
      <c r="I738" s="164">
        <f t="shared" si="58"/>
        <v>-0.66431749649265626</v>
      </c>
      <c r="J738" s="164">
        <f t="shared" si="59"/>
        <v>-0.63166205082708526</v>
      </c>
    </row>
    <row r="739" spans="2:10" x14ac:dyDescent="0.25">
      <c r="B739" s="155">
        <v>41317</v>
      </c>
      <c r="C739" s="163">
        <v>0.16489378449100478</v>
      </c>
      <c r="D739" s="163">
        <v>-1.1102541032118496</v>
      </c>
      <c r="F739" s="164">
        <f t="shared" si="55"/>
        <v>-0.65072080428669266</v>
      </c>
      <c r="G739" s="164">
        <f t="shared" si="56"/>
        <v>-0.63661808982224233</v>
      </c>
      <c r="H739" s="164">
        <f t="shared" si="57"/>
        <v>-0.64890870166372028</v>
      </c>
      <c r="I739" s="164">
        <f t="shared" si="58"/>
        <v>-0.66139529711827738</v>
      </c>
      <c r="J739" s="164">
        <f t="shared" si="59"/>
        <v>-0.62830121237005254</v>
      </c>
    </row>
    <row r="740" spans="2:10" x14ac:dyDescent="0.25">
      <c r="B740" s="155">
        <v>41316</v>
      </c>
      <c r="C740" s="163">
        <v>-5.5652949794005035E-2</v>
      </c>
      <c r="D740" s="163">
        <v>0.55299404513420303</v>
      </c>
      <c r="F740" s="164">
        <f t="shared" si="55"/>
        <v>-0.662855934077204</v>
      </c>
      <c r="G740" s="164">
        <f t="shared" si="56"/>
        <v>-0.63350586880885229</v>
      </c>
      <c r="H740" s="164">
        <f t="shared" si="57"/>
        <v>-0.65560414607461948</v>
      </c>
      <c r="I740" s="164">
        <f t="shared" si="58"/>
        <v>-0.66285877523329328</v>
      </c>
      <c r="J740" s="164">
        <f t="shared" si="59"/>
        <v>-0.62620832305268237</v>
      </c>
    </row>
    <row r="741" spans="2:10" x14ac:dyDescent="0.25">
      <c r="B741" s="155">
        <v>41313</v>
      </c>
      <c r="C741" s="163">
        <v>0.56539251854299533</v>
      </c>
      <c r="D741" s="163">
        <v>-0.14740213755372045</v>
      </c>
      <c r="F741" s="164">
        <f t="shared" si="55"/>
        <v>-0.67944780952127537</v>
      </c>
      <c r="G741" s="164">
        <f t="shared" si="56"/>
        <v>-0.63157000764728188</v>
      </c>
      <c r="H741" s="164">
        <f t="shared" si="57"/>
        <v>-0.65508060315215977</v>
      </c>
      <c r="I741" s="164">
        <f t="shared" si="58"/>
        <v>-0.6628723228551836</v>
      </c>
      <c r="J741" s="164">
        <f t="shared" si="59"/>
        <v>-0.62634304455988932</v>
      </c>
    </row>
    <row r="742" spans="2:10" x14ac:dyDescent="0.25">
      <c r="B742" s="155">
        <v>41312</v>
      </c>
      <c r="C742" s="163">
        <v>-0.13974039552100415</v>
      </c>
      <c r="D742" s="163">
        <v>0.50070622891666972</v>
      </c>
      <c r="F742" s="164">
        <f t="shared" si="55"/>
        <v>-0.65927894714982338</v>
      </c>
      <c r="G742" s="164">
        <f t="shared" si="56"/>
        <v>-0.63071951047012809</v>
      </c>
      <c r="H742" s="164">
        <f t="shared" si="57"/>
        <v>-0.6389051217833065</v>
      </c>
      <c r="I742" s="164">
        <f t="shared" si="58"/>
        <v>-0.66364824974891445</v>
      </c>
      <c r="J742" s="164">
        <f t="shared" si="59"/>
        <v>-0.62814966551303419</v>
      </c>
    </row>
    <row r="743" spans="2:10" x14ac:dyDescent="0.25">
      <c r="B743" s="155">
        <v>41311</v>
      </c>
      <c r="C743" s="163">
        <v>6.7302665764001901E-2</v>
      </c>
      <c r="D743" s="163">
        <v>0.95679112435187452</v>
      </c>
      <c r="F743" s="164">
        <f t="shared" si="55"/>
        <v>-0.648045413553613</v>
      </c>
      <c r="G743" s="164">
        <f t="shared" si="56"/>
        <v>-0.62972451390142603</v>
      </c>
      <c r="H743" s="164">
        <f t="shared" si="57"/>
        <v>-0.64268295188599556</v>
      </c>
      <c r="I743" s="164">
        <f t="shared" si="58"/>
        <v>-0.66215963005386458</v>
      </c>
      <c r="J743" s="164">
        <f t="shared" si="59"/>
        <v>-0.6270952096762803</v>
      </c>
    </row>
    <row r="744" spans="2:10" x14ac:dyDescent="0.25">
      <c r="B744" s="155">
        <v>41310</v>
      </c>
      <c r="C744" s="163">
        <v>1.0537064768189941</v>
      </c>
      <c r="D744" s="163">
        <v>-1.1189959259265914</v>
      </c>
      <c r="F744" s="164">
        <f t="shared" si="55"/>
        <v>-0.65295693337138827</v>
      </c>
      <c r="G744" s="164">
        <f t="shared" si="56"/>
        <v>-0.60932750858802209</v>
      </c>
      <c r="H744" s="164">
        <f t="shared" si="57"/>
        <v>-0.64689555477296878</v>
      </c>
      <c r="I744" s="164">
        <f t="shared" si="58"/>
        <v>-0.66288450469482951</v>
      </c>
      <c r="J744" s="164">
        <f t="shared" si="59"/>
        <v>-0.62766520000625969</v>
      </c>
    </row>
    <row r="745" spans="2:10" x14ac:dyDescent="0.25">
      <c r="B745" s="155">
        <v>41309</v>
      </c>
      <c r="C745" s="163">
        <v>-1.1518717157859903</v>
      </c>
      <c r="D745" s="163">
        <v>0.8348321993025154</v>
      </c>
      <c r="F745" s="164">
        <f t="shared" si="55"/>
        <v>-0.64248785764867422</v>
      </c>
      <c r="G745" s="164">
        <f t="shared" si="56"/>
        <v>-0.60641600186735856</v>
      </c>
      <c r="H745" s="164">
        <f t="shared" si="57"/>
        <v>-0.64109396245927874</v>
      </c>
      <c r="I745" s="164">
        <f t="shared" si="58"/>
        <v>-0.66208812766090264</v>
      </c>
      <c r="J745" s="164">
        <f t="shared" si="59"/>
        <v>-0.62572432967177649</v>
      </c>
    </row>
    <row r="746" spans="2:10" x14ac:dyDescent="0.25">
      <c r="B746" s="155">
        <v>41306</v>
      </c>
      <c r="C746" s="163">
        <v>1.0074683434839971</v>
      </c>
      <c r="D746" s="163">
        <v>-1.1630069260405662</v>
      </c>
      <c r="F746" s="164">
        <f t="shared" si="55"/>
        <v>-0.61903161311414434</v>
      </c>
      <c r="G746" s="164">
        <f t="shared" si="56"/>
        <v>-0.59663235832367945</v>
      </c>
      <c r="H746" s="164">
        <f t="shared" si="57"/>
        <v>-0.63527112924094531</v>
      </c>
      <c r="I746" s="164">
        <f t="shared" si="58"/>
        <v>-0.66158520731360138</v>
      </c>
      <c r="J746" s="164">
        <f t="shared" si="59"/>
        <v>-0.62345084180438148</v>
      </c>
    </row>
    <row r="747" spans="2:10" x14ac:dyDescent="0.25">
      <c r="B747" s="155">
        <v>41305</v>
      </c>
      <c r="C747" s="163">
        <v>-0.25027797026900833</v>
      </c>
      <c r="D747" s="163">
        <v>0.84143070730819947</v>
      </c>
      <c r="F747" s="164">
        <f t="shared" si="55"/>
        <v>-0.64411295314393202</v>
      </c>
      <c r="G747" s="164">
        <f t="shared" si="56"/>
        <v>-0.58346983412848441</v>
      </c>
      <c r="H747" s="164">
        <f t="shared" si="57"/>
        <v>-0.62669069315166837</v>
      </c>
      <c r="I747" s="164">
        <f t="shared" si="58"/>
        <v>-0.6589336682251411</v>
      </c>
      <c r="J747" s="164">
        <f t="shared" si="59"/>
        <v>-0.62803703693862278</v>
      </c>
    </row>
    <row r="748" spans="2:10" x14ac:dyDescent="0.25">
      <c r="B748" s="155">
        <v>41304</v>
      </c>
      <c r="C748" s="163">
        <v>-0.364464055989</v>
      </c>
      <c r="D748" s="163">
        <v>-0.81450768800011009</v>
      </c>
      <c r="F748" s="164">
        <f t="shared" si="55"/>
        <v>-0.63337490557978249</v>
      </c>
      <c r="G748" s="164">
        <f t="shared" si="56"/>
        <v>-0.60436327662879463</v>
      </c>
      <c r="H748" s="164">
        <f t="shared" si="57"/>
        <v>-0.62967577342266823</v>
      </c>
      <c r="I748" s="164">
        <f t="shared" si="58"/>
        <v>-0.65697551525355968</v>
      </c>
      <c r="J748" s="164">
        <f t="shared" si="59"/>
        <v>-0.62773269449380931</v>
      </c>
    </row>
    <row r="749" spans="2:10" x14ac:dyDescent="0.25">
      <c r="B749" s="155">
        <v>41303</v>
      </c>
      <c r="C749" s="163">
        <v>0.51574170978001543</v>
      </c>
      <c r="D749" s="163">
        <v>-0.56977381578582342</v>
      </c>
      <c r="F749" s="164">
        <f t="shared" si="55"/>
        <v>-0.67561070102648035</v>
      </c>
      <c r="G749" s="164">
        <f t="shared" si="56"/>
        <v>-0.6694428724094913</v>
      </c>
      <c r="H749" s="164">
        <f t="shared" si="57"/>
        <v>-0.63934933207376377</v>
      </c>
      <c r="I749" s="164">
        <f t="shared" si="58"/>
        <v>-0.66085716710314568</v>
      </c>
      <c r="J749" s="164">
        <f t="shared" si="59"/>
        <v>-0.63192029105637015</v>
      </c>
    </row>
    <row r="750" spans="2:10" x14ac:dyDescent="0.25">
      <c r="B750" s="155">
        <v>41302</v>
      </c>
      <c r="C750" s="163">
        <v>-0.18210359807799836</v>
      </c>
      <c r="D750" s="163">
        <v>-0.29233522135924117</v>
      </c>
      <c r="F750" s="164">
        <f t="shared" si="55"/>
        <v>-0.69916886472586726</v>
      </c>
      <c r="G750" s="164">
        <f t="shared" si="56"/>
        <v>-0.67322891697648035</v>
      </c>
      <c r="H750" s="164">
        <f t="shared" si="57"/>
        <v>-0.64461380239659449</v>
      </c>
      <c r="I750" s="164">
        <f t="shared" si="58"/>
        <v>-0.66075450787974666</v>
      </c>
      <c r="J750" s="164">
        <f t="shared" si="59"/>
        <v>-0.63077842690496766</v>
      </c>
    </row>
    <row r="751" spans="2:10" x14ac:dyDescent="0.25">
      <c r="B751" s="155">
        <v>41299</v>
      </c>
      <c r="C751" s="163">
        <v>0.54475732095797813</v>
      </c>
      <c r="D751" s="163">
        <v>-2.4544587911203286</v>
      </c>
      <c r="F751" s="164">
        <f t="shared" si="55"/>
        <v>-0.7205912257454492</v>
      </c>
      <c r="G751" s="164">
        <f t="shared" si="56"/>
        <v>-0.66231263099244342</v>
      </c>
      <c r="H751" s="164">
        <f t="shared" si="57"/>
        <v>-0.64406291809007388</v>
      </c>
      <c r="I751" s="164">
        <f t="shared" si="58"/>
        <v>-0.66312267191594443</v>
      </c>
      <c r="J751" s="164">
        <f t="shared" si="59"/>
        <v>-0.6298757367800869</v>
      </c>
    </row>
    <row r="752" spans="2:10" x14ac:dyDescent="0.25">
      <c r="B752" s="155">
        <v>41298</v>
      </c>
      <c r="C752" s="163">
        <v>3.7899482350001179E-3</v>
      </c>
      <c r="D752" s="163">
        <v>-0.34531225095351115</v>
      </c>
      <c r="F752" s="164">
        <f t="shared" si="55"/>
        <v>-0.7492677504876718</v>
      </c>
      <c r="G752" s="164">
        <f t="shared" si="56"/>
        <v>-0.64611602214683905</v>
      </c>
      <c r="H752" s="164">
        <f t="shared" si="57"/>
        <v>-0.64674153397324274</v>
      </c>
      <c r="I752" s="164">
        <f t="shared" si="58"/>
        <v>-0.6638531232922732</v>
      </c>
      <c r="J752" s="164">
        <f t="shared" si="59"/>
        <v>-0.63019741678329511</v>
      </c>
    </row>
    <row r="753" spans="2:10" x14ac:dyDescent="0.25">
      <c r="B753" s="155">
        <v>41297</v>
      </c>
      <c r="C753" s="163">
        <v>0.15279883375201031</v>
      </c>
      <c r="D753" s="163">
        <v>-0.16701007707473625</v>
      </c>
      <c r="F753" s="164">
        <f t="shared" si="55"/>
        <v>-0.74009744325819116</v>
      </c>
      <c r="G753" s="164">
        <f t="shared" si="56"/>
        <v>-0.65639139245345357</v>
      </c>
      <c r="H753" s="164">
        <f t="shared" si="57"/>
        <v>-0.64667022022790288</v>
      </c>
      <c r="I753" s="164">
        <f t="shared" si="58"/>
        <v>-0.66403069774341561</v>
      </c>
      <c r="J753" s="164">
        <f t="shared" si="59"/>
        <v>-0.63149783847161256</v>
      </c>
    </row>
    <row r="754" spans="2:10" x14ac:dyDescent="0.25">
      <c r="B754" s="155">
        <v>41296</v>
      </c>
      <c r="C754" s="163">
        <v>0.44709025060900576</v>
      </c>
      <c r="D754" s="163">
        <v>0.30008221872330765</v>
      </c>
      <c r="F754" s="164">
        <f t="shared" si="55"/>
        <v>-0.71135893013567542</v>
      </c>
      <c r="G754" s="164">
        <f t="shared" si="56"/>
        <v>-0.65276470023989319</v>
      </c>
      <c r="H754" s="164">
        <f t="shared" si="57"/>
        <v>-0.64178290806791283</v>
      </c>
      <c r="I754" s="164">
        <f t="shared" si="58"/>
        <v>-0.66455852815717853</v>
      </c>
      <c r="J754" s="164">
        <f t="shared" si="59"/>
        <v>-0.63048345102214831</v>
      </c>
    </row>
    <row r="755" spans="2:10" x14ac:dyDescent="0.25">
      <c r="B755" s="155">
        <v>41295</v>
      </c>
      <c r="C755" s="163">
        <v>0</v>
      </c>
      <c r="D755" s="163">
        <v>0</v>
      </c>
      <c r="F755" s="164">
        <f t="shared" si="55"/>
        <v>-0.72414438176936902</v>
      </c>
      <c r="G755" s="164">
        <f t="shared" si="56"/>
        <v>-0.65695736022883466</v>
      </c>
      <c r="H755" s="164">
        <f t="shared" si="57"/>
        <v>-0.64490708677179431</v>
      </c>
      <c r="I755" s="164">
        <f t="shared" si="58"/>
        <v>-0.66701674487341489</v>
      </c>
      <c r="J755" s="164">
        <f t="shared" si="59"/>
        <v>-0.63080081394281229</v>
      </c>
    </row>
    <row r="756" spans="2:10" x14ac:dyDescent="0.25">
      <c r="B756" s="155">
        <v>41292</v>
      </c>
      <c r="C756" s="163">
        <v>0.34212720768700411</v>
      </c>
      <c r="D756" s="163">
        <v>1.0320866688289465</v>
      </c>
      <c r="F756" s="164">
        <f t="shared" si="55"/>
        <v>-0.72360090156340795</v>
      </c>
      <c r="G756" s="164">
        <f t="shared" si="56"/>
        <v>-0.6540504938651629</v>
      </c>
      <c r="H756" s="164">
        <f t="shared" si="57"/>
        <v>-0.64329492194088267</v>
      </c>
      <c r="I756" s="164">
        <f t="shared" si="58"/>
        <v>-0.66657355765484883</v>
      </c>
      <c r="J756" s="164">
        <f t="shared" si="59"/>
        <v>-0.62963993455989897</v>
      </c>
    </row>
    <row r="757" spans="2:10" x14ac:dyDescent="0.25">
      <c r="B757" s="155">
        <v>41291</v>
      </c>
      <c r="C757" s="163">
        <v>0.56505778403899143</v>
      </c>
      <c r="D757" s="163">
        <v>-1.2893034269416681</v>
      </c>
      <c r="F757" s="164">
        <f t="shared" si="55"/>
        <v>-0.74217434933884008</v>
      </c>
      <c r="G757" s="164">
        <f t="shared" si="56"/>
        <v>-0.65589678374155047</v>
      </c>
      <c r="H757" s="164">
        <f t="shared" si="57"/>
        <v>-0.6353127287358824</v>
      </c>
      <c r="I757" s="164">
        <f t="shared" si="58"/>
        <v>-0.67253474548313474</v>
      </c>
      <c r="J757" s="164">
        <f t="shared" si="59"/>
        <v>-0.62983655774378344</v>
      </c>
    </row>
    <row r="758" spans="2:10" x14ac:dyDescent="0.25">
      <c r="B758" s="155">
        <v>41290</v>
      </c>
      <c r="C758" s="163">
        <v>3.1579634702016968E-2</v>
      </c>
      <c r="D758" s="163">
        <v>-0.17698045094118875</v>
      </c>
      <c r="F758" s="164">
        <f t="shared" si="55"/>
        <v>-0.72961446690816767</v>
      </c>
      <c r="G758" s="164">
        <f t="shared" si="56"/>
        <v>-0.64994440529393205</v>
      </c>
      <c r="H758" s="164">
        <f t="shared" si="57"/>
        <v>-0.63753464108716829</v>
      </c>
      <c r="I758" s="164">
        <f t="shared" si="58"/>
        <v>-0.67124449861389757</v>
      </c>
      <c r="J758" s="164">
        <f t="shared" si="59"/>
        <v>-0.62872784107665869</v>
      </c>
    </row>
    <row r="759" spans="2:10" x14ac:dyDescent="0.25">
      <c r="B759" s="155">
        <v>41289</v>
      </c>
      <c r="C759" s="163">
        <v>0.11343020056600039</v>
      </c>
      <c r="D759" s="163">
        <v>0.71569314690003161</v>
      </c>
      <c r="F759" s="164">
        <f t="shared" si="55"/>
        <v>-0.72945792996446579</v>
      </c>
      <c r="G759" s="164">
        <f t="shared" si="56"/>
        <v>-0.64408891544378633</v>
      </c>
      <c r="H759" s="164">
        <f t="shared" si="57"/>
        <v>-0.62905468037949364</v>
      </c>
      <c r="I759" s="164">
        <f t="shared" si="58"/>
        <v>-0.67275129337776163</v>
      </c>
      <c r="J759" s="164">
        <f t="shared" si="59"/>
        <v>-0.63122745166118366</v>
      </c>
    </row>
    <row r="760" spans="2:10" x14ac:dyDescent="0.25">
      <c r="B760" s="155">
        <v>41288</v>
      </c>
      <c r="C760" s="163">
        <v>-9.3449251903010566E-2</v>
      </c>
      <c r="D760" s="163">
        <v>0.27157064932106234</v>
      </c>
      <c r="F760" s="164">
        <f t="shared" si="55"/>
        <v>-0.73713132097198886</v>
      </c>
      <c r="G760" s="164">
        <f t="shared" si="56"/>
        <v>-0.65028663072554105</v>
      </c>
      <c r="H760" s="164">
        <f t="shared" si="57"/>
        <v>-0.63082635302959977</v>
      </c>
      <c r="I760" s="164">
        <f t="shared" si="58"/>
        <v>-0.67414401255631184</v>
      </c>
      <c r="J760" s="164">
        <f t="shared" si="59"/>
        <v>-0.63115612983005864</v>
      </c>
    </row>
    <row r="761" spans="2:10" x14ac:dyDescent="0.25">
      <c r="B761" s="155">
        <v>41285</v>
      </c>
      <c r="C761" s="163">
        <v>6.3080119250047417E-3</v>
      </c>
      <c r="D761" s="163">
        <v>0.71887780405059942</v>
      </c>
      <c r="F761" s="164">
        <f t="shared" si="55"/>
        <v>-0.72893972818175956</v>
      </c>
      <c r="G761" s="164">
        <f t="shared" si="56"/>
        <v>-0.65000984394538575</v>
      </c>
      <c r="H761" s="164">
        <f t="shared" si="57"/>
        <v>-0.62547873445371538</v>
      </c>
      <c r="I761" s="164">
        <f t="shared" si="58"/>
        <v>-0.67505728166006163</v>
      </c>
      <c r="J761" s="164">
        <f t="shared" si="59"/>
        <v>-0.63109281058959221</v>
      </c>
    </row>
    <row r="762" spans="2:10" x14ac:dyDescent="0.25">
      <c r="B762" s="155">
        <v>41284</v>
      </c>
      <c r="C762" s="163">
        <v>0.7598102209039892</v>
      </c>
      <c r="D762" s="163">
        <v>-0.57355664307380261</v>
      </c>
      <c r="F762" s="164">
        <f t="shared" si="55"/>
        <v>-0.73327087863390161</v>
      </c>
      <c r="G762" s="164">
        <f t="shared" si="56"/>
        <v>-0.67486515946248149</v>
      </c>
      <c r="H762" s="164">
        <f t="shared" si="57"/>
        <v>-0.62798135783973996</v>
      </c>
      <c r="I762" s="164">
        <f t="shared" si="58"/>
        <v>-0.66759169013092323</v>
      </c>
      <c r="J762" s="164">
        <f t="shared" si="59"/>
        <v>-0.63189856160716151</v>
      </c>
    </row>
    <row r="763" spans="2:10" x14ac:dyDescent="0.25">
      <c r="B763" s="155">
        <v>41283</v>
      </c>
      <c r="C763" s="163">
        <v>0.26738888858599541</v>
      </c>
      <c r="D763" s="163">
        <v>0.48782349540366088</v>
      </c>
      <c r="F763" s="164">
        <f t="shared" si="55"/>
        <v>-0.73525597448347346</v>
      </c>
      <c r="G763" s="164">
        <f t="shared" si="56"/>
        <v>-0.66814366737346009</v>
      </c>
      <c r="H763" s="164">
        <f t="shared" si="57"/>
        <v>-0.64911042056011303</v>
      </c>
      <c r="I763" s="164">
        <f t="shared" si="58"/>
        <v>-0.66548245437767539</v>
      </c>
      <c r="J763" s="164">
        <f t="shared" si="59"/>
        <v>-0.63169541654896022</v>
      </c>
    </row>
    <row r="764" spans="2:10" x14ac:dyDescent="0.25">
      <c r="B764" s="155">
        <v>41282</v>
      </c>
      <c r="C764" s="163">
        <v>-0.29042665216699737</v>
      </c>
      <c r="D764" s="163">
        <v>0.69788441537097512</v>
      </c>
      <c r="F764" s="164">
        <f t="shared" si="55"/>
        <v>-0.71901351813316638</v>
      </c>
      <c r="G764" s="164">
        <f t="shared" si="56"/>
        <v>-0.6685995699513515</v>
      </c>
      <c r="H764" s="164">
        <f t="shared" si="57"/>
        <v>-0.65079978573655461</v>
      </c>
      <c r="I764" s="164">
        <f t="shared" si="58"/>
        <v>-0.66665310739588868</v>
      </c>
      <c r="J764" s="164">
        <f t="shared" si="59"/>
        <v>-0.63013701077638007</v>
      </c>
    </row>
    <row r="765" spans="2:10" x14ac:dyDescent="0.25">
      <c r="B765" s="155">
        <v>41281</v>
      </c>
      <c r="C765" s="163">
        <v>-0.31173996041601315</v>
      </c>
      <c r="D765" s="163">
        <v>0.39896719021697002</v>
      </c>
      <c r="F765" s="164">
        <f t="shared" si="55"/>
        <v>-0.71601182769175509</v>
      </c>
      <c r="G765" s="164">
        <f t="shared" si="56"/>
        <v>-0.67742792344757319</v>
      </c>
      <c r="H765" s="164">
        <f t="shared" si="57"/>
        <v>-0.64994731324939603</v>
      </c>
      <c r="I765" s="164">
        <f t="shared" si="58"/>
        <v>-0.65942810245227357</v>
      </c>
      <c r="J765" s="164">
        <f t="shared" si="59"/>
        <v>-0.62810023763609413</v>
      </c>
    </row>
    <row r="766" spans="2:10" x14ac:dyDescent="0.25">
      <c r="B766" s="155">
        <v>41278</v>
      </c>
      <c r="C766" s="163">
        <v>0.48658749040002558</v>
      </c>
      <c r="D766" s="163">
        <v>9.5757776581439913E-3</v>
      </c>
      <c r="F766" s="164">
        <f t="shared" si="55"/>
        <v>-0.71265525981642552</v>
      </c>
      <c r="G766" s="164">
        <f t="shared" si="56"/>
        <v>-0.67393566898190371</v>
      </c>
      <c r="H766" s="164">
        <f t="shared" si="57"/>
        <v>-0.64919757435186976</v>
      </c>
      <c r="I766" s="164">
        <f t="shared" si="58"/>
        <v>-0.65751053935689929</v>
      </c>
      <c r="J766" s="164">
        <f t="shared" si="59"/>
        <v>-0.62803737901863865</v>
      </c>
    </row>
    <row r="767" spans="2:10" x14ac:dyDescent="0.25">
      <c r="B767" s="155">
        <v>41277</v>
      </c>
      <c r="C767" s="163">
        <v>-0.20891194652500333</v>
      </c>
      <c r="D767" s="163">
        <v>-1.6991617504721779</v>
      </c>
      <c r="F767" s="164">
        <f t="shared" si="55"/>
        <v>-0.68216517028860069</v>
      </c>
      <c r="G767" s="164">
        <f t="shared" si="56"/>
        <v>-0.6774644593890321</v>
      </c>
      <c r="H767" s="164">
        <f t="shared" si="57"/>
        <v>-0.6342191341139648</v>
      </c>
      <c r="I767" s="164">
        <f t="shared" si="58"/>
        <v>-0.6565062740580293</v>
      </c>
      <c r="J767" s="164">
        <f t="shared" si="59"/>
        <v>-0.62848525652829312</v>
      </c>
    </row>
    <row r="768" spans="2:10" x14ac:dyDescent="0.25">
      <c r="B768" s="155">
        <v>41276</v>
      </c>
      <c r="C768" s="163">
        <v>2.5598317195280051</v>
      </c>
      <c r="D768" s="163">
        <v>-3.1579833114805167</v>
      </c>
      <c r="F768" s="164">
        <f t="shared" si="55"/>
        <v>-0.72984545142706159</v>
      </c>
      <c r="G768" s="164">
        <f t="shared" si="56"/>
        <v>-0.68972254927285448</v>
      </c>
      <c r="H768" s="164">
        <f t="shared" si="57"/>
        <v>-0.64881191258079196</v>
      </c>
      <c r="I768" s="164">
        <f t="shared" si="58"/>
        <v>-0.66125631016854047</v>
      </c>
      <c r="J768" s="164">
        <f t="shared" si="59"/>
        <v>-0.63232711355617599</v>
      </c>
    </row>
    <row r="769" spans="2:10" x14ac:dyDescent="0.25">
      <c r="B769" s="155">
        <v>41275</v>
      </c>
      <c r="C769" s="163">
        <v>0</v>
      </c>
      <c r="D769" s="163">
        <v>0</v>
      </c>
      <c r="F769" s="164">
        <f t="shared" si="55"/>
        <v>-0.62149169299582463</v>
      </c>
      <c r="G769" s="164">
        <f t="shared" si="56"/>
        <v>-0.64371681297587713</v>
      </c>
      <c r="H769" s="164">
        <f t="shared" si="57"/>
        <v>-0.61388088082740555</v>
      </c>
      <c r="I769" s="164">
        <f t="shared" si="58"/>
        <v>-0.64820409454872063</v>
      </c>
      <c r="J769" s="164">
        <f t="shared" si="59"/>
        <v>-0.62110460939921108</v>
      </c>
    </row>
    <row r="770" spans="2:10" x14ac:dyDescent="0.25">
      <c r="B770" s="155">
        <v>41274</v>
      </c>
      <c r="C770" s="163">
        <v>1.6947369174620031</v>
      </c>
      <c r="D770" s="163">
        <v>-1.4707260822556023</v>
      </c>
      <c r="F770" s="164">
        <f t="shared" si="55"/>
        <v>-0.6063956189139158</v>
      </c>
      <c r="G770" s="164">
        <f t="shared" si="56"/>
        <v>-0.64926616374944401</v>
      </c>
      <c r="H770" s="164">
        <f t="shared" si="57"/>
        <v>-0.61394102875518075</v>
      </c>
      <c r="I770" s="164">
        <f t="shared" si="58"/>
        <v>-0.64846749420991612</v>
      </c>
      <c r="J770" s="164">
        <f t="shared" si="59"/>
        <v>-0.62702243169490079</v>
      </c>
    </row>
    <row r="771" spans="2:10" x14ac:dyDescent="0.25">
      <c r="B771" s="155">
        <v>41271</v>
      </c>
      <c r="C771" s="163">
        <v>-1.0950172121080071</v>
      </c>
      <c r="D771" s="163">
        <v>3.566124111020752E-2</v>
      </c>
      <c r="F771" s="164">
        <f t="shared" si="55"/>
        <v>-0.57673936478522347</v>
      </c>
      <c r="G771" s="164">
        <f t="shared" si="56"/>
        <v>-0.63186035839890431</v>
      </c>
      <c r="H771" s="164">
        <f t="shared" si="57"/>
        <v>-0.60326025273098738</v>
      </c>
      <c r="I771" s="164">
        <f t="shared" si="58"/>
        <v>-0.64442751240183838</v>
      </c>
      <c r="J771" s="164">
        <f t="shared" si="59"/>
        <v>-0.62492777870256067</v>
      </c>
    </row>
    <row r="772" spans="2:10" x14ac:dyDescent="0.25">
      <c r="B772" s="155">
        <v>41270</v>
      </c>
      <c r="C772" s="163">
        <v>-0.10319195403999393</v>
      </c>
      <c r="D772" s="163">
        <v>1.4946647236028676</v>
      </c>
      <c r="F772" s="164">
        <f t="shared" si="55"/>
        <v>-0.59481989683400593</v>
      </c>
      <c r="G772" s="164">
        <f t="shared" si="56"/>
        <v>-0.61997126694510862</v>
      </c>
      <c r="H772" s="164">
        <f t="shared" si="57"/>
        <v>-0.60950646141603204</v>
      </c>
      <c r="I772" s="164">
        <f t="shared" si="58"/>
        <v>-0.64355061602489727</v>
      </c>
      <c r="J772" s="164">
        <f t="shared" si="59"/>
        <v>-0.627868564821772</v>
      </c>
    </row>
    <row r="773" spans="2:10" x14ac:dyDescent="0.25">
      <c r="B773" s="155">
        <v>41269</v>
      </c>
      <c r="C773" s="163">
        <v>-0.4777920727219942</v>
      </c>
      <c r="D773" s="163">
        <v>5.0490136668002172E-2</v>
      </c>
      <c r="F773" s="164">
        <f t="shared" si="55"/>
        <v>-0.60619964055180364</v>
      </c>
      <c r="G773" s="164">
        <f t="shared" si="56"/>
        <v>-0.63577293772971255</v>
      </c>
      <c r="H773" s="164">
        <f t="shared" si="57"/>
        <v>-0.61802266963397323</v>
      </c>
      <c r="I773" s="164">
        <f t="shared" si="58"/>
        <v>-0.64379953634228426</v>
      </c>
      <c r="J773" s="164">
        <f t="shared" si="59"/>
        <v>-0.62804643022471718</v>
      </c>
    </row>
    <row r="774" spans="2:10" x14ac:dyDescent="0.25">
      <c r="B774" s="155">
        <v>41268</v>
      </c>
      <c r="C774" s="163">
        <v>0</v>
      </c>
      <c r="D774" s="163">
        <v>0</v>
      </c>
      <c r="F774" s="164">
        <f t="shared" si="55"/>
        <v>-0.55685967046485318</v>
      </c>
      <c r="G774" s="164">
        <f t="shared" si="56"/>
        <v>-0.63843070885416664</v>
      </c>
      <c r="H774" s="164">
        <f t="shared" si="57"/>
        <v>-0.60436863178133016</v>
      </c>
      <c r="I774" s="164">
        <f t="shared" si="58"/>
        <v>-0.64252490768902371</v>
      </c>
      <c r="J774" s="164">
        <f t="shared" si="59"/>
        <v>-0.6334254016762132</v>
      </c>
    </row>
    <row r="775" spans="2:10" x14ac:dyDescent="0.25">
      <c r="B775" s="155">
        <v>41267</v>
      </c>
      <c r="C775" s="163">
        <v>-0.2313666022110028</v>
      </c>
      <c r="D775" s="163">
        <v>-0.35873872183178612</v>
      </c>
      <c r="F775" s="164">
        <f t="shared" si="55"/>
        <v>-0.56655536306643473</v>
      </c>
      <c r="G775" s="164">
        <f t="shared" si="56"/>
        <v>-0.63624558957974553</v>
      </c>
      <c r="H775" s="164">
        <f t="shared" si="57"/>
        <v>-0.60526046673560052</v>
      </c>
      <c r="I775" s="164">
        <f t="shared" si="58"/>
        <v>-0.64287533094855231</v>
      </c>
      <c r="J775" s="164">
        <f t="shared" si="59"/>
        <v>-0.63282679716308243</v>
      </c>
    </row>
    <row r="776" spans="2:10" x14ac:dyDescent="0.25">
      <c r="B776" s="155">
        <v>41264</v>
      </c>
      <c r="C776" s="163">
        <v>-0.93092002350300129</v>
      </c>
      <c r="D776" s="163">
        <v>1.8568635560001656</v>
      </c>
      <c r="F776" s="164">
        <f t="shared" si="55"/>
        <v>-0.57430084721517927</v>
      </c>
      <c r="G776" s="164">
        <f t="shared" si="56"/>
        <v>-0.63540034053093031</v>
      </c>
      <c r="H776" s="164">
        <f t="shared" si="57"/>
        <v>-0.60722225643927596</v>
      </c>
      <c r="I776" s="164">
        <f t="shared" si="58"/>
        <v>-0.64338808324450747</v>
      </c>
      <c r="J776" s="164">
        <f t="shared" si="59"/>
        <v>-0.6334894622656253</v>
      </c>
    </row>
    <row r="777" spans="2:10" x14ac:dyDescent="0.25">
      <c r="B777" s="155">
        <v>41263</v>
      </c>
      <c r="C777" s="163">
        <v>0.57019144345600292</v>
      </c>
      <c r="D777" s="163">
        <v>-9.7585657754728494E-2</v>
      </c>
      <c r="F777" s="164">
        <f t="shared" si="55"/>
        <v>-0.51335400709822121</v>
      </c>
      <c r="G777" s="164">
        <f t="shared" si="56"/>
        <v>-0.61818553075182048</v>
      </c>
      <c r="H777" s="164">
        <f t="shared" si="57"/>
        <v>-0.59528459278081602</v>
      </c>
      <c r="I777" s="164">
        <f t="shared" si="58"/>
        <v>-0.6406036172969618</v>
      </c>
      <c r="J777" s="164">
        <f t="shared" si="59"/>
        <v>-0.63322095829691505</v>
      </c>
    </row>
    <row r="778" spans="2:10" x14ac:dyDescent="0.25">
      <c r="B778" s="155">
        <v>41262</v>
      </c>
      <c r="C778" s="163">
        <v>-0.75530019106100355</v>
      </c>
      <c r="D778" s="163">
        <v>0.97025762256801595</v>
      </c>
      <c r="F778" s="164">
        <f t="shared" si="55"/>
        <v>-0.57739383257628363</v>
      </c>
      <c r="G778" s="164">
        <f t="shared" si="56"/>
        <v>-0.62678809389207135</v>
      </c>
      <c r="H778" s="164">
        <f t="shared" si="57"/>
        <v>-0.60100915633018037</v>
      </c>
      <c r="I778" s="164">
        <f t="shared" si="58"/>
        <v>-0.64062387823502698</v>
      </c>
      <c r="J778" s="164">
        <f t="shared" si="59"/>
        <v>-0.63022959032614823</v>
      </c>
    </row>
    <row r="779" spans="2:10" x14ac:dyDescent="0.25">
      <c r="B779" s="155">
        <v>41261</v>
      </c>
      <c r="C779" s="163">
        <v>1.1504074995359881</v>
      </c>
      <c r="D779" s="163">
        <v>-2.3036506047322547</v>
      </c>
      <c r="F779" s="164">
        <f t="shared" ref="F779:F842" si="60">CORREL($C779:$C808,$D779:$D808)</f>
        <v>-0.67140295300656749</v>
      </c>
      <c r="G779" s="164">
        <f t="shared" ref="G779:G842" si="61">CORREL($C779:$C838,$D779:$D838)</f>
        <v>-0.62316088773969269</v>
      </c>
      <c r="H779" s="164">
        <f t="shared" ref="H779:H842" si="62">CORREL($C779:$C868,$D779:$D868)</f>
        <v>-0.58661585333926036</v>
      </c>
      <c r="I779" s="164">
        <f t="shared" ref="I779:I842" si="63">CORREL($C779:$C978,$D779:$D978)</f>
        <v>-0.62011515768578807</v>
      </c>
      <c r="J779" s="164">
        <f t="shared" ref="J779:J842" si="64">CORREL($C779:$C1038,$D779:$D1038)</f>
        <v>-0.62724041191872171</v>
      </c>
    </row>
    <row r="780" spans="2:10" x14ac:dyDescent="0.25">
      <c r="B780" s="155">
        <v>41260</v>
      </c>
      <c r="C780" s="163">
        <v>1.1887846550010073</v>
      </c>
      <c r="D780" s="163">
        <v>-1.6433614534745011</v>
      </c>
      <c r="F780" s="164">
        <f t="shared" si="60"/>
        <v>-0.65815635375886494</v>
      </c>
      <c r="G780" s="164">
        <f t="shared" si="61"/>
        <v>-0.61352998230682343</v>
      </c>
      <c r="H780" s="164">
        <f t="shared" si="62"/>
        <v>-0.55874801941259022</v>
      </c>
      <c r="I780" s="164">
        <f t="shared" si="63"/>
        <v>-0.62201496409853907</v>
      </c>
      <c r="J780" s="164">
        <f t="shared" si="64"/>
        <v>-0.63555848543728877</v>
      </c>
    </row>
    <row r="781" spans="2:10" x14ac:dyDescent="0.25">
      <c r="B781" s="155">
        <v>41257</v>
      </c>
      <c r="C781" s="163">
        <v>-0.40979363202899854</v>
      </c>
      <c r="D781" s="163">
        <v>0.99706579445699717</v>
      </c>
      <c r="F781" s="164">
        <f t="shared" si="60"/>
        <v>-0.59417970642161722</v>
      </c>
      <c r="G781" s="164">
        <f t="shared" si="61"/>
        <v>-0.59251134251288429</v>
      </c>
      <c r="H781" s="164">
        <f t="shared" si="62"/>
        <v>-0.54733383723178808</v>
      </c>
      <c r="I781" s="164">
        <f t="shared" si="63"/>
        <v>-0.61840972414746032</v>
      </c>
      <c r="J781" s="164">
        <f t="shared" si="64"/>
        <v>-0.63530190455855684</v>
      </c>
    </row>
    <row r="782" spans="2:10" x14ac:dyDescent="0.25">
      <c r="B782" s="155">
        <v>41256</v>
      </c>
      <c r="C782" s="163">
        <v>-0.60632232120001461</v>
      </c>
      <c r="D782" s="163">
        <v>-5.7967752330312372E-2</v>
      </c>
      <c r="F782" s="164">
        <f t="shared" si="60"/>
        <v>-0.53709196791698988</v>
      </c>
      <c r="G782" s="164">
        <f t="shared" si="61"/>
        <v>-0.59011763336237388</v>
      </c>
      <c r="H782" s="164">
        <f t="shared" si="62"/>
        <v>-0.54033016264647371</v>
      </c>
      <c r="I782" s="164">
        <f t="shared" si="63"/>
        <v>-0.61798966566949365</v>
      </c>
      <c r="J782" s="164">
        <f t="shared" si="64"/>
        <v>-0.63014240767449636</v>
      </c>
    </row>
    <row r="783" spans="2:10" x14ac:dyDescent="0.25">
      <c r="B783" s="155">
        <v>41255</v>
      </c>
      <c r="C783" s="163">
        <v>6.7069500180005903E-2</v>
      </c>
      <c r="D783" s="163">
        <v>-1.650203707761555</v>
      </c>
      <c r="F783" s="164">
        <f t="shared" si="60"/>
        <v>-0.57259071947787343</v>
      </c>
      <c r="G783" s="164">
        <f t="shared" si="61"/>
        <v>-0.59324623123771802</v>
      </c>
      <c r="H783" s="164">
        <f t="shared" si="62"/>
        <v>-0.5432641302237079</v>
      </c>
      <c r="I783" s="164">
        <f t="shared" si="63"/>
        <v>-0.62185210180229689</v>
      </c>
      <c r="J783" s="164">
        <f t="shared" si="64"/>
        <v>-0.63139839321510249</v>
      </c>
    </row>
    <row r="784" spans="2:10" x14ac:dyDescent="0.25">
      <c r="B784" s="155">
        <v>41254</v>
      </c>
      <c r="C784" s="163">
        <v>0.65517725330499488</v>
      </c>
      <c r="D784" s="163">
        <v>-0.86185362879412919</v>
      </c>
      <c r="F784" s="164">
        <f t="shared" si="60"/>
        <v>-0.59580415967328437</v>
      </c>
      <c r="G784" s="164">
        <f t="shared" si="61"/>
        <v>-0.59554377985420648</v>
      </c>
      <c r="H784" s="164">
        <f t="shared" si="62"/>
        <v>-0.54802134737174957</v>
      </c>
      <c r="I784" s="164">
        <f t="shared" si="63"/>
        <v>-0.6254025216903355</v>
      </c>
      <c r="J784" s="164">
        <f t="shared" si="64"/>
        <v>-0.63685054982918599</v>
      </c>
    </row>
    <row r="785" spans="2:10" x14ac:dyDescent="0.25">
      <c r="B785" s="155">
        <v>41253</v>
      </c>
      <c r="C785" s="163">
        <v>3.7848077861002416E-2</v>
      </c>
      <c r="D785" s="163">
        <v>0.32948109449466578</v>
      </c>
      <c r="F785" s="164">
        <f t="shared" si="60"/>
        <v>-0.58532501722490504</v>
      </c>
      <c r="G785" s="164">
        <f t="shared" si="61"/>
        <v>-0.58936359811504857</v>
      </c>
      <c r="H785" s="164">
        <f t="shared" si="62"/>
        <v>-0.5478376250149477</v>
      </c>
      <c r="I785" s="164">
        <f t="shared" si="63"/>
        <v>-0.62779291646737745</v>
      </c>
      <c r="J785" s="164">
        <f t="shared" si="64"/>
        <v>-0.63772104856000966</v>
      </c>
    </row>
    <row r="786" spans="2:10" x14ac:dyDescent="0.25">
      <c r="B786" s="155">
        <v>41250</v>
      </c>
      <c r="C786" s="163">
        <v>0.29979124285299807</v>
      </c>
      <c r="D786" s="163">
        <v>-1.2733762895245415</v>
      </c>
      <c r="F786" s="164">
        <f t="shared" si="60"/>
        <v>-0.57881954708672689</v>
      </c>
      <c r="G786" s="164">
        <f t="shared" si="61"/>
        <v>-0.58723148576436779</v>
      </c>
      <c r="H786" s="164">
        <f t="shared" si="62"/>
        <v>-0.54604592895925663</v>
      </c>
      <c r="I786" s="164">
        <f t="shared" si="63"/>
        <v>-0.62568477505262166</v>
      </c>
      <c r="J786" s="164">
        <f t="shared" si="64"/>
        <v>-0.64018158733163422</v>
      </c>
    </row>
    <row r="787" spans="2:10" x14ac:dyDescent="0.25">
      <c r="B787" s="155">
        <v>41249</v>
      </c>
      <c r="C787" s="163">
        <v>0.35661110678699703</v>
      </c>
      <c r="D787" s="163">
        <v>0.43753209098367218</v>
      </c>
      <c r="F787" s="164">
        <f t="shared" si="60"/>
        <v>-0.56355396203163111</v>
      </c>
      <c r="G787" s="164">
        <f t="shared" si="61"/>
        <v>-0.56833577788265255</v>
      </c>
      <c r="H787" s="164">
        <f t="shared" si="62"/>
        <v>-0.5791952862613331</v>
      </c>
      <c r="I787" s="164">
        <f t="shared" si="63"/>
        <v>-0.62619064880009601</v>
      </c>
      <c r="J787" s="164">
        <f t="shared" si="64"/>
        <v>-0.6461508873227374</v>
      </c>
    </row>
    <row r="788" spans="2:10" x14ac:dyDescent="0.25">
      <c r="B788" s="155">
        <v>41248</v>
      </c>
      <c r="C788" s="163">
        <v>0.19032092674300394</v>
      </c>
      <c r="D788" s="163">
        <v>-3.8617857889922114E-2</v>
      </c>
      <c r="F788" s="164">
        <f t="shared" si="60"/>
        <v>-0.56189773396805298</v>
      </c>
      <c r="G788" s="164">
        <f t="shared" si="61"/>
        <v>-0.58519717411198879</v>
      </c>
      <c r="H788" s="164">
        <f t="shared" si="62"/>
        <v>-0.58932765037952783</v>
      </c>
      <c r="I788" s="164">
        <f t="shared" si="63"/>
        <v>-0.62819090906547004</v>
      </c>
      <c r="J788" s="164">
        <f t="shared" si="64"/>
        <v>-0.64591289794639806</v>
      </c>
    </row>
    <row r="789" spans="2:10" x14ac:dyDescent="0.25">
      <c r="B789" s="155">
        <v>41247</v>
      </c>
      <c r="C789" s="163">
        <v>-0.16892672725499214</v>
      </c>
      <c r="D789" s="163">
        <v>0.75278782077468076</v>
      </c>
      <c r="F789" s="164">
        <f t="shared" si="60"/>
        <v>-0.54668481766909116</v>
      </c>
      <c r="G789" s="164">
        <f t="shared" si="61"/>
        <v>-0.57576138166606772</v>
      </c>
      <c r="H789" s="164">
        <f t="shared" si="62"/>
        <v>-0.58422384922849568</v>
      </c>
      <c r="I789" s="164">
        <f t="shared" si="63"/>
        <v>-0.62604126208749133</v>
      </c>
      <c r="J789" s="164">
        <f t="shared" si="64"/>
        <v>-0.64313648236126453</v>
      </c>
    </row>
    <row r="790" spans="2:10" x14ac:dyDescent="0.25">
      <c r="B790" s="155">
        <v>41246</v>
      </c>
      <c r="C790" s="163">
        <v>-0.47345340756100862</v>
      </c>
      <c r="D790" s="163">
        <v>-0.15234320900849863</v>
      </c>
      <c r="F790" s="164">
        <f t="shared" si="60"/>
        <v>-0.55697481712366081</v>
      </c>
      <c r="G790" s="164">
        <f t="shared" si="61"/>
        <v>-0.57527907148308044</v>
      </c>
      <c r="H790" s="164">
        <f t="shared" si="62"/>
        <v>-0.58262153801427941</v>
      </c>
      <c r="I790" s="164">
        <f t="shared" si="63"/>
        <v>-0.62629468893146445</v>
      </c>
      <c r="J790" s="164">
        <f t="shared" si="64"/>
        <v>-0.64111475813743679</v>
      </c>
    </row>
    <row r="791" spans="2:10" x14ac:dyDescent="0.25">
      <c r="B791" s="155">
        <v>41243</v>
      </c>
      <c r="C791" s="163">
        <v>1.6177975783993048E-2</v>
      </c>
      <c r="D791" s="163">
        <v>-1.984177100586848E-2</v>
      </c>
      <c r="F791" s="164">
        <f t="shared" si="60"/>
        <v>-0.56602308268864454</v>
      </c>
      <c r="G791" s="164">
        <f t="shared" si="61"/>
        <v>-0.57118617834490948</v>
      </c>
      <c r="H791" s="164">
        <f t="shared" si="62"/>
        <v>-0.57923017969135704</v>
      </c>
      <c r="I791" s="164">
        <f t="shared" si="63"/>
        <v>-0.62448295789561836</v>
      </c>
      <c r="J791" s="164">
        <f t="shared" si="64"/>
        <v>-0.64105509208751377</v>
      </c>
    </row>
    <row r="792" spans="2:10" x14ac:dyDescent="0.25">
      <c r="B792" s="155">
        <v>41242</v>
      </c>
      <c r="C792" s="163">
        <v>0.44335457614401719</v>
      </c>
      <c r="D792" s="163">
        <v>-0.58792143151104037</v>
      </c>
      <c r="F792" s="164">
        <f t="shared" si="60"/>
        <v>-0.61495394458263308</v>
      </c>
      <c r="G792" s="164">
        <f t="shared" si="61"/>
        <v>-0.57408633302512058</v>
      </c>
      <c r="H792" s="164">
        <f t="shared" si="62"/>
        <v>-0.61487925091514528</v>
      </c>
      <c r="I792" s="164">
        <f t="shared" si="63"/>
        <v>-0.62338141595135876</v>
      </c>
      <c r="J792" s="164">
        <f t="shared" si="64"/>
        <v>-0.63658079207191764</v>
      </c>
    </row>
    <row r="793" spans="2:10" x14ac:dyDescent="0.25">
      <c r="B793" s="155">
        <v>41241</v>
      </c>
      <c r="C793" s="163">
        <v>0.81576402989100849</v>
      </c>
      <c r="D793" s="163">
        <v>0.26438444823295715</v>
      </c>
      <c r="F793" s="164">
        <f t="shared" si="60"/>
        <v>-0.59800053451240121</v>
      </c>
      <c r="G793" s="164">
        <f t="shared" si="61"/>
        <v>-0.61009991663526386</v>
      </c>
      <c r="H793" s="164">
        <f t="shared" si="62"/>
        <v>-0.60818445403066479</v>
      </c>
      <c r="I793" s="164">
        <f t="shared" si="63"/>
        <v>-0.62120622479109888</v>
      </c>
      <c r="J793" s="164">
        <f t="shared" si="64"/>
        <v>-0.63185257230566572</v>
      </c>
    </row>
    <row r="794" spans="2:10" x14ac:dyDescent="0.25">
      <c r="B794" s="155">
        <v>41240</v>
      </c>
      <c r="C794" s="163">
        <v>-0.51322691463401293</v>
      </c>
      <c r="D794" s="163">
        <v>0.18373167355567599</v>
      </c>
      <c r="F794" s="164">
        <f t="shared" si="60"/>
        <v>-0.60907716185754512</v>
      </c>
      <c r="G794" s="164">
        <f t="shared" si="61"/>
        <v>-0.61834139734759352</v>
      </c>
      <c r="H794" s="164">
        <f t="shared" si="62"/>
        <v>-0.61465703841918284</v>
      </c>
      <c r="I794" s="164">
        <f t="shared" si="63"/>
        <v>-0.62371490429181276</v>
      </c>
      <c r="J794" s="164">
        <f t="shared" si="64"/>
        <v>-0.63759424119823593</v>
      </c>
    </row>
    <row r="795" spans="2:10" x14ac:dyDescent="0.25">
      <c r="B795" s="155">
        <v>41239</v>
      </c>
      <c r="C795" s="163">
        <v>-0.20007688651799693</v>
      </c>
      <c r="D795" s="163">
        <v>0.92333766148928742</v>
      </c>
      <c r="F795" s="164">
        <f t="shared" si="60"/>
        <v>-0.6365623517768183</v>
      </c>
      <c r="G795" s="164">
        <f t="shared" si="61"/>
        <v>-0.61887138272424314</v>
      </c>
      <c r="H795" s="164">
        <f t="shared" si="62"/>
        <v>-0.62060057973129445</v>
      </c>
      <c r="I795" s="164">
        <f t="shared" si="63"/>
        <v>-0.62358636042255999</v>
      </c>
      <c r="J795" s="164">
        <f t="shared" si="64"/>
        <v>-0.63770719300489065</v>
      </c>
    </row>
    <row r="796" spans="2:10" x14ac:dyDescent="0.25">
      <c r="B796" s="155">
        <v>41236</v>
      </c>
      <c r="C796" s="163">
        <v>1.3171556016680075</v>
      </c>
      <c r="D796" s="163">
        <v>-8.5254097589082534E-3</v>
      </c>
      <c r="F796" s="164">
        <f t="shared" si="60"/>
        <v>-0.63727149926825821</v>
      </c>
      <c r="G796" s="164">
        <f t="shared" si="61"/>
        <v>-0.61889197386694073</v>
      </c>
      <c r="H796" s="164">
        <f t="shared" si="62"/>
        <v>-0.62301208312091638</v>
      </c>
      <c r="I796" s="164">
        <f t="shared" si="63"/>
        <v>-0.62343229419252832</v>
      </c>
      <c r="J796" s="164">
        <f t="shared" si="64"/>
        <v>-0.62208038354596162</v>
      </c>
    </row>
    <row r="797" spans="2:10" x14ac:dyDescent="0.25">
      <c r="B797" s="155">
        <v>41235</v>
      </c>
      <c r="C797" s="163">
        <v>0</v>
      </c>
      <c r="D797" s="163">
        <v>0</v>
      </c>
      <c r="F797" s="164">
        <f t="shared" si="60"/>
        <v>-0.66256773896571319</v>
      </c>
      <c r="G797" s="164">
        <f t="shared" si="61"/>
        <v>-0.60981277913420162</v>
      </c>
      <c r="H797" s="164">
        <f t="shared" si="62"/>
        <v>-0.6418814627214583</v>
      </c>
      <c r="I797" s="164">
        <f t="shared" si="63"/>
        <v>-0.62689440550458719</v>
      </c>
      <c r="J797" s="164">
        <f t="shared" si="64"/>
        <v>-0.61687418004907069</v>
      </c>
    </row>
    <row r="798" spans="2:10" x14ac:dyDescent="0.25">
      <c r="B798" s="155">
        <v>41234</v>
      </c>
      <c r="C798" s="163">
        <v>0.23361479738999158</v>
      </c>
      <c r="D798" s="163">
        <v>-0.52410692550036719</v>
      </c>
      <c r="F798" s="164">
        <f t="shared" si="60"/>
        <v>-0.64572986977125524</v>
      </c>
      <c r="G798" s="164">
        <f t="shared" si="61"/>
        <v>-0.61320300177419451</v>
      </c>
      <c r="H798" s="164">
        <f t="shared" si="62"/>
        <v>-0.64241967679590894</v>
      </c>
      <c r="I798" s="164">
        <f t="shared" si="63"/>
        <v>-0.62958822796874148</v>
      </c>
      <c r="J798" s="164">
        <f t="shared" si="64"/>
        <v>-0.61687418004907046</v>
      </c>
    </row>
    <row r="799" spans="2:10" x14ac:dyDescent="0.25">
      <c r="B799" s="155">
        <v>41233</v>
      </c>
      <c r="C799" s="163">
        <v>7.4961916824989316E-2</v>
      </c>
      <c r="D799" s="163">
        <v>-1.1639643714116965</v>
      </c>
      <c r="F799" s="164">
        <f t="shared" si="60"/>
        <v>-0.64871801963756992</v>
      </c>
      <c r="G799" s="164">
        <f t="shared" si="61"/>
        <v>-0.61225143690756856</v>
      </c>
      <c r="H799" s="164">
        <f t="shared" si="62"/>
        <v>-0.63643515751998503</v>
      </c>
      <c r="I799" s="164">
        <f t="shared" si="63"/>
        <v>-0.62513217299211166</v>
      </c>
      <c r="J799" s="164">
        <f t="shared" si="64"/>
        <v>-0.62219809266726389</v>
      </c>
    </row>
    <row r="800" spans="2:10" x14ac:dyDescent="0.25">
      <c r="B800" s="155">
        <v>41232</v>
      </c>
      <c r="C800" s="163">
        <v>1.9930501497819941</v>
      </c>
      <c r="D800" s="163">
        <v>-1.0882614945085467</v>
      </c>
      <c r="F800" s="164">
        <f t="shared" si="60"/>
        <v>-0.6615202950447403</v>
      </c>
      <c r="G800" s="164">
        <f t="shared" si="61"/>
        <v>-0.6149928127087354</v>
      </c>
      <c r="H800" s="164">
        <f t="shared" si="62"/>
        <v>-0.64204324087560449</v>
      </c>
      <c r="I800" s="164">
        <f t="shared" si="63"/>
        <v>-0.62307432477693092</v>
      </c>
      <c r="J800" s="164">
        <f t="shared" si="64"/>
        <v>-0.62345822858537059</v>
      </c>
    </row>
    <row r="801" spans="2:10" x14ac:dyDescent="0.25">
      <c r="B801" s="155">
        <v>41229</v>
      </c>
      <c r="C801" s="163">
        <v>0.49375758636298617</v>
      </c>
      <c r="D801" s="163">
        <v>1.6813062606235718E-2</v>
      </c>
      <c r="F801" s="164">
        <f t="shared" si="60"/>
        <v>-0.64671120791182024</v>
      </c>
      <c r="G801" s="164">
        <f t="shared" si="61"/>
        <v>-0.61293343071286577</v>
      </c>
      <c r="H801" s="164">
        <f t="shared" si="62"/>
        <v>-0.64619567613690021</v>
      </c>
      <c r="I801" s="164">
        <f t="shared" si="63"/>
        <v>-0.6232284531249882</v>
      </c>
      <c r="J801" s="164">
        <f t="shared" si="64"/>
        <v>-0.62478917088656716</v>
      </c>
    </row>
    <row r="802" spans="2:10" x14ac:dyDescent="0.25">
      <c r="B802" s="155">
        <v>41228</v>
      </c>
      <c r="C802" s="163">
        <v>-0.15246009373999225</v>
      </c>
      <c r="D802" s="163">
        <v>0.13462584230754526</v>
      </c>
      <c r="F802" s="164">
        <f t="shared" si="60"/>
        <v>-0.62339614869905058</v>
      </c>
      <c r="G802" s="164">
        <f t="shared" si="61"/>
        <v>-0.61366402057585945</v>
      </c>
      <c r="H802" s="164">
        <f t="shared" si="62"/>
        <v>-0.63897287663707103</v>
      </c>
      <c r="I802" s="164">
        <f t="shared" si="63"/>
        <v>-0.62539271119549245</v>
      </c>
      <c r="J802" s="164">
        <f t="shared" si="64"/>
        <v>-0.62483422245691722</v>
      </c>
    </row>
    <row r="803" spans="2:10" x14ac:dyDescent="0.25">
      <c r="B803" s="155">
        <v>41227</v>
      </c>
      <c r="C803" s="163">
        <v>-1.3487137765839985</v>
      </c>
      <c r="D803" s="163">
        <v>-0.19467938614385893</v>
      </c>
      <c r="F803" s="164">
        <f t="shared" si="60"/>
        <v>-0.64422043814316543</v>
      </c>
      <c r="G803" s="164">
        <f t="shared" si="61"/>
        <v>-0.61931715378361318</v>
      </c>
      <c r="H803" s="164">
        <f t="shared" si="62"/>
        <v>-0.64061600175274258</v>
      </c>
      <c r="I803" s="164">
        <f t="shared" si="63"/>
        <v>-0.62448120590105405</v>
      </c>
      <c r="J803" s="164">
        <f t="shared" si="64"/>
        <v>-0.62861540921346204</v>
      </c>
    </row>
    <row r="804" spans="2:10" x14ac:dyDescent="0.25">
      <c r="B804" s="155">
        <v>41226</v>
      </c>
      <c r="C804" s="163">
        <v>-0.36695741086100186</v>
      </c>
      <c r="D804" s="163">
        <v>0.84604155984133733</v>
      </c>
      <c r="F804" s="164">
        <f t="shared" si="60"/>
        <v>-0.6845057113297589</v>
      </c>
      <c r="G804" s="164">
        <f t="shared" si="61"/>
        <v>-0.62193777839692632</v>
      </c>
      <c r="H804" s="164">
        <f t="shared" si="62"/>
        <v>-0.65551474148828792</v>
      </c>
      <c r="I804" s="164">
        <f t="shared" si="63"/>
        <v>-0.63053736594848275</v>
      </c>
      <c r="J804" s="164">
        <f t="shared" si="64"/>
        <v>-0.63349532934051767</v>
      </c>
    </row>
    <row r="805" spans="2:10" x14ac:dyDescent="0.25">
      <c r="B805" s="155">
        <v>41225</v>
      </c>
      <c r="C805" s="163">
        <v>1.2989859661005632E-2</v>
      </c>
      <c r="D805" s="163">
        <v>0</v>
      </c>
      <c r="F805" s="164">
        <f t="shared" si="60"/>
        <v>-0.6787961108048135</v>
      </c>
      <c r="G805" s="164">
        <f t="shared" si="61"/>
        <v>-0.62107417858102965</v>
      </c>
      <c r="H805" s="164">
        <f t="shared" si="62"/>
        <v>-0.65564051482718777</v>
      </c>
      <c r="I805" s="164">
        <f t="shared" si="63"/>
        <v>-0.62950065693159274</v>
      </c>
      <c r="J805" s="164">
        <f t="shared" si="64"/>
        <v>-0.63317881671045717</v>
      </c>
    </row>
    <row r="806" spans="2:10" x14ac:dyDescent="0.25">
      <c r="B806" s="155">
        <v>41222</v>
      </c>
      <c r="C806" s="163">
        <v>0.17444626259299767</v>
      </c>
      <c r="D806" s="163">
        <v>0.68792454855739482</v>
      </c>
      <c r="F806" s="164">
        <f t="shared" si="60"/>
        <v>-0.67164533644994817</v>
      </c>
      <c r="G806" s="164">
        <f t="shared" si="61"/>
        <v>-0.62085729995895222</v>
      </c>
      <c r="H806" s="164">
        <f t="shared" si="62"/>
        <v>-0.65477516170903438</v>
      </c>
      <c r="I806" s="164">
        <f t="shared" si="63"/>
        <v>-0.62727019651972304</v>
      </c>
      <c r="J806" s="164">
        <f t="shared" si="64"/>
        <v>-0.63457212890954162</v>
      </c>
    </row>
    <row r="807" spans="2:10" x14ac:dyDescent="0.25">
      <c r="B807" s="155">
        <v>41221</v>
      </c>
      <c r="C807" s="163">
        <v>-1.2196992119689942</v>
      </c>
      <c r="D807" s="163">
        <v>1.5521590929001183</v>
      </c>
      <c r="F807" s="164">
        <f t="shared" si="60"/>
        <v>-0.67564627947640432</v>
      </c>
      <c r="G807" s="164">
        <f t="shared" si="61"/>
        <v>-0.62069702903444868</v>
      </c>
      <c r="H807" s="164">
        <f t="shared" si="62"/>
        <v>-0.66258230987645517</v>
      </c>
      <c r="I807" s="164">
        <f t="shared" si="63"/>
        <v>-0.63545192720865762</v>
      </c>
      <c r="J807" s="164">
        <f t="shared" si="64"/>
        <v>-0.63004781771837826</v>
      </c>
    </row>
    <row r="808" spans="2:10" x14ac:dyDescent="0.25">
      <c r="B808" s="155">
        <v>41220</v>
      </c>
      <c r="C808" s="163">
        <v>-2.2825502875500003</v>
      </c>
      <c r="D808" s="163">
        <v>2.5724266484832059</v>
      </c>
      <c r="F808" s="164">
        <f t="shared" si="60"/>
        <v>-0.66568432452949511</v>
      </c>
      <c r="G808" s="164">
        <f t="shared" si="61"/>
        <v>-0.61647906898045357</v>
      </c>
      <c r="H808" s="164">
        <f t="shared" si="62"/>
        <v>-0.65732415017293666</v>
      </c>
      <c r="I808" s="164">
        <f t="shared" si="63"/>
        <v>-0.63287139492897182</v>
      </c>
      <c r="J808" s="164">
        <f t="shared" si="64"/>
        <v>-0.62961267219721861</v>
      </c>
    </row>
    <row r="809" spans="2:10" x14ac:dyDescent="0.25">
      <c r="B809" s="155">
        <v>41219</v>
      </c>
      <c r="C809" s="163">
        <v>0.7880271939930017</v>
      </c>
      <c r="D809" s="163">
        <v>-1.1983564744218467</v>
      </c>
      <c r="F809" s="164">
        <f t="shared" si="60"/>
        <v>-0.5976855220646593</v>
      </c>
      <c r="G809" s="164">
        <f t="shared" si="61"/>
        <v>-0.56716045551902616</v>
      </c>
      <c r="H809" s="164">
        <f t="shared" si="62"/>
        <v>-0.63900748203279245</v>
      </c>
      <c r="I809" s="164">
        <f t="shared" si="63"/>
        <v>-0.62806965366783596</v>
      </c>
      <c r="J809" s="164">
        <f t="shared" si="64"/>
        <v>-0.63093246635864386</v>
      </c>
    </row>
    <row r="810" spans="2:10" x14ac:dyDescent="0.25">
      <c r="B810" s="155">
        <v>41218</v>
      </c>
      <c r="C810" s="163">
        <v>0.22819388327899315</v>
      </c>
      <c r="D810" s="163">
        <v>1.2770431222900891</v>
      </c>
      <c r="F810" s="164">
        <f t="shared" si="60"/>
        <v>-0.59838999223947342</v>
      </c>
      <c r="G810" s="164">
        <f t="shared" si="61"/>
        <v>-0.54243528195495583</v>
      </c>
      <c r="H810" s="164">
        <f t="shared" si="62"/>
        <v>-0.63901473614923077</v>
      </c>
      <c r="I810" s="164">
        <f t="shared" si="63"/>
        <v>-0.62566035602754766</v>
      </c>
      <c r="J810" s="164">
        <f t="shared" si="64"/>
        <v>-0.6328648078571687</v>
      </c>
    </row>
    <row r="811" spans="2:10" x14ac:dyDescent="0.25">
      <c r="B811" s="155">
        <v>41215</v>
      </c>
      <c r="C811" s="163">
        <v>-0.93660894550500196</v>
      </c>
      <c r="D811" s="163">
        <v>-0.66803923745958338</v>
      </c>
      <c r="F811" s="164">
        <f t="shared" si="60"/>
        <v>-0.62057509783113229</v>
      </c>
      <c r="G811" s="164">
        <f t="shared" si="61"/>
        <v>-0.55307425531329746</v>
      </c>
      <c r="H811" s="164">
        <f t="shared" si="62"/>
        <v>-0.62729731131089472</v>
      </c>
      <c r="I811" s="164">
        <f t="shared" si="63"/>
        <v>-0.62640748130091517</v>
      </c>
      <c r="J811" s="164">
        <f t="shared" si="64"/>
        <v>-0.62955299613319327</v>
      </c>
    </row>
    <row r="812" spans="2:10" x14ac:dyDescent="0.25">
      <c r="B812" s="155">
        <v>41214</v>
      </c>
      <c r="C812" s="163">
        <v>1.1006128817649952</v>
      </c>
      <c r="D812" s="163">
        <v>-1.2817055527752252</v>
      </c>
      <c r="F812" s="164">
        <f t="shared" si="60"/>
        <v>-0.66866214716417915</v>
      </c>
      <c r="G812" s="164">
        <f t="shared" si="61"/>
        <v>-0.57072128943906242</v>
      </c>
      <c r="H812" s="164">
        <f t="shared" si="62"/>
        <v>-0.66293690811611594</v>
      </c>
      <c r="I812" s="164">
        <f t="shared" si="63"/>
        <v>-0.63243112709554827</v>
      </c>
      <c r="J812" s="164">
        <f t="shared" si="64"/>
        <v>-0.63339065448307363</v>
      </c>
    </row>
    <row r="813" spans="2:10" x14ac:dyDescent="0.25">
      <c r="B813" s="155">
        <v>41213</v>
      </c>
      <c r="C813" s="163">
        <v>2.8667339390997526E-2</v>
      </c>
      <c r="D813" s="163">
        <v>0.93517021286562141</v>
      </c>
      <c r="F813" s="164">
        <f t="shared" si="60"/>
        <v>-0.64536452354310503</v>
      </c>
      <c r="G813" s="164">
        <f t="shared" si="61"/>
        <v>-0.56128700502900997</v>
      </c>
      <c r="H813" s="164">
        <f t="shared" si="62"/>
        <v>-0.65971134265358744</v>
      </c>
      <c r="I813" s="164">
        <f t="shared" si="63"/>
        <v>-0.63172270992893431</v>
      </c>
      <c r="J813" s="164">
        <f t="shared" si="64"/>
        <v>-0.63616649685406435</v>
      </c>
    </row>
    <row r="814" spans="2:10" x14ac:dyDescent="0.25">
      <c r="B814" s="155">
        <v>41212</v>
      </c>
      <c r="C814" s="163">
        <v>0</v>
      </c>
      <c r="D814" s="163">
        <v>0</v>
      </c>
      <c r="F814" s="164">
        <f t="shared" si="60"/>
        <v>-0.6378898171584525</v>
      </c>
      <c r="G814" s="164">
        <f t="shared" si="61"/>
        <v>-0.56391250846666541</v>
      </c>
      <c r="H814" s="164">
        <f t="shared" si="62"/>
        <v>-0.65448337947916813</v>
      </c>
      <c r="I814" s="164">
        <f t="shared" si="63"/>
        <v>-0.63098605069237323</v>
      </c>
      <c r="J814" s="164">
        <f t="shared" si="64"/>
        <v>-0.63691007136471922</v>
      </c>
    </row>
    <row r="815" spans="2:10" x14ac:dyDescent="0.25">
      <c r="B815" s="155">
        <v>41211</v>
      </c>
      <c r="C815" s="163">
        <v>0</v>
      </c>
      <c r="D815" s="163">
        <v>0.916440038277333</v>
      </c>
      <c r="F815" s="164">
        <f t="shared" si="60"/>
        <v>-0.63665012044292735</v>
      </c>
      <c r="G815" s="164">
        <f t="shared" si="61"/>
        <v>-0.57008387588892639</v>
      </c>
      <c r="H815" s="164">
        <f t="shared" si="62"/>
        <v>-0.65493544748977561</v>
      </c>
      <c r="I815" s="164">
        <f t="shared" si="63"/>
        <v>-0.63054588780650933</v>
      </c>
      <c r="J815" s="164">
        <f t="shared" si="64"/>
        <v>-0.65131335960188808</v>
      </c>
    </row>
    <row r="816" spans="2:10" x14ac:dyDescent="0.25">
      <c r="B816" s="155">
        <v>41208</v>
      </c>
      <c r="C816" s="163">
        <v>-7.274645978200267E-2</v>
      </c>
      <c r="D816" s="163">
        <v>1.7232274762419397</v>
      </c>
      <c r="F816" s="164">
        <f t="shared" si="60"/>
        <v>-0.63932888437467794</v>
      </c>
      <c r="G816" s="164">
        <f t="shared" si="61"/>
        <v>-0.56866976498763366</v>
      </c>
      <c r="H816" s="164">
        <f t="shared" si="62"/>
        <v>-0.66750217627304775</v>
      </c>
      <c r="I816" s="164">
        <f t="shared" si="63"/>
        <v>-0.62960389892210655</v>
      </c>
      <c r="J816" s="164">
        <f t="shared" si="64"/>
        <v>-0.66078942014179587</v>
      </c>
    </row>
    <row r="817" spans="2:10" x14ac:dyDescent="0.25">
      <c r="B817" s="155">
        <v>41207</v>
      </c>
      <c r="C817" s="163">
        <v>0.30146327794799976</v>
      </c>
      <c r="D817" s="163">
        <v>-1.3712434395251716</v>
      </c>
      <c r="F817" s="164">
        <f t="shared" si="60"/>
        <v>-0.64692013615211486</v>
      </c>
      <c r="G817" s="164">
        <f t="shared" si="61"/>
        <v>-0.61713101285703298</v>
      </c>
      <c r="H817" s="164">
        <f t="shared" si="62"/>
        <v>-0.67409788854701858</v>
      </c>
      <c r="I817" s="164">
        <f t="shared" si="63"/>
        <v>-0.62905054479191513</v>
      </c>
      <c r="J817" s="164">
        <f t="shared" si="64"/>
        <v>-0.65772249778603842</v>
      </c>
    </row>
    <row r="818" spans="2:10" x14ac:dyDescent="0.25">
      <c r="B818" s="155">
        <v>41206</v>
      </c>
      <c r="C818" s="163">
        <v>-0.30785192714399834</v>
      </c>
      <c r="D818" s="163">
        <v>-0.48896445246783271</v>
      </c>
      <c r="F818" s="164">
        <f t="shared" si="60"/>
        <v>-0.64135085046646478</v>
      </c>
      <c r="G818" s="164">
        <f t="shared" si="61"/>
        <v>-0.6273572146953531</v>
      </c>
      <c r="H818" s="164">
        <f t="shared" si="62"/>
        <v>-0.66870023952911706</v>
      </c>
      <c r="I818" s="164">
        <f t="shared" si="63"/>
        <v>-0.62899251337920359</v>
      </c>
      <c r="J818" s="164">
        <f t="shared" si="64"/>
        <v>-0.67476444585899642</v>
      </c>
    </row>
    <row r="819" spans="2:10" x14ac:dyDescent="0.25">
      <c r="B819" s="155">
        <v>41205</v>
      </c>
      <c r="C819" s="163">
        <v>-1.4444034198309974</v>
      </c>
      <c r="D819" s="163">
        <v>0.82872259263822023</v>
      </c>
      <c r="F819" s="164">
        <f t="shared" si="60"/>
        <v>-0.63843159078738509</v>
      </c>
      <c r="G819" s="164">
        <f t="shared" si="61"/>
        <v>-0.62454208857681426</v>
      </c>
      <c r="H819" s="164">
        <f t="shared" si="62"/>
        <v>-0.67182889749506913</v>
      </c>
      <c r="I819" s="164">
        <f t="shared" si="63"/>
        <v>-0.63333250452857237</v>
      </c>
      <c r="J819" s="164">
        <f t="shared" si="64"/>
        <v>-0.67711137185763581</v>
      </c>
    </row>
    <row r="820" spans="2:10" x14ac:dyDescent="0.25">
      <c r="B820" s="155">
        <v>41204</v>
      </c>
      <c r="C820" s="163">
        <v>4.6172471552985428E-2</v>
      </c>
      <c r="D820" s="163">
        <v>-7.3319763348023148E-2</v>
      </c>
      <c r="F820" s="164">
        <f t="shared" si="60"/>
        <v>-0.64295256345650376</v>
      </c>
      <c r="G820" s="164">
        <f t="shared" si="61"/>
        <v>-0.62534826628047036</v>
      </c>
      <c r="H820" s="164">
        <f t="shared" si="62"/>
        <v>-0.6778065150007121</v>
      </c>
      <c r="I820" s="164">
        <f t="shared" si="63"/>
        <v>-0.63356636492316376</v>
      </c>
      <c r="J820" s="164">
        <f t="shared" si="64"/>
        <v>-0.6836354148441991</v>
      </c>
    </row>
    <row r="821" spans="2:10" x14ac:dyDescent="0.25">
      <c r="B821" s="155">
        <v>41201</v>
      </c>
      <c r="C821" s="163">
        <v>-1.6553386120079838</v>
      </c>
      <c r="D821" s="163">
        <v>2.0444968514974793</v>
      </c>
      <c r="F821" s="164">
        <f t="shared" si="60"/>
        <v>-0.62712356629033783</v>
      </c>
      <c r="G821" s="164">
        <f t="shared" si="61"/>
        <v>-0.61826847511624239</v>
      </c>
      <c r="H821" s="164">
        <f t="shared" si="62"/>
        <v>-0.67685446998348486</v>
      </c>
      <c r="I821" s="164">
        <f t="shared" si="63"/>
        <v>-0.63356465850222798</v>
      </c>
      <c r="J821" s="164">
        <f t="shared" si="64"/>
        <v>-0.68336579590410063</v>
      </c>
    </row>
    <row r="822" spans="2:10" x14ac:dyDescent="0.25">
      <c r="B822" s="155">
        <v>41200</v>
      </c>
      <c r="C822" s="163">
        <v>-0.23907334162300842</v>
      </c>
      <c r="D822" s="163">
        <v>-0.58025169646089836</v>
      </c>
      <c r="F822" s="164">
        <f t="shared" si="60"/>
        <v>-0.58617185663189719</v>
      </c>
      <c r="G822" s="164">
        <f t="shared" si="61"/>
        <v>-0.64846160812673015</v>
      </c>
      <c r="H822" s="164">
        <f t="shared" si="62"/>
        <v>-0.65631340461838927</v>
      </c>
      <c r="I822" s="164">
        <f t="shared" si="63"/>
        <v>-0.62989702903535461</v>
      </c>
      <c r="J822" s="164">
        <f t="shared" si="64"/>
        <v>-0.68256812969289637</v>
      </c>
    </row>
    <row r="823" spans="2:10" x14ac:dyDescent="0.25">
      <c r="B823" s="155">
        <v>41199</v>
      </c>
      <c r="C823" s="163">
        <v>0.42359059953800404</v>
      </c>
      <c r="D823" s="163">
        <v>-1.9054462156224861</v>
      </c>
      <c r="F823" s="164">
        <f t="shared" si="60"/>
        <v>-0.64770219289871145</v>
      </c>
      <c r="G823" s="164">
        <f t="shared" si="61"/>
        <v>-0.6356843421470012</v>
      </c>
      <c r="H823" s="164">
        <f t="shared" si="62"/>
        <v>-0.6523117499386768</v>
      </c>
      <c r="I823" s="164">
        <f t="shared" si="63"/>
        <v>-0.63135302782328995</v>
      </c>
      <c r="J823" s="164">
        <f t="shared" si="64"/>
        <v>-0.68358087233663756</v>
      </c>
    </row>
    <row r="824" spans="2:10" x14ac:dyDescent="0.25">
      <c r="B824" s="155">
        <v>41198</v>
      </c>
      <c r="C824" s="163">
        <v>1.0273455589240088</v>
      </c>
      <c r="D824" s="163">
        <v>-1.9547416535025341</v>
      </c>
      <c r="F824" s="164">
        <f t="shared" si="60"/>
        <v>-0.64588132599485015</v>
      </c>
      <c r="G824" s="164">
        <f t="shared" si="61"/>
        <v>-0.63655113797360874</v>
      </c>
      <c r="H824" s="164">
        <f t="shared" si="62"/>
        <v>-0.65836177742186208</v>
      </c>
      <c r="I824" s="164">
        <f t="shared" si="63"/>
        <v>-0.62916548163430563</v>
      </c>
      <c r="J824" s="164">
        <f t="shared" si="64"/>
        <v>-0.68027703098027248</v>
      </c>
    </row>
    <row r="825" spans="2:10" x14ac:dyDescent="0.25">
      <c r="B825" s="155">
        <v>41197</v>
      </c>
      <c r="C825" s="163">
        <v>0.80794754770199262</v>
      </c>
      <c r="D825" s="163">
        <v>-0.2685734697532971</v>
      </c>
      <c r="F825" s="164">
        <f t="shared" si="60"/>
        <v>-0.62389300912237577</v>
      </c>
      <c r="G825" s="164">
        <f t="shared" si="61"/>
        <v>-0.63459853650986175</v>
      </c>
      <c r="H825" s="164">
        <f t="shared" si="62"/>
        <v>-0.65572883448910846</v>
      </c>
      <c r="I825" s="164">
        <f t="shared" si="63"/>
        <v>-0.6239187626237912</v>
      </c>
      <c r="J825" s="164">
        <f t="shared" si="64"/>
        <v>-0.67664566951114613</v>
      </c>
    </row>
    <row r="826" spans="2:10" x14ac:dyDescent="0.25">
      <c r="B826" s="155">
        <v>41194</v>
      </c>
      <c r="C826" s="163">
        <v>-0.29471626756198965</v>
      </c>
      <c r="D826" s="163">
        <v>0.52489613088853027</v>
      </c>
      <c r="F826" s="164">
        <f t="shared" si="60"/>
        <v>-0.63302712714677234</v>
      </c>
      <c r="G826" s="164">
        <f t="shared" si="61"/>
        <v>-0.6418983880107344</v>
      </c>
      <c r="H826" s="164">
        <f t="shared" si="62"/>
        <v>-0.65873952227419863</v>
      </c>
      <c r="I826" s="164">
        <f t="shared" si="63"/>
        <v>-0.6244332245190849</v>
      </c>
      <c r="J826" s="164">
        <f t="shared" si="64"/>
        <v>-0.67892393681804342</v>
      </c>
    </row>
    <row r="827" spans="2:10" x14ac:dyDescent="0.25">
      <c r="B827" s="155">
        <v>41193</v>
      </c>
      <c r="C827" s="163">
        <v>3.6335547130983414E-2</v>
      </c>
      <c r="D827" s="163">
        <v>1.2413282721089658</v>
      </c>
      <c r="F827" s="164">
        <f t="shared" si="60"/>
        <v>-0.58222997764034756</v>
      </c>
      <c r="G827" s="164">
        <f t="shared" si="61"/>
        <v>-0.65389824763728877</v>
      </c>
      <c r="H827" s="164">
        <f t="shared" si="62"/>
        <v>-0.65608499649526619</v>
      </c>
      <c r="I827" s="164">
        <f t="shared" si="63"/>
        <v>-0.62442721587458938</v>
      </c>
      <c r="J827" s="164">
        <f t="shared" si="64"/>
        <v>-0.68098267426188452</v>
      </c>
    </row>
    <row r="828" spans="2:10" x14ac:dyDescent="0.25">
      <c r="B828" s="155">
        <v>41192</v>
      </c>
      <c r="C828" s="163">
        <v>-0.61144883654200566</v>
      </c>
      <c r="D828" s="163">
        <v>1.2292569119615626</v>
      </c>
      <c r="F828" s="164">
        <f t="shared" si="60"/>
        <v>-0.59755731036146509</v>
      </c>
      <c r="G828" s="164">
        <f t="shared" si="61"/>
        <v>-0.65827897969843041</v>
      </c>
      <c r="H828" s="164">
        <f t="shared" si="62"/>
        <v>-0.65365674933271289</v>
      </c>
      <c r="I828" s="164">
        <f t="shared" si="63"/>
        <v>-0.62551297848990595</v>
      </c>
      <c r="J828" s="164">
        <f t="shared" si="64"/>
        <v>-0.68106683417075042</v>
      </c>
    </row>
    <row r="829" spans="2:10" x14ac:dyDescent="0.25">
      <c r="B829" s="155">
        <v>41191</v>
      </c>
      <c r="C829" s="163">
        <v>-0.98604934395000177</v>
      </c>
      <c r="D829" s="163">
        <v>0.94452517263470259</v>
      </c>
      <c r="F829" s="164">
        <f t="shared" si="60"/>
        <v>-0.58203043282457601</v>
      </c>
      <c r="G829" s="164">
        <f t="shared" si="61"/>
        <v>-0.64356156088330041</v>
      </c>
      <c r="H829" s="164">
        <f t="shared" si="62"/>
        <v>-0.66730329981773229</v>
      </c>
      <c r="I829" s="164">
        <f t="shared" si="63"/>
        <v>-0.62239465593884646</v>
      </c>
      <c r="J829" s="164">
        <f t="shared" si="64"/>
        <v>-0.68146059915101465</v>
      </c>
    </row>
    <row r="830" spans="2:10" x14ac:dyDescent="0.25">
      <c r="B830" s="155">
        <v>41190</v>
      </c>
      <c r="C830" s="163">
        <v>-0.34572161550799896</v>
      </c>
      <c r="D830" s="163">
        <v>0</v>
      </c>
      <c r="F830" s="164">
        <f t="shared" si="60"/>
        <v>-0.56940255178259658</v>
      </c>
      <c r="G830" s="164">
        <f t="shared" si="61"/>
        <v>-0.64446228449114407</v>
      </c>
      <c r="H830" s="164">
        <f t="shared" si="62"/>
        <v>-0.66605955420131902</v>
      </c>
      <c r="I830" s="164">
        <f t="shared" si="63"/>
        <v>-0.62878039411702003</v>
      </c>
      <c r="J830" s="164">
        <f t="shared" si="64"/>
        <v>-0.67730548594811202</v>
      </c>
    </row>
    <row r="831" spans="2:10" x14ac:dyDescent="0.25">
      <c r="B831" s="155">
        <v>41187</v>
      </c>
      <c r="C831" s="163">
        <v>1.5910060620072386E-3</v>
      </c>
      <c r="D831" s="163">
        <v>-2.2543000367917565</v>
      </c>
      <c r="F831" s="164">
        <f t="shared" si="60"/>
        <v>-0.57177827133411463</v>
      </c>
      <c r="G831" s="164">
        <f t="shared" si="61"/>
        <v>-0.64801809882934081</v>
      </c>
      <c r="H831" s="164">
        <f t="shared" si="62"/>
        <v>-0.6651793213155498</v>
      </c>
      <c r="I831" s="164">
        <f t="shared" si="63"/>
        <v>-0.62926162973775901</v>
      </c>
      <c r="J831" s="164">
        <f t="shared" si="64"/>
        <v>-0.66440843934590199</v>
      </c>
    </row>
    <row r="832" spans="2:10" x14ac:dyDescent="0.25">
      <c r="B832" s="155">
        <v>41186</v>
      </c>
      <c r="C832" s="163">
        <v>0.71834604159999316</v>
      </c>
      <c r="D832" s="163">
        <v>-1.6529434494350959</v>
      </c>
      <c r="F832" s="164">
        <f t="shared" si="60"/>
        <v>-0.60667726844193415</v>
      </c>
      <c r="G832" s="164">
        <f t="shared" si="61"/>
        <v>-0.64915609407069275</v>
      </c>
      <c r="H832" s="164">
        <f t="shared" si="62"/>
        <v>-0.7069763230327526</v>
      </c>
      <c r="I832" s="164">
        <f t="shared" si="63"/>
        <v>-0.63443813073227995</v>
      </c>
      <c r="J832" s="164">
        <f t="shared" si="64"/>
        <v>-0.66211162508429811</v>
      </c>
    </row>
    <row r="833" spans="2:10" x14ac:dyDescent="0.25">
      <c r="B833" s="155">
        <v>41185</v>
      </c>
      <c r="C833" s="163">
        <v>0.38487879579001127</v>
      </c>
      <c r="D833" s="163">
        <v>-0.50881006088007164</v>
      </c>
      <c r="F833" s="164">
        <f t="shared" si="60"/>
        <v>-0.60782365321914811</v>
      </c>
      <c r="G833" s="164">
        <f t="shared" si="61"/>
        <v>-0.6476581291829393</v>
      </c>
      <c r="H833" s="164">
        <f t="shared" si="62"/>
        <v>-0.70552321261341233</v>
      </c>
      <c r="I833" s="164">
        <f t="shared" si="63"/>
        <v>-0.63239077798502252</v>
      </c>
      <c r="J833" s="164">
        <f t="shared" si="64"/>
        <v>-0.66351220421894352</v>
      </c>
    </row>
    <row r="834" spans="2:10" x14ac:dyDescent="0.25">
      <c r="B834" s="155">
        <v>41184</v>
      </c>
      <c r="C834" s="163">
        <v>9.3947294093998934E-2</v>
      </c>
      <c r="D834" s="163">
        <v>0.45842660427735105</v>
      </c>
      <c r="F834" s="164">
        <f t="shared" si="60"/>
        <v>-0.57746726880215571</v>
      </c>
      <c r="G834" s="164">
        <f t="shared" si="61"/>
        <v>-0.64714269575283856</v>
      </c>
      <c r="H834" s="164">
        <f t="shared" si="62"/>
        <v>-0.71694861740071369</v>
      </c>
      <c r="I834" s="164">
        <f t="shared" si="63"/>
        <v>-0.63853991268159527</v>
      </c>
      <c r="J834" s="164">
        <f t="shared" si="64"/>
        <v>-0.66760640296053608</v>
      </c>
    </row>
    <row r="835" spans="2:10" x14ac:dyDescent="0.25">
      <c r="B835" s="155">
        <v>41183</v>
      </c>
      <c r="C835" s="163">
        <v>0.2699189576919947</v>
      </c>
      <c r="D835" s="163">
        <v>0.35336563419454681</v>
      </c>
      <c r="F835" s="164">
        <f t="shared" si="60"/>
        <v>-0.57986813678088267</v>
      </c>
      <c r="G835" s="164">
        <f t="shared" si="61"/>
        <v>-0.64953255194785875</v>
      </c>
      <c r="H835" s="164">
        <f t="shared" si="62"/>
        <v>-0.71105170641506188</v>
      </c>
      <c r="I835" s="164">
        <f t="shared" si="63"/>
        <v>-0.63809126332543997</v>
      </c>
      <c r="J835" s="164">
        <f t="shared" si="64"/>
        <v>-0.66250818204218964</v>
      </c>
    </row>
    <row r="836" spans="2:10" x14ac:dyDescent="0.25">
      <c r="B836" s="155">
        <v>41180</v>
      </c>
      <c r="C836" s="163">
        <v>-0.44747989731399596</v>
      </c>
      <c r="D836" s="163">
        <v>-0.31206507382124382</v>
      </c>
      <c r="F836" s="164">
        <f t="shared" si="60"/>
        <v>-0.58336076670673431</v>
      </c>
      <c r="G836" s="164">
        <f t="shared" si="61"/>
        <v>-0.65163737223201601</v>
      </c>
      <c r="H836" s="164">
        <f t="shared" si="62"/>
        <v>-0.7116876260574625</v>
      </c>
      <c r="I836" s="164">
        <f t="shared" si="63"/>
        <v>-0.63845434587615324</v>
      </c>
      <c r="J836" s="164">
        <f t="shared" si="64"/>
        <v>-0.67210130212192598</v>
      </c>
    </row>
    <row r="837" spans="2:10" x14ac:dyDescent="0.25">
      <c r="B837" s="155">
        <v>41179</v>
      </c>
      <c r="C837" s="163">
        <v>0.97195076115399459</v>
      </c>
      <c r="D837" s="163">
        <v>-0.98630226764953033</v>
      </c>
      <c r="F837" s="164">
        <f t="shared" si="60"/>
        <v>-0.59514302106987194</v>
      </c>
      <c r="G837" s="164">
        <f t="shared" si="61"/>
        <v>-0.66678990392008819</v>
      </c>
      <c r="H837" s="164">
        <f t="shared" si="62"/>
        <v>-0.7142551724966455</v>
      </c>
      <c r="I837" s="164">
        <f t="shared" si="63"/>
        <v>-0.64255805960535284</v>
      </c>
      <c r="J837" s="164">
        <f t="shared" si="64"/>
        <v>-0.67670131818988877</v>
      </c>
    </row>
    <row r="838" spans="2:10" x14ac:dyDescent="0.25">
      <c r="B838" s="155">
        <v>41178</v>
      </c>
      <c r="C838" s="163">
        <v>-0.55327430103701003</v>
      </c>
      <c r="D838" s="163">
        <v>1.9647807766625114</v>
      </c>
      <c r="F838" s="164">
        <f t="shared" si="60"/>
        <v>-0.59610177672926135</v>
      </c>
      <c r="G838" s="164">
        <f t="shared" si="61"/>
        <v>-0.66473826595998853</v>
      </c>
      <c r="H838" s="164">
        <f t="shared" si="62"/>
        <v>-0.70913384668285617</v>
      </c>
      <c r="I838" s="164">
        <f t="shared" si="63"/>
        <v>-0.6375784861519519</v>
      </c>
      <c r="J838" s="164">
        <f t="shared" si="64"/>
        <v>-0.66811205179721123</v>
      </c>
    </row>
    <row r="839" spans="2:10" x14ac:dyDescent="0.25">
      <c r="B839" s="155">
        <v>41177</v>
      </c>
      <c r="C839" s="163">
        <v>-1.0386723058560032</v>
      </c>
      <c r="D839" s="163">
        <v>1.1755826443291983</v>
      </c>
      <c r="F839" s="164">
        <f t="shared" si="60"/>
        <v>-0.54972248988170236</v>
      </c>
      <c r="G839" s="164">
        <f t="shared" si="61"/>
        <v>-0.65912472015121581</v>
      </c>
      <c r="H839" s="164">
        <f t="shared" si="62"/>
        <v>-0.69160079929935814</v>
      </c>
      <c r="I839" s="164">
        <f t="shared" si="63"/>
        <v>-0.63337464632481333</v>
      </c>
      <c r="J839" s="164">
        <f t="shared" si="64"/>
        <v>-0.66609152687818851</v>
      </c>
    </row>
    <row r="840" spans="2:10" x14ac:dyDescent="0.25">
      <c r="B840" s="155">
        <v>41176</v>
      </c>
      <c r="C840" s="163">
        <v>-0.22363220807499751</v>
      </c>
      <c r="D840" s="163">
        <v>1.4792565288328507</v>
      </c>
      <c r="F840" s="164">
        <f t="shared" si="60"/>
        <v>-0.49405659347267922</v>
      </c>
      <c r="G840" s="164">
        <f t="shared" si="61"/>
        <v>-0.65813714191209938</v>
      </c>
      <c r="H840" s="164">
        <f t="shared" si="62"/>
        <v>-0.67329501187318641</v>
      </c>
      <c r="I840" s="164">
        <f t="shared" si="63"/>
        <v>-0.64504152666252512</v>
      </c>
      <c r="J840" s="164">
        <f t="shared" si="64"/>
        <v>-0.6664410869685421</v>
      </c>
    </row>
    <row r="841" spans="2:10" x14ac:dyDescent="0.25">
      <c r="B841" s="155">
        <v>41173</v>
      </c>
      <c r="C841" s="163">
        <v>-7.2222001119892631E-3</v>
      </c>
      <c r="D841" s="163">
        <v>-0.10078118456048335</v>
      </c>
      <c r="F841" s="164">
        <f t="shared" si="60"/>
        <v>-0.48325135237087968</v>
      </c>
      <c r="G841" s="164">
        <f t="shared" si="61"/>
        <v>-0.63438187183437067</v>
      </c>
      <c r="H841" s="164">
        <f t="shared" si="62"/>
        <v>-0.66238633223488685</v>
      </c>
      <c r="I841" s="164">
        <f t="shared" si="63"/>
        <v>-0.64711185935249838</v>
      </c>
      <c r="J841" s="164">
        <f t="shared" si="64"/>
        <v>-0.67225352540153127</v>
      </c>
    </row>
    <row r="842" spans="2:10" x14ac:dyDescent="0.25">
      <c r="B842" s="155">
        <v>41172</v>
      </c>
      <c r="C842" s="163">
        <v>-3.9455798076870607E-2</v>
      </c>
      <c r="D842" s="163">
        <v>0.62740561176786169</v>
      </c>
      <c r="F842" s="164">
        <f t="shared" si="60"/>
        <v>-0.47504608214902599</v>
      </c>
      <c r="G842" s="164">
        <f t="shared" si="61"/>
        <v>-0.66105803811313202</v>
      </c>
      <c r="H842" s="164">
        <f t="shared" si="62"/>
        <v>-0.66295692339316015</v>
      </c>
      <c r="I842" s="164">
        <f t="shared" si="63"/>
        <v>-0.64206719318251149</v>
      </c>
      <c r="J842" s="164">
        <f t="shared" si="64"/>
        <v>-0.67191586412331739</v>
      </c>
    </row>
    <row r="843" spans="2:10" x14ac:dyDescent="0.25">
      <c r="B843" s="155">
        <v>41171</v>
      </c>
      <c r="C843" s="163">
        <v>0.12050022301401953</v>
      </c>
      <c r="D843" s="163">
        <v>1.067172437920183</v>
      </c>
      <c r="F843" s="164">
        <f t="shared" ref="F843:F906" si="65">CORREL($C843:$C872,$D843:$D872)</f>
        <v>-0.47212073845544394</v>
      </c>
      <c r="G843" s="164">
        <f t="shared" ref="G843:G906" si="66">CORREL($C843:$C902,$D843:$D902)</f>
        <v>-0.66189319462750329</v>
      </c>
      <c r="H843" s="164">
        <f t="shared" ref="H843:H906" si="67">CORREL($C843:$C932,$D843:$D932)</f>
        <v>-0.67612804773636503</v>
      </c>
      <c r="I843" s="164">
        <f t="shared" ref="I843:I906" si="68">CORREL($C843:$C1042,$D843:$D1042)</f>
        <v>-0.64219442429048457</v>
      </c>
      <c r="J843" s="164">
        <f t="shared" ref="J843:J906" si="69">CORREL($C843:$C1102,$D843:$D1102)</f>
        <v>-0.68539937999204104</v>
      </c>
    </row>
    <row r="844" spans="2:10" x14ac:dyDescent="0.25">
      <c r="B844" s="155">
        <v>41170</v>
      </c>
      <c r="C844" s="163">
        <v>-0.12602788744198179</v>
      </c>
      <c r="D844" s="163">
        <v>0.57329978869491427</v>
      </c>
      <c r="F844" s="164">
        <f t="shared" si="65"/>
        <v>-0.47568082045885307</v>
      </c>
      <c r="G844" s="164">
        <f t="shared" si="66"/>
        <v>-0.65632741845312104</v>
      </c>
      <c r="H844" s="164">
        <f t="shared" si="67"/>
        <v>-0.67872157239420161</v>
      </c>
      <c r="I844" s="164">
        <f t="shared" si="68"/>
        <v>-0.64751219492116052</v>
      </c>
      <c r="J844" s="164">
        <f t="shared" si="69"/>
        <v>-0.69586224999810153</v>
      </c>
    </row>
    <row r="845" spans="2:10" x14ac:dyDescent="0.25">
      <c r="B845" s="155">
        <v>41169</v>
      </c>
      <c r="C845" s="163">
        <v>-0.30810439155024572</v>
      </c>
      <c r="D845" s="163">
        <v>1.732204143304461</v>
      </c>
      <c r="F845" s="164">
        <f t="shared" si="65"/>
        <v>-0.48049185955507046</v>
      </c>
      <c r="G845" s="164">
        <f t="shared" si="66"/>
        <v>-0.65561309032805071</v>
      </c>
      <c r="H845" s="164">
        <f t="shared" si="67"/>
        <v>-0.67869059516282637</v>
      </c>
      <c r="I845" s="164">
        <f t="shared" si="68"/>
        <v>-0.64913658673366903</v>
      </c>
      <c r="J845" s="164">
        <f t="shared" si="69"/>
        <v>-0.69537285188419162</v>
      </c>
    </row>
    <row r="846" spans="2:10" x14ac:dyDescent="0.25">
      <c r="B846" s="155">
        <v>41166</v>
      </c>
      <c r="C846" s="163">
        <v>0.39675511618890713</v>
      </c>
      <c r="D846" s="163">
        <v>-3.3111572232946029</v>
      </c>
      <c r="F846" s="164">
        <f t="shared" si="65"/>
        <v>-0.45633362584660997</v>
      </c>
      <c r="G846" s="164">
        <f t="shared" si="66"/>
        <v>-0.67061880862689116</v>
      </c>
      <c r="H846" s="164">
        <f t="shared" si="67"/>
        <v>-0.68422082776903659</v>
      </c>
      <c r="I846" s="164">
        <f t="shared" si="68"/>
        <v>-0.65154199022856774</v>
      </c>
      <c r="J846" s="164">
        <f t="shared" si="69"/>
        <v>-0.69562874223720073</v>
      </c>
    </row>
    <row r="847" spans="2:10" x14ac:dyDescent="0.25">
      <c r="B847" s="155">
        <v>41165</v>
      </c>
      <c r="C847" s="163">
        <v>1.6444129892872139</v>
      </c>
      <c r="D847" s="163">
        <v>-1.2070548903765577</v>
      </c>
      <c r="F847" s="164">
        <f t="shared" si="65"/>
        <v>-0.56771430339717499</v>
      </c>
      <c r="G847" s="164">
        <f t="shared" si="66"/>
        <v>-0.69133479773565676</v>
      </c>
      <c r="H847" s="164">
        <f t="shared" si="67"/>
        <v>-0.69581702766039077</v>
      </c>
      <c r="I847" s="164">
        <f t="shared" si="68"/>
        <v>-0.66225907901727576</v>
      </c>
      <c r="J847" s="164">
        <f t="shared" si="69"/>
        <v>-0.69770447816820236</v>
      </c>
    </row>
    <row r="848" spans="2:10" x14ac:dyDescent="0.25">
      <c r="B848" s="155">
        <v>41164</v>
      </c>
      <c r="C848" s="163">
        <v>0.23565232525004642</v>
      </c>
      <c r="D848" s="163">
        <v>-2.32209184393114</v>
      </c>
      <c r="F848" s="164">
        <f t="shared" si="65"/>
        <v>-0.60459850319918118</v>
      </c>
      <c r="G848" s="164">
        <f t="shared" si="66"/>
        <v>-0.68101375372215123</v>
      </c>
      <c r="H848" s="164">
        <f t="shared" si="67"/>
        <v>-0.69406102477123466</v>
      </c>
      <c r="I848" s="164">
        <f t="shared" si="68"/>
        <v>-0.65980829418511133</v>
      </c>
      <c r="J848" s="164">
        <f t="shared" si="69"/>
        <v>-0.69752164616631496</v>
      </c>
    </row>
    <row r="849" spans="2:10" x14ac:dyDescent="0.25">
      <c r="B849" s="155">
        <v>41163</v>
      </c>
      <c r="C849" s="163">
        <v>0.31459911685176589</v>
      </c>
      <c r="D849" s="163">
        <v>-5.2672374217599405E-2</v>
      </c>
      <c r="F849" s="164">
        <f t="shared" si="65"/>
        <v>-0.60507211494346014</v>
      </c>
      <c r="G849" s="164">
        <f t="shared" si="66"/>
        <v>-0.69247159770389344</v>
      </c>
      <c r="H849" s="164">
        <f t="shared" si="67"/>
        <v>-0.69414170467687308</v>
      </c>
      <c r="I849" s="164">
        <f t="shared" si="68"/>
        <v>-0.65928030639761948</v>
      </c>
      <c r="J849" s="164">
        <f t="shared" si="69"/>
        <v>-0.69591451676635152</v>
      </c>
    </row>
    <row r="850" spans="2:10" x14ac:dyDescent="0.25">
      <c r="B850" s="155">
        <v>41162</v>
      </c>
      <c r="C850" s="163">
        <v>-0.60851400887099727</v>
      </c>
      <c r="D850" s="163">
        <v>-0.33600140317100458</v>
      </c>
      <c r="F850" s="164">
        <f t="shared" si="65"/>
        <v>-0.60355730856336087</v>
      </c>
      <c r="G850" s="164">
        <f t="shared" si="66"/>
        <v>-0.69804018000812917</v>
      </c>
      <c r="H850" s="164">
        <f t="shared" si="67"/>
        <v>-0.69533886129801115</v>
      </c>
      <c r="I850" s="164">
        <f t="shared" si="68"/>
        <v>-0.65684908018976151</v>
      </c>
      <c r="J850" s="164">
        <f t="shared" si="69"/>
        <v>-0.69662938375674455</v>
      </c>
    </row>
    <row r="851" spans="2:10" x14ac:dyDescent="0.25">
      <c r="B851" s="155">
        <v>41159</v>
      </c>
      <c r="C851" s="163">
        <v>0.41035851023918379</v>
      </c>
      <c r="D851" s="163">
        <v>-0.92560582392114954</v>
      </c>
      <c r="F851" s="164">
        <f t="shared" si="65"/>
        <v>-0.61208603261474881</v>
      </c>
      <c r="G851" s="164">
        <f t="shared" si="66"/>
        <v>-0.70466428316492324</v>
      </c>
      <c r="H851" s="164">
        <f t="shared" si="67"/>
        <v>-0.70033646957840967</v>
      </c>
      <c r="I851" s="164">
        <f t="shared" si="68"/>
        <v>-0.65794357658458014</v>
      </c>
      <c r="J851" s="164">
        <f t="shared" si="69"/>
        <v>-0.69706842592925189</v>
      </c>
    </row>
    <row r="852" spans="2:10" x14ac:dyDescent="0.25">
      <c r="B852" s="155">
        <v>41158</v>
      </c>
      <c r="C852" s="163">
        <v>2.0573185175419173</v>
      </c>
      <c r="D852" s="163">
        <v>-2.6143917425395125</v>
      </c>
      <c r="F852" s="164">
        <f t="shared" si="65"/>
        <v>-0.69493507184458425</v>
      </c>
      <c r="G852" s="164">
        <f t="shared" si="66"/>
        <v>-0.69198901521251432</v>
      </c>
      <c r="H852" s="164">
        <f t="shared" si="67"/>
        <v>-0.69857723899878532</v>
      </c>
      <c r="I852" s="164">
        <f t="shared" si="68"/>
        <v>-0.65246646330509417</v>
      </c>
      <c r="J852" s="164">
        <f t="shared" si="69"/>
        <v>-0.69639820937074659</v>
      </c>
    </row>
    <row r="853" spans="2:10" x14ac:dyDescent="0.25">
      <c r="B853" s="155">
        <v>41157</v>
      </c>
      <c r="C853" s="163">
        <v>-8.1407050418802474E-2</v>
      </c>
      <c r="D853" s="163">
        <v>-0.41741190967975461</v>
      </c>
      <c r="F853" s="164">
        <f t="shared" si="65"/>
        <v>-0.6269990232189282</v>
      </c>
      <c r="G853" s="164">
        <f t="shared" si="66"/>
        <v>-0.66065106783301553</v>
      </c>
      <c r="H853" s="164">
        <f t="shared" si="67"/>
        <v>-0.68133974592512292</v>
      </c>
      <c r="I853" s="164">
        <f t="shared" si="68"/>
        <v>-0.6400633942997338</v>
      </c>
      <c r="J853" s="164">
        <f t="shared" si="69"/>
        <v>-0.69405192377686076</v>
      </c>
    </row>
    <row r="854" spans="2:10" x14ac:dyDescent="0.25">
      <c r="B854" s="155">
        <v>41156</v>
      </c>
      <c r="C854" s="163">
        <v>-0.11425814978410775</v>
      </c>
      <c r="D854" s="163">
        <v>6.4137365790006839E-2</v>
      </c>
      <c r="F854" s="164">
        <f t="shared" si="65"/>
        <v>-0.63166004074553905</v>
      </c>
      <c r="G854" s="164">
        <f t="shared" si="66"/>
        <v>-0.6689463986062375</v>
      </c>
      <c r="H854" s="164">
        <f t="shared" si="67"/>
        <v>-0.68211515262600342</v>
      </c>
      <c r="I854" s="164">
        <f t="shared" si="68"/>
        <v>-0.64479535071605265</v>
      </c>
      <c r="J854" s="164">
        <f t="shared" si="69"/>
        <v>-0.69831240468374733</v>
      </c>
    </row>
    <row r="855" spans="2:10" x14ac:dyDescent="0.25">
      <c r="B855" s="155">
        <v>41155</v>
      </c>
      <c r="C855" s="163">
        <v>0</v>
      </c>
      <c r="D855" s="163">
        <v>0</v>
      </c>
      <c r="F855" s="164">
        <f t="shared" si="65"/>
        <v>-0.64646113675520711</v>
      </c>
      <c r="G855" s="164">
        <f t="shared" si="66"/>
        <v>-0.67476888250150835</v>
      </c>
      <c r="H855" s="164">
        <f t="shared" si="67"/>
        <v>-0.6837823223874514</v>
      </c>
      <c r="I855" s="164">
        <f t="shared" si="68"/>
        <v>-0.64453927320689086</v>
      </c>
      <c r="J855" s="164">
        <f t="shared" si="69"/>
        <v>-0.69907815297155074</v>
      </c>
    </row>
    <row r="856" spans="2:10" x14ac:dyDescent="0.25">
      <c r="B856" s="155">
        <v>41152</v>
      </c>
      <c r="C856" s="163">
        <v>0.5085522680581045</v>
      </c>
      <c r="D856" s="163">
        <v>1.5341952945422621</v>
      </c>
      <c r="F856" s="164">
        <f t="shared" si="65"/>
        <v>-0.65110569598105239</v>
      </c>
      <c r="G856" s="164">
        <f t="shared" si="66"/>
        <v>-0.67685605293789686</v>
      </c>
      <c r="H856" s="164">
        <f t="shared" si="67"/>
        <v>-0.68316799563700492</v>
      </c>
      <c r="I856" s="164">
        <f t="shared" si="68"/>
        <v>-0.62595923239650408</v>
      </c>
      <c r="J856" s="164">
        <f t="shared" si="69"/>
        <v>-0.69907815297155096</v>
      </c>
    </row>
    <row r="857" spans="2:10" x14ac:dyDescent="0.25">
      <c r="B857" s="155">
        <v>41151</v>
      </c>
      <c r="C857" s="163">
        <v>-0.76704726256834332</v>
      </c>
      <c r="D857" s="163">
        <v>0.76808903389102845</v>
      </c>
      <c r="F857" s="164">
        <f t="shared" si="65"/>
        <v>-0.70993167513690969</v>
      </c>
      <c r="G857" s="164">
        <f t="shared" si="66"/>
        <v>-0.69066955708152256</v>
      </c>
      <c r="H857" s="164">
        <f t="shared" si="67"/>
        <v>-0.69193483048637427</v>
      </c>
      <c r="I857" s="164">
        <f t="shared" si="68"/>
        <v>-0.62057250526841423</v>
      </c>
      <c r="J857" s="164">
        <f t="shared" si="69"/>
        <v>-0.70793472755820397</v>
      </c>
    </row>
    <row r="858" spans="2:10" x14ac:dyDescent="0.25">
      <c r="B858" s="155">
        <v>41150</v>
      </c>
      <c r="C858" s="163">
        <v>0.10824305787611177</v>
      </c>
      <c r="D858" s="163">
        <v>-0.6530566424688411</v>
      </c>
      <c r="F858" s="164">
        <f t="shared" si="65"/>
        <v>-0.70832152870267584</v>
      </c>
      <c r="G858" s="164">
        <f t="shared" si="66"/>
        <v>-0.68165384343350521</v>
      </c>
      <c r="H858" s="164">
        <f t="shared" si="67"/>
        <v>-0.68900445843365055</v>
      </c>
      <c r="I858" s="164">
        <f t="shared" si="68"/>
        <v>-0.62005008837882036</v>
      </c>
      <c r="J858" s="164">
        <f t="shared" si="69"/>
        <v>-0.70923557564020911</v>
      </c>
    </row>
    <row r="859" spans="2:10" x14ac:dyDescent="0.25">
      <c r="B859" s="155">
        <v>41149</v>
      </c>
      <c r="C859" s="163">
        <v>-7.4467264306987691E-2</v>
      </c>
      <c r="D859" s="163">
        <v>0.33200263817756426</v>
      </c>
      <c r="F859" s="164">
        <f t="shared" si="65"/>
        <v>-0.69360595753810839</v>
      </c>
      <c r="G859" s="164">
        <f t="shared" si="66"/>
        <v>-0.7050064196854815</v>
      </c>
      <c r="H859" s="164">
        <f t="shared" si="67"/>
        <v>-0.69196018741159215</v>
      </c>
      <c r="I859" s="164">
        <f t="shared" si="68"/>
        <v>-0.62662906313756528</v>
      </c>
      <c r="J859" s="164">
        <f t="shared" si="69"/>
        <v>-0.70864206858341261</v>
      </c>
    </row>
    <row r="860" spans="2:10" x14ac:dyDescent="0.25">
      <c r="B860" s="155">
        <v>41148</v>
      </c>
      <c r="C860" s="163">
        <v>-4.8179081495769438E-2</v>
      </c>
      <c r="D860" s="163">
        <v>0.93247138379695116</v>
      </c>
      <c r="F860" s="164">
        <f t="shared" si="65"/>
        <v>-0.69946543431860908</v>
      </c>
      <c r="G860" s="164">
        <f t="shared" si="66"/>
        <v>-0.70497451567298308</v>
      </c>
      <c r="H860" s="164">
        <f t="shared" si="67"/>
        <v>-0.69239519949349171</v>
      </c>
      <c r="I860" s="164">
        <f t="shared" si="68"/>
        <v>-0.62718967029386696</v>
      </c>
      <c r="J860" s="164">
        <f t="shared" si="69"/>
        <v>-0.70395429587326863</v>
      </c>
    </row>
    <row r="861" spans="2:10" x14ac:dyDescent="0.25">
      <c r="B861" s="155">
        <v>41145</v>
      </c>
      <c r="C861" s="163">
        <v>0.66002353216081389</v>
      </c>
      <c r="D861" s="163">
        <v>-0.19842758491120938</v>
      </c>
      <c r="F861" s="164">
        <f t="shared" si="65"/>
        <v>-0.70308246991639112</v>
      </c>
      <c r="G861" s="164">
        <f t="shared" si="66"/>
        <v>-0.70236166840345804</v>
      </c>
      <c r="H861" s="164">
        <f t="shared" si="67"/>
        <v>-0.69536836808958824</v>
      </c>
      <c r="I861" s="164">
        <f t="shared" si="68"/>
        <v>-0.62875594047855454</v>
      </c>
      <c r="J861" s="164">
        <f t="shared" si="69"/>
        <v>-0.70644899418382634</v>
      </c>
    </row>
    <row r="862" spans="2:10" x14ac:dyDescent="0.25">
      <c r="B862" s="155">
        <v>41144</v>
      </c>
      <c r="C862" s="163">
        <v>-0.80575969081903009</v>
      </c>
      <c r="D862" s="163">
        <v>1.1480260763014449</v>
      </c>
      <c r="F862" s="164">
        <f t="shared" si="65"/>
        <v>-0.67676822509229295</v>
      </c>
      <c r="G862" s="164">
        <f t="shared" si="66"/>
        <v>-0.73776247884096813</v>
      </c>
      <c r="H862" s="164">
        <f t="shared" si="67"/>
        <v>-0.69525815851106731</v>
      </c>
      <c r="I862" s="164">
        <f t="shared" si="68"/>
        <v>-0.62859793151246712</v>
      </c>
      <c r="J862" s="164">
        <f t="shared" si="69"/>
        <v>-0.69900851633711347</v>
      </c>
    </row>
    <row r="863" spans="2:10" x14ac:dyDescent="0.25">
      <c r="B863" s="155">
        <v>41143</v>
      </c>
      <c r="C863" s="163">
        <v>2.902404855884555E-2</v>
      </c>
      <c r="D863" s="163">
        <v>2.386119603198833</v>
      </c>
      <c r="F863" s="164">
        <f t="shared" si="65"/>
        <v>-0.67233268444179539</v>
      </c>
      <c r="G863" s="164">
        <f t="shared" si="66"/>
        <v>-0.73482758161816819</v>
      </c>
      <c r="H863" s="164">
        <f t="shared" si="67"/>
        <v>-0.69274279307532682</v>
      </c>
      <c r="I863" s="164">
        <f t="shared" si="68"/>
        <v>-0.63193198233930636</v>
      </c>
      <c r="J863" s="164">
        <f t="shared" si="69"/>
        <v>-0.69713109879437007</v>
      </c>
    </row>
    <row r="864" spans="2:10" x14ac:dyDescent="0.25">
      <c r="B864" s="155">
        <v>41142</v>
      </c>
      <c r="C864" s="163">
        <v>-0.34787737043365796</v>
      </c>
      <c r="D864" s="163">
        <v>0.49104679661582384</v>
      </c>
      <c r="F864" s="164">
        <f t="shared" si="65"/>
        <v>-0.69602624349756248</v>
      </c>
      <c r="G864" s="164">
        <f t="shared" si="66"/>
        <v>-0.75951381766318116</v>
      </c>
      <c r="H864" s="164">
        <f t="shared" si="67"/>
        <v>-0.70270627863308088</v>
      </c>
      <c r="I864" s="164">
        <f t="shared" si="68"/>
        <v>-0.63608026075779722</v>
      </c>
      <c r="J864" s="164">
        <f t="shared" si="69"/>
        <v>-0.69979871447472963</v>
      </c>
    </row>
    <row r="865" spans="2:10" x14ac:dyDescent="0.25">
      <c r="B865" s="155">
        <v>41141</v>
      </c>
      <c r="C865" s="163">
        <v>-1.7325875633078525E-4</v>
      </c>
      <c r="D865" s="163">
        <v>0.25464490681548213</v>
      </c>
      <c r="F865" s="164">
        <f t="shared" si="65"/>
        <v>-0.69797507770024181</v>
      </c>
      <c r="G865" s="164">
        <f t="shared" si="66"/>
        <v>-0.75096472663221414</v>
      </c>
      <c r="H865" s="164">
        <f t="shared" si="67"/>
        <v>-0.70478806455136556</v>
      </c>
      <c r="I865" s="164">
        <f t="shared" si="68"/>
        <v>-0.63592322958714587</v>
      </c>
      <c r="J865" s="164">
        <f t="shared" si="69"/>
        <v>-0.70056567749564935</v>
      </c>
    </row>
    <row r="866" spans="2:10" x14ac:dyDescent="0.25">
      <c r="B866" s="155">
        <v>41138</v>
      </c>
      <c r="C866" s="163">
        <v>0.18735135392820013</v>
      </c>
      <c r="D866" s="163">
        <v>0.68379610000843805</v>
      </c>
      <c r="F866" s="164">
        <f t="shared" si="65"/>
        <v>-0.69740339710709121</v>
      </c>
      <c r="G866" s="164">
        <f t="shared" si="66"/>
        <v>-0.75075290788691806</v>
      </c>
      <c r="H866" s="164">
        <f t="shared" si="67"/>
        <v>-0.70401889078306568</v>
      </c>
      <c r="I866" s="164">
        <f t="shared" si="68"/>
        <v>-0.63758599010605166</v>
      </c>
      <c r="J866" s="164">
        <f t="shared" si="69"/>
        <v>-0.70041051044471336</v>
      </c>
    </row>
    <row r="867" spans="2:10" x14ac:dyDescent="0.25">
      <c r="B867" s="155">
        <v>41137</v>
      </c>
      <c r="C867" s="163">
        <v>0.7178639610111226</v>
      </c>
      <c r="D867" s="163">
        <v>-1.2338061102156073</v>
      </c>
      <c r="F867" s="164">
        <f t="shared" si="65"/>
        <v>-0.71801718060093678</v>
      </c>
      <c r="G867" s="164">
        <f t="shared" si="66"/>
        <v>-0.75133091129515006</v>
      </c>
      <c r="H867" s="164">
        <f t="shared" si="67"/>
        <v>-0.71041785961053738</v>
      </c>
      <c r="I867" s="164">
        <f t="shared" si="68"/>
        <v>-0.63233009929434603</v>
      </c>
      <c r="J867" s="164">
        <f t="shared" si="69"/>
        <v>-0.70146616642502546</v>
      </c>
    </row>
    <row r="868" spans="2:10" x14ac:dyDescent="0.25">
      <c r="B868" s="155">
        <v>41136</v>
      </c>
      <c r="C868" s="163">
        <v>0.14972627391605098</v>
      </c>
      <c r="D868" s="163">
        <v>-2.4076550524150919</v>
      </c>
      <c r="F868" s="164">
        <f t="shared" si="65"/>
        <v>-0.71554294495214288</v>
      </c>
      <c r="G868" s="164">
        <f t="shared" si="66"/>
        <v>-0.7448826095302995</v>
      </c>
      <c r="H868" s="164">
        <f t="shared" si="67"/>
        <v>-0.70754619452589651</v>
      </c>
      <c r="I868" s="164">
        <f t="shared" si="68"/>
        <v>-0.63275360689651805</v>
      </c>
      <c r="J868" s="164">
        <f t="shared" si="69"/>
        <v>-0.70527907182773886</v>
      </c>
    </row>
    <row r="869" spans="2:10" x14ac:dyDescent="0.25">
      <c r="B869" s="155">
        <v>41135</v>
      </c>
      <c r="C869" s="163">
        <v>4.5880380918905672E-3</v>
      </c>
      <c r="D869" s="163">
        <v>-2.4014562914640436</v>
      </c>
      <c r="F869" s="164">
        <f t="shared" si="65"/>
        <v>-0.74191903530273096</v>
      </c>
      <c r="G869" s="164">
        <f t="shared" si="66"/>
        <v>-0.73737917120955621</v>
      </c>
      <c r="H869" s="164">
        <f t="shared" si="67"/>
        <v>-0.7195496201320386</v>
      </c>
      <c r="I869" s="164">
        <f t="shared" si="68"/>
        <v>-0.64343370128121469</v>
      </c>
      <c r="J869" s="164">
        <f t="shared" si="69"/>
        <v>-0.70494865149241226</v>
      </c>
    </row>
    <row r="870" spans="2:10" x14ac:dyDescent="0.25">
      <c r="B870" s="155">
        <v>41134</v>
      </c>
      <c r="C870" s="163">
        <v>-0.10618205470512843</v>
      </c>
      <c r="D870" s="163">
        <v>-0.11011118098156469</v>
      </c>
      <c r="F870" s="164">
        <f t="shared" si="65"/>
        <v>-0.78743057950915518</v>
      </c>
      <c r="G870" s="164">
        <f t="shared" si="66"/>
        <v>-0.73158995217671985</v>
      </c>
      <c r="H870" s="164">
        <f t="shared" si="67"/>
        <v>-0.73225655913902743</v>
      </c>
      <c r="I870" s="164">
        <f t="shared" si="68"/>
        <v>-0.65094888017942942</v>
      </c>
      <c r="J870" s="164">
        <f t="shared" si="69"/>
        <v>-0.70831626834944716</v>
      </c>
    </row>
    <row r="871" spans="2:10" x14ac:dyDescent="0.25">
      <c r="B871" s="155">
        <v>41131</v>
      </c>
      <c r="C871" s="163">
        <v>0.22201233420788835</v>
      </c>
      <c r="D871" s="163">
        <v>0.8557860218141311</v>
      </c>
      <c r="F871" s="164">
        <f t="shared" si="65"/>
        <v>-0.74386972837165799</v>
      </c>
      <c r="G871" s="164">
        <f t="shared" si="66"/>
        <v>-0.72009490395765563</v>
      </c>
      <c r="H871" s="164">
        <f t="shared" si="67"/>
        <v>-0.73331980077115932</v>
      </c>
      <c r="I871" s="164">
        <f t="shared" si="68"/>
        <v>-0.64575724789428746</v>
      </c>
      <c r="J871" s="164">
        <f t="shared" si="69"/>
        <v>-0.70864410029566749</v>
      </c>
    </row>
    <row r="872" spans="2:10" x14ac:dyDescent="0.25">
      <c r="B872" s="155">
        <v>41130</v>
      </c>
      <c r="C872" s="163">
        <v>8.4782488256984756E-2</v>
      </c>
      <c r="D872" s="163">
        <v>-0.1954386535572894</v>
      </c>
      <c r="F872" s="164">
        <f t="shared" si="65"/>
        <v>-0.78037569087897662</v>
      </c>
      <c r="G872" s="164">
        <f t="shared" si="66"/>
        <v>-0.72211302759726703</v>
      </c>
      <c r="H872" s="164">
        <f t="shared" si="67"/>
        <v>-0.72088079464011501</v>
      </c>
      <c r="I872" s="164">
        <f t="shared" si="68"/>
        <v>-0.6467388535749421</v>
      </c>
      <c r="J872" s="164">
        <f t="shared" si="69"/>
        <v>-0.70217853608626324</v>
      </c>
    </row>
    <row r="873" spans="2:10" x14ac:dyDescent="0.25">
      <c r="B873" s="155">
        <v>41129</v>
      </c>
      <c r="C873" s="163">
        <v>9.3620615109135663E-2</v>
      </c>
      <c r="D873" s="163">
        <v>-0.67354323999503363</v>
      </c>
      <c r="F873" s="164">
        <f t="shared" si="65"/>
        <v>-0.78232806983603975</v>
      </c>
      <c r="G873" s="164">
        <f t="shared" si="66"/>
        <v>-0.73541796471011134</v>
      </c>
      <c r="H873" s="164">
        <f t="shared" si="67"/>
        <v>-0.71817715405653293</v>
      </c>
      <c r="I873" s="164">
        <f t="shared" si="68"/>
        <v>-0.65140936638948721</v>
      </c>
      <c r="J873" s="164">
        <f t="shared" si="69"/>
        <v>-0.7174748846847363</v>
      </c>
    </row>
    <row r="874" spans="2:10" x14ac:dyDescent="0.25">
      <c r="B874" s="155">
        <v>41128</v>
      </c>
      <c r="C874" s="163">
        <v>0.51244046227512108</v>
      </c>
      <c r="D874" s="163">
        <v>-1.9899783198610188</v>
      </c>
      <c r="F874" s="164">
        <f t="shared" si="65"/>
        <v>-0.77579139470119574</v>
      </c>
      <c r="G874" s="164">
        <f t="shared" si="66"/>
        <v>-0.73757538017080904</v>
      </c>
      <c r="H874" s="164">
        <f t="shared" si="67"/>
        <v>-0.71877101395932808</v>
      </c>
      <c r="I874" s="164">
        <f t="shared" si="68"/>
        <v>-0.65233110557162999</v>
      </c>
      <c r="J874" s="164">
        <f t="shared" si="69"/>
        <v>-0.70561210362664284</v>
      </c>
    </row>
    <row r="875" spans="2:10" x14ac:dyDescent="0.25">
      <c r="B875" s="155">
        <v>41127</v>
      </c>
      <c r="C875" s="163">
        <v>0.23521860307975651</v>
      </c>
      <c r="D875" s="163">
        <v>0.44712845541690083</v>
      </c>
      <c r="F875" s="164">
        <f t="shared" si="65"/>
        <v>-0.78626311288666684</v>
      </c>
      <c r="G875" s="164">
        <f t="shared" si="66"/>
        <v>-0.74004738919882596</v>
      </c>
      <c r="H875" s="164">
        <f t="shared" si="67"/>
        <v>-0.70592458717215711</v>
      </c>
      <c r="I875" s="164">
        <f t="shared" si="68"/>
        <v>-0.66818753686688659</v>
      </c>
      <c r="J875" s="164">
        <f t="shared" si="69"/>
        <v>-0.67528041181402243</v>
      </c>
    </row>
    <row r="876" spans="2:10" x14ac:dyDescent="0.25">
      <c r="B876" s="155">
        <v>41124</v>
      </c>
      <c r="C876" s="163">
        <v>1.9164465652221185</v>
      </c>
      <c r="D876" s="163">
        <v>-3.1018265136509515</v>
      </c>
      <c r="F876" s="164">
        <f t="shared" si="65"/>
        <v>-0.80108621863302432</v>
      </c>
      <c r="G876" s="164">
        <f t="shared" si="66"/>
        <v>-0.74591640529109648</v>
      </c>
      <c r="H876" s="164">
        <f t="shared" si="67"/>
        <v>-0.70430670543362051</v>
      </c>
      <c r="I876" s="164">
        <f t="shared" si="68"/>
        <v>-0.67840892476578174</v>
      </c>
      <c r="J876" s="164">
        <f t="shared" si="69"/>
        <v>-0.67540277950875083</v>
      </c>
    </row>
    <row r="877" spans="2:10" x14ac:dyDescent="0.25">
      <c r="B877" s="155">
        <v>41123</v>
      </c>
      <c r="C877" s="163">
        <v>-0.72920728210692509</v>
      </c>
      <c r="D877" s="163">
        <v>1.8554213273181963</v>
      </c>
      <c r="F877" s="164">
        <f t="shared" si="65"/>
        <v>-0.77308045359416044</v>
      </c>
      <c r="G877" s="164">
        <f t="shared" si="66"/>
        <v>-0.7299402302409046</v>
      </c>
      <c r="H877" s="164">
        <f t="shared" si="67"/>
        <v>-0.68528604105494051</v>
      </c>
      <c r="I877" s="164">
        <f t="shared" si="68"/>
        <v>-0.66814801259253742</v>
      </c>
      <c r="J877" s="164">
        <f t="shared" si="69"/>
        <v>-0.66949394343549917</v>
      </c>
    </row>
    <row r="878" spans="2:10" x14ac:dyDescent="0.25">
      <c r="B878" s="155">
        <v>41122</v>
      </c>
      <c r="C878" s="163">
        <v>-0.28728430177090702</v>
      </c>
      <c r="D878" s="163">
        <v>-0.82136407138684309</v>
      </c>
      <c r="F878" s="164">
        <f t="shared" si="65"/>
        <v>-0.74513455739693124</v>
      </c>
      <c r="G878" s="164">
        <f t="shared" si="66"/>
        <v>-0.72722352162762072</v>
      </c>
      <c r="H878" s="164">
        <f t="shared" si="67"/>
        <v>-0.68268849165848677</v>
      </c>
      <c r="I878" s="164">
        <f t="shared" si="68"/>
        <v>-0.68583753349093401</v>
      </c>
      <c r="J878" s="164">
        <f t="shared" si="69"/>
        <v>-0.67539759955374501</v>
      </c>
    </row>
    <row r="879" spans="2:10" x14ac:dyDescent="0.25">
      <c r="B879" s="155">
        <v>41121</v>
      </c>
      <c r="C879" s="163">
        <v>-0.43080882649516594</v>
      </c>
      <c r="D879" s="163">
        <v>-1.3911950597589318E-2</v>
      </c>
      <c r="F879" s="164">
        <f t="shared" si="65"/>
        <v>-0.76016495050078003</v>
      </c>
      <c r="G879" s="164">
        <f t="shared" si="66"/>
        <v>-0.72445554967450809</v>
      </c>
      <c r="H879" s="164">
        <f t="shared" si="67"/>
        <v>-0.68512969760337505</v>
      </c>
      <c r="I879" s="164">
        <f t="shared" si="68"/>
        <v>-0.689091382465151</v>
      </c>
      <c r="J879" s="164">
        <f t="shared" si="69"/>
        <v>-0.67487457725871502</v>
      </c>
    </row>
    <row r="880" spans="2:10" x14ac:dyDescent="0.25">
      <c r="B880" s="155">
        <v>41120</v>
      </c>
      <c r="C880" s="163">
        <v>-4.4824088432093845E-2</v>
      </c>
      <c r="D880" s="163">
        <v>1.8587131796304668</v>
      </c>
      <c r="F880" s="164">
        <f t="shared" si="65"/>
        <v>-0.77251168302952311</v>
      </c>
      <c r="G880" s="164">
        <f t="shared" si="66"/>
        <v>-0.72830440700608789</v>
      </c>
      <c r="H880" s="164">
        <f t="shared" si="67"/>
        <v>-0.68717607736349517</v>
      </c>
      <c r="I880" s="164">
        <f t="shared" si="68"/>
        <v>-0.69607801515826795</v>
      </c>
      <c r="J880" s="164">
        <f t="shared" si="69"/>
        <v>-0.67987693614600864</v>
      </c>
    </row>
    <row r="881" spans="2:10" x14ac:dyDescent="0.25">
      <c r="B881" s="155">
        <v>41117</v>
      </c>
      <c r="C881" s="163">
        <v>1.9138414783630875</v>
      </c>
      <c r="D881" s="163">
        <v>-4.1718458230111999</v>
      </c>
      <c r="F881" s="164">
        <f t="shared" si="65"/>
        <v>-0.78393543979770164</v>
      </c>
      <c r="G881" s="164">
        <f t="shared" si="66"/>
        <v>-0.73354866425383458</v>
      </c>
      <c r="H881" s="164">
        <f t="shared" si="67"/>
        <v>-0.69098624532430708</v>
      </c>
      <c r="I881" s="164">
        <f t="shared" si="68"/>
        <v>-0.69715183094818722</v>
      </c>
      <c r="J881" s="164">
        <f t="shared" si="69"/>
        <v>-0.68053857855457167</v>
      </c>
    </row>
    <row r="882" spans="2:10" x14ac:dyDescent="0.25">
      <c r="B882" s="155">
        <v>41116</v>
      </c>
      <c r="C882" s="163">
        <v>1.6569915928588363</v>
      </c>
      <c r="D882" s="163">
        <v>-0.63445262871852925</v>
      </c>
      <c r="F882" s="164">
        <f t="shared" si="65"/>
        <v>-0.74792905575935642</v>
      </c>
      <c r="G882" s="164">
        <f t="shared" si="66"/>
        <v>-0.71203582320517678</v>
      </c>
      <c r="H882" s="164">
        <f t="shared" si="67"/>
        <v>-0.66623657878558751</v>
      </c>
      <c r="I882" s="164">
        <f t="shared" si="68"/>
        <v>-0.69353313914912229</v>
      </c>
      <c r="J882" s="164">
        <f t="shared" si="69"/>
        <v>-0.67766996430848525</v>
      </c>
    </row>
    <row r="883" spans="2:10" x14ac:dyDescent="0.25">
      <c r="B883" s="155">
        <v>41115</v>
      </c>
      <c r="C883" s="163">
        <v>-2.9563572033963759E-2</v>
      </c>
      <c r="D883" s="163">
        <v>0.12662495532167473</v>
      </c>
      <c r="F883" s="164">
        <f t="shared" si="65"/>
        <v>-0.73837690230704633</v>
      </c>
      <c r="G883" s="164">
        <f t="shared" si="66"/>
        <v>-0.7076509150709025</v>
      </c>
      <c r="H883" s="164">
        <f t="shared" si="67"/>
        <v>-0.66373098747213333</v>
      </c>
      <c r="I883" s="164">
        <f t="shared" si="68"/>
        <v>-0.69457678461208161</v>
      </c>
      <c r="J883" s="164">
        <f t="shared" si="69"/>
        <v>-0.67778427738263347</v>
      </c>
    </row>
    <row r="884" spans="2:10" x14ac:dyDescent="0.25">
      <c r="B884" s="155">
        <v>41114</v>
      </c>
      <c r="C884" s="163">
        <v>-0.9035794528328922</v>
      </c>
      <c r="D884" s="163">
        <v>1.3071697737059074</v>
      </c>
      <c r="F884" s="164">
        <f t="shared" si="65"/>
        <v>-0.74466754108635214</v>
      </c>
      <c r="G884" s="164">
        <f t="shared" si="66"/>
        <v>-0.70642357233019171</v>
      </c>
      <c r="H884" s="164">
        <f t="shared" si="67"/>
        <v>-0.65956568667592097</v>
      </c>
      <c r="I884" s="164">
        <f t="shared" si="68"/>
        <v>-0.69009258148370578</v>
      </c>
      <c r="J884" s="164">
        <f t="shared" si="69"/>
        <v>-0.67471059052457072</v>
      </c>
    </row>
    <row r="885" spans="2:10" x14ac:dyDescent="0.25">
      <c r="B885" s="155">
        <v>41113</v>
      </c>
      <c r="C885" s="163">
        <v>-0.88889883642275791</v>
      </c>
      <c r="D885" s="163">
        <v>0.89808903444055233</v>
      </c>
      <c r="F885" s="164">
        <f t="shared" si="65"/>
        <v>-0.7488536234393397</v>
      </c>
      <c r="G885" s="164">
        <f t="shared" si="66"/>
        <v>-0.70537953975466217</v>
      </c>
      <c r="H885" s="164">
        <f t="shared" si="67"/>
        <v>-0.65753007467878888</v>
      </c>
      <c r="I885" s="164">
        <f t="shared" si="68"/>
        <v>-0.68686853696058681</v>
      </c>
      <c r="J885" s="164">
        <f t="shared" si="69"/>
        <v>-0.67443889391624856</v>
      </c>
    </row>
    <row r="886" spans="2:10" x14ac:dyDescent="0.25">
      <c r="B886" s="155">
        <v>41110</v>
      </c>
      <c r="C886" s="163">
        <v>-1.0040411593962961</v>
      </c>
      <c r="D886" s="163">
        <v>1.9632883724985506</v>
      </c>
      <c r="F886" s="164">
        <f t="shared" si="65"/>
        <v>-0.74861289501637918</v>
      </c>
      <c r="G886" s="164">
        <f t="shared" si="66"/>
        <v>-0.70363496133192793</v>
      </c>
      <c r="H886" s="164">
        <f t="shared" si="67"/>
        <v>-0.65538052722116058</v>
      </c>
      <c r="I886" s="164">
        <f t="shared" si="68"/>
        <v>-0.68886779092990358</v>
      </c>
      <c r="J886" s="164">
        <f t="shared" si="69"/>
        <v>-0.67090273813200707</v>
      </c>
    </row>
    <row r="887" spans="2:10" x14ac:dyDescent="0.25">
      <c r="B887" s="155">
        <v>41109</v>
      </c>
      <c r="C887" s="163">
        <v>0.28218398241224296</v>
      </c>
      <c r="D887" s="163">
        <v>-0.89049799593825529</v>
      </c>
      <c r="F887" s="164">
        <f t="shared" si="65"/>
        <v>-0.73440848656656843</v>
      </c>
      <c r="G887" s="164">
        <f t="shared" si="66"/>
        <v>-0.69616704325429091</v>
      </c>
      <c r="H887" s="164">
        <f t="shared" si="67"/>
        <v>-0.65036881242615274</v>
      </c>
      <c r="I887" s="164">
        <f t="shared" si="68"/>
        <v>-0.689844483114889</v>
      </c>
      <c r="J887" s="164">
        <f t="shared" si="69"/>
        <v>-0.66942387831133288</v>
      </c>
    </row>
    <row r="888" spans="2:10" x14ac:dyDescent="0.25">
      <c r="B888" s="155">
        <v>41108</v>
      </c>
      <c r="C888" s="163">
        <v>0.68317572641198865</v>
      </c>
      <c r="D888" s="163">
        <v>0.3385387600606915</v>
      </c>
      <c r="F888" s="164">
        <f t="shared" si="65"/>
        <v>-0.71602107642843527</v>
      </c>
      <c r="G888" s="164">
        <f t="shared" si="66"/>
        <v>-0.69395851134310726</v>
      </c>
      <c r="H888" s="164">
        <f t="shared" si="67"/>
        <v>-0.65065622978697302</v>
      </c>
      <c r="I888" s="164">
        <f t="shared" si="68"/>
        <v>-0.68936415635926318</v>
      </c>
      <c r="J888" s="164">
        <f t="shared" si="69"/>
        <v>-0.67019958125300561</v>
      </c>
    </row>
    <row r="889" spans="2:10" x14ac:dyDescent="0.25">
      <c r="B889" s="155">
        <v>41107</v>
      </c>
      <c r="C889" s="163">
        <v>0.74096822794174066</v>
      </c>
      <c r="D889" s="163">
        <v>-1.3515196004035834</v>
      </c>
      <c r="F889" s="164">
        <f t="shared" si="65"/>
        <v>-0.76287080085532666</v>
      </c>
      <c r="G889" s="164">
        <f t="shared" si="66"/>
        <v>-0.70241362969189847</v>
      </c>
      <c r="H889" s="164">
        <f t="shared" si="67"/>
        <v>-0.61216583280243175</v>
      </c>
      <c r="I889" s="164">
        <f t="shared" si="68"/>
        <v>-0.69117035412518268</v>
      </c>
      <c r="J889" s="164">
        <f t="shared" si="69"/>
        <v>-0.66871452794034703</v>
      </c>
    </row>
    <row r="890" spans="2:10" x14ac:dyDescent="0.25">
      <c r="B890" s="155">
        <v>41106</v>
      </c>
      <c r="C890" s="163">
        <v>-0.23144834297300632</v>
      </c>
      <c r="D890" s="163">
        <v>1.0147034695580093</v>
      </c>
      <c r="F890" s="164">
        <f t="shared" si="65"/>
        <v>-0.75701955772566898</v>
      </c>
      <c r="G890" s="164">
        <f t="shared" si="66"/>
        <v>-0.69959906342756062</v>
      </c>
      <c r="H890" s="164">
        <f t="shared" si="67"/>
        <v>-0.62204069323877942</v>
      </c>
      <c r="I890" s="164">
        <f t="shared" si="68"/>
        <v>-0.68572941877121818</v>
      </c>
      <c r="J890" s="164">
        <f t="shared" si="69"/>
        <v>-0.65779109298429139</v>
      </c>
    </row>
    <row r="891" spans="2:10" x14ac:dyDescent="0.25">
      <c r="B891" s="155">
        <v>41103</v>
      </c>
      <c r="C891" s="163">
        <v>1.65241795379798</v>
      </c>
      <c r="D891" s="163">
        <v>-0.49718275328033412</v>
      </c>
      <c r="F891" s="164">
        <f t="shared" si="65"/>
        <v>-0.74751370967868536</v>
      </c>
      <c r="G891" s="164">
        <f t="shared" si="66"/>
        <v>-0.70233661480832776</v>
      </c>
      <c r="H891" s="164">
        <f t="shared" si="67"/>
        <v>-0.62137930872331493</v>
      </c>
      <c r="I891" s="164">
        <f t="shared" si="68"/>
        <v>-0.67116187502807456</v>
      </c>
      <c r="J891" s="164">
        <f t="shared" si="69"/>
        <v>-0.65505785762968571</v>
      </c>
    </row>
    <row r="892" spans="2:10" x14ac:dyDescent="0.25">
      <c r="B892" s="155">
        <v>41102</v>
      </c>
      <c r="C892" s="163">
        <v>-0.4985498902389085</v>
      </c>
      <c r="D892" s="163">
        <v>0.81584969346786274</v>
      </c>
      <c r="F892" s="164">
        <f t="shared" si="65"/>
        <v>-0.80452536221308923</v>
      </c>
      <c r="G892" s="164">
        <f t="shared" si="66"/>
        <v>-0.70514870274926755</v>
      </c>
      <c r="H892" s="164">
        <f t="shared" si="67"/>
        <v>-0.62426656376343792</v>
      </c>
      <c r="I892" s="164">
        <f t="shared" si="68"/>
        <v>-0.66607246488919869</v>
      </c>
      <c r="J892" s="164">
        <f t="shared" si="69"/>
        <v>-0.65548673050906092</v>
      </c>
    </row>
    <row r="893" spans="2:10" x14ac:dyDescent="0.25">
      <c r="B893" s="155">
        <v>41101</v>
      </c>
      <c r="C893" s="163">
        <v>1.0703889710161896E-2</v>
      </c>
      <c r="D893" s="163">
        <v>9.1890797747073982E-2</v>
      </c>
      <c r="F893" s="164">
        <f t="shared" si="65"/>
        <v>-0.80155335767201863</v>
      </c>
      <c r="G893" s="164">
        <f t="shared" si="66"/>
        <v>-0.70313732626651437</v>
      </c>
      <c r="H893" s="164">
        <f t="shared" si="67"/>
        <v>-0.62867703904439376</v>
      </c>
      <c r="I893" s="164">
        <f t="shared" si="68"/>
        <v>-0.66811727872947269</v>
      </c>
      <c r="J893" s="164">
        <f t="shared" si="69"/>
        <v>-0.65217003123228723</v>
      </c>
    </row>
    <row r="894" spans="2:10" x14ac:dyDescent="0.25">
      <c r="B894" s="155">
        <v>41100</v>
      </c>
      <c r="C894" s="163">
        <v>-0.8115186969212651</v>
      </c>
      <c r="D894" s="163">
        <v>0.76899628325004521</v>
      </c>
      <c r="F894" s="164">
        <f t="shared" si="65"/>
        <v>-0.81008662539477805</v>
      </c>
      <c r="G894" s="164">
        <f t="shared" si="66"/>
        <v>-0.7038415755623425</v>
      </c>
      <c r="H894" s="164">
        <f t="shared" si="67"/>
        <v>-0.63136575498090175</v>
      </c>
      <c r="I894" s="164">
        <f t="shared" si="68"/>
        <v>-0.67286855361004072</v>
      </c>
      <c r="J894" s="164">
        <f t="shared" si="69"/>
        <v>-0.65210451043278961</v>
      </c>
    </row>
    <row r="895" spans="2:10" x14ac:dyDescent="0.25">
      <c r="B895" s="155">
        <v>41099</v>
      </c>
      <c r="C895" s="163">
        <v>-0.16266435119166589</v>
      </c>
      <c r="D895" s="163">
        <v>1.3035625136226914</v>
      </c>
      <c r="F895" s="164">
        <f t="shared" si="65"/>
        <v>-0.80192942261076994</v>
      </c>
      <c r="G895" s="164">
        <f t="shared" si="66"/>
        <v>-0.70954568312386268</v>
      </c>
      <c r="H895" s="164">
        <f t="shared" si="67"/>
        <v>-0.63601578053731744</v>
      </c>
      <c r="I895" s="164">
        <f t="shared" si="68"/>
        <v>-0.66692006829506001</v>
      </c>
      <c r="J895" s="164">
        <f t="shared" si="69"/>
        <v>-0.65195617495970004</v>
      </c>
    </row>
    <row r="896" spans="2:10" x14ac:dyDescent="0.25">
      <c r="B896" s="155">
        <v>41096</v>
      </c>
      <c r="C896" s="163">
        <v>-0.90856299394928008</v>
      </c>
      <c r="D896" s="163">
        <v>1.6334114472139394</v>
      </c>
      <c r="F896" s="164">
        <f t="shared" si="65"/>
        <v>-0.80265814979122152</v>
      </c>
      <c r="G896" s="164">
        <f t="shared" si="66"/>
        <v>-0.70971402026963415</v>
      </c>
      <c r="H896" s="164">
        <f t="shared" si="67"/>
        <v>-0.63233802097219538</v>
      </c>
      <c r="I896" s="164">
        <f t="shared" si="68"/>
        <v>-0.67762549525527016</v>
      </c>
      <c r="J896" s="164">
        <f t="shared" si="69"/>
        <v>-0.65294960702591975</v>
      </c>
    </row>
    <row r="897" spans="2:10" x14ac:dyDescent="0.25">
      <c r="B897" s="155">
        <v>41095</v>
      </c>
      <c r="C897" s="163">
        <v>-0.46722406364191338</v>
      </c>
      <c r="D897" s="163">
        <v>0.59088571586212169</v>
      </c>
      <c r="F897" s="164">
        <f t="shared" si="65"/>
        <v>-0.79393313467705051</v>
      </c>
      <c r="G897" s="164">
        <f t="shared" si="66"/>
        <v>-0.71185757133089889</v>
      </c>
      <c r="H897" s="164">
        <f t="shared" si="67"/>
        <v>-0.62894175636545124</v>
      </c>
      <c r="I897" s="164">
        <f t="shared" si="68"/>
        <v>-0.68075700310983034</v>
      </c>
      <c r="J897" s="164">
        <f t="shared" si="69"/>
        <v>-0.65269683122343691</v>
      </c>
    </row>
    <row r="898" spans="2:10" x14ac:dyDescent="0.25">
      <c r="B898" s="155">
        <v>41094</v>
      </c>
      <c r="C898" s="163">
        <v>0</v>
      </c>
      <c r="D898" s="163">
        <v>0</v>
      </c>
      <c r="F898" s="164">
        <f t="shared" si="65"/>
        <v>-0.78169385577767481</v>
      </c>
      <c r="G898" s="164">
        <f t="shared" si="66"/>
        <v>-0.71234994765936788</v>
      </c>
      <c r="H898" s="164">
        <f t="shared" si="67"/>
        <v>-0.63040437197134525</v>
      </c>
      <c r="I898" s="164">
        <f t="shared" si="68"/>
        <v>-0.67135357743755053</v>
      </c>
      <c r="J898" s="164">
        <f t="shared" si="69"/>
        <v>-0.65252522972997673</v>
      </c>
    </row>
    <row r="899" spans="2:10" x14ac:dyDescent="0.25">
      <c r="B899" s="155">
        <v>41093</v>
      </c>
      <c r="C899" s="163">
        <v>0.64589494347591092</v>
      </c>
      <c r="D899" s="163">
        <v>-1.6026726407954994</v>
      </c>
      <c r="F899" s="164">
        <f t="shared" si="65"/>
        <v>-0.74639765426872162</v>
      </c>
      <c r="G899" s="164">
        <f t="shared" si="66"/>
        <v>-0.71561930264062279</v>
      </c>
      <c r="H899" s="164">
        <f t="shared" si="67"/>
        <v>-0.62623523834360595</v>
      </c>
      <c r="I899" s="164">
        <f t="shared" si="68"/>
        <v>-0.66968759427633662</v>
      </c>
      <c r="J899" s="164">
        <f t="shared" si="69"/>
        <v>-0.65222523425358303</v>
      </c>
    </row>
    <row r="900" spans="2:10" x14ac:dyDescent="0.25">
      <c r="B900" s="155">
        <v>41092</v>
      </c>
      <c r="C900" s="163">
        <v>0.25216971273913646</v>
      </c>
      <c r="D900" s="163">
        <v>2.4362238862621011</v>
      </c>
      <c r="F900" s="164">
        <f t="shared" si="65"/>
        <v>-0.70240713845353919</v>
      </c>
      <c r="G900" s="164">
        <f t="shared" si="66"/>
        <v>-0.71375069864158303</v>
      </c>
      <c r="H900" s="164">
        <f t="shared" si="67"/>
        <v>-0.62446007552134597</v>
      </c>
      <c r="I900" s="164">
        <f t="shared" si="68"/>
        <v>-0.67034048768201793</v>
      </c>
      <c r="J900" s="164">
        <f t="shared" si="69"/>
        <v>-0.65187059126148295</v>
      </c>
    </row>
    <row r="901" spans="2:10" x14ac:dyDescent="0.25">
      <c r="B901" s="155">
        <v>41089</v>
      </c>
      <c r="C901" s="163">
        <v>2.4961224862880105</v>
      </c>
      <c r="D901" s="163">
        <v>-2.8083185356389428</v>
      </c>
      <c r="F901" s="164">
        <f t="shared" si="65"/>
        <v>-0.7115631499161249</v>
      </c>
      <c r="G901" s="164">
        <f t="shared" si="66"/>
        <v>-0.73593549818163873</v>
      </c>
      <c r="H901" s="164">
        <f t="shared" si="67"/>
        <v>-0.6324687233003774</v>
      </c>
      <c r="I901" s="164">
        <f t="shared" si="68"/>
        <v>-0.68051148667225303</v>
      </c>
      <c r="J901" s="164">
        <f t="shared" si="69"/>
        <v>-0.65392104884745894</v>
      </c>
    </row>
    <row r="902" spans="2:10" x14ac:dyDescent="0.25">
      <c r="B902" s="155">
        <v>41088</v>
      </c>
      <c r="C902" s="163">
        <v>-0.20591305969800411</v>
      </c>
      <c r="D902" s="163">
        <v>0.59474386410980351</v>
      </c>
      <c r="F902" s="164">
        <f t="shared" si="65"/>
        <v>-0.6743493153113459</v>
      </c>
      <c r="G902" s="164">
        <f t="shared" si="66"/>
        <v>-0.68645417754737603</v>
      </c>
      <c r="H902" s="164">
        <f t="shared" si="67"/>
        <v>-0.60833259880432544</v>
      </c>
      <c r="I902" s="164">
        <f t="shared" si="68"/>
        <v>-0.67522619165351228</v>
      </c>
      <c r="J902" s="164">
        <f t="shared" si="69"/>
        <v>-0.65029753663225398</v>
      </c>
    </row>
    <row r="903" spans="2:10" x14ac:dyDescent="0.25">
      <c r="B903" s="155">
        <v>41087</v>
      </c>
      <c r="C903" s="163">
        <v>0.92244601072288823</v>
      </c>
      <c r="D903" s="163">
        <v>0.1512399600825276</v>
      </c>
      <c r="F903" s="164">
        <f t="shared" si="65"/>
        <v>-0.69843188298250025</v>
      </c>
      <c r="G903" s="164">
        <f t="shared" si="66"/>
        <v>-0.68153729958289966</v>
      </c>
      <c r="H903" s="164">
        <f t="shared" si="67"/>
        <v>-0.60485519574647295</v>
      </c>
      <c r="I903" s="164">
        <f t="shared" si="68"/>
        <v>-0.68985974279241769</v>
      </c>
      <c r="J903" s="164">
        <f t="shared" si="69"/>
        <v>-0.6498175007721958</v>
      </c>
    </row>
    <row r="904" spans="2:10" x14ac:dyDescent="0.25">
      <c r="B904" s="155">
        <v>41086</v>
      </c>
      <c r="C904" s="163">
        <v>0.4773039158030068</v>
      </c>
      <c r="D904" s="163">
        <v>-0.45026926605270523</v>
      </c>
      <c r="F904" s="164">
        <f t="shared" si="65"/>
        <v>-0.70562965503484898</v>
      </c>
      <c r="G904" s="164">
        <f t="shared" si="66"/>
        <v>-0.68479106027808934</v>
      </c>
      <c r="H904" s="164">
        <f t="shared" si="67"/>
        <v>-0.60911269905299081</v>
      </c>
      <c r="I904" s="164">
        <f t="shared" si="68"/>
        <v>-0.70179697466628066</v>
      </c>
      <c r="J904" s="164">
        <f t="shared" si="69"/>
        <v>-0.65056576525278209</v>
      </c>
    </row>
    <row r="905" spans="2:10" x14ac:dyDescent="0.25">
      <c r="B905" s="155">
        <v>41085</v>
      </c>
      <c r="C905" s="163">
        <v>-1.5835648584668571</v>
      </c>
      <c r="D905" s="163">
        <v>2.1417843998696284</v>
      </c>
      <c r="F905" s="164">
        <f t="shared" si="65"/>
        <v>-0.70312268101521425</v>
      </c>
      <c r="G905" s="164">
        <f t="shared" si="66"/>
        <v>-0.66291516236046855</v>
      </c>
      <c r="H905" s="164">
        <f t="shared" si="67"/>
        <v>-0.6071522522289432</v>
      </c>
      <c r="I905" s="164">
        <f t="shared" si="68"/>
        <v>-0.70114092035300357</v>
      </c>
      <c r="J905" s="164">
        <f t="shared" si="69"/>
        <v>-0.65075521413077886</v>
      </c>
    </row>
    <row r="906" spans="2:10" x14ac:dyDescent="0.25">
      <c r="B906" s="155">
        <v>41082</v>
      </c>
      <c r="C906" s="163">
        <v>0.71741386614616598</v>
      </c>
      <c r="D906" s="163">
        <v>-1.861665345364294</v>
      </c>
      <c r="F906" s="164">
        <f t="shared" si="65"/>
        <v>-0.69791004682735847</v>
      </c>
      <c r="G906" s="164">
        <f t="shared" si="66"/>
        <v>-0.64869271688459351</v>
      </c>
      <c r="H906" s="164">
        <f t="shared" si="67"/>
        <v>-0.5967589325282382</v>
      </c>
      <c r="I906" s="164">
        <f t="shared" si="68"/>
        <v>-0.69924796354703589</v>
      </c>
      <c r="J906" s="164">
        <f t="shared" si="69"/>
        <v>-0.64924741339885783</v>
      </c>
    </row>
    <row r="907" spans="2:10" x14ac:dyDescent="0.25">
      <c r="B907" s="155">
        <v>41081</v>
      </c>
      <c r="C907" s="163">
        <v>-2.2109888970493374</v>
      </c>
      <c r="D907" s="163">
        <v>1.1795973073359223</v>
      </c>
      <c r="F907" s="164">
        <f t="shared" ref="F907:F970" si="70">CORREL($C907:$C936,$D907:$D936)</f>
        <v>-0.69298419431229585</v>
      </c>
      <c r="G907" s="164">
        <f t="shared" ref="G907:G970" si="71">CORREL($C907:$C966,$D907:$D966)</f>
        <v>-0.64017253341658187</v>
      </c>
      <c r="H907" s="164">
        <f t="shared" ref="H907:H970" si="72">CORREL($C907:$C996,$D907:$D996)</f>
        <v>-0.59287614490473728</v>
      </c>
      <c r="I907" s="164">
        <f t="shared" ref="I907:I970" si="73">CORREL($C907:$C1106,$D907:$D1106)</f>
        <v>-0.6982267895782065</v>
      </c>
      <c r="J907" s="164">
        <f t="shared" ref="J907:J970" si="74">CORREL($C907:$C1166,$D907:$D1166)</f>
        <v>-0.64594471825140809</v>
      </c>
    </row>
    <row r="908" spans="2:10" x14ac:dyDescent="0.25">
      <c r="B908" s="155">
        <v>41080</v>
      </c>
      <c r="C908" s="163">
        <v>-0.16453220804892865</v>
      </c>
      <c r="D908" s="163">
        <v>0.36543946687299655</v>
      </c>
      <c r="F908" s="164">
        <f t="shared" si="70"/>
        <v>-0.71425110744697606</v>
      </c>
      <c r="G908" s="164">
        <f t="shared" si="71"/>
        <v>-0.6463841656016398</v>
      </c>
      <c r="H908" s="164">
        <f t="shared" si="72"/>
        <v>-0.6026980097730632</v>
      </c>
      <c r="I908" s="164">
        <f t="shared" si="73"/>
        <v>-0.70037439543932234</v>
      </c>
      <c r="J908" s="164">
        <f t="shared" si="74"/>
        <v>-0.64644605521249765</v>
      </c>
    </row>
    <row r="909" spans="2:10" x14ac:dyDescent="0.25">
      <c r="B909" s="155">
        <v>41079</v>
      </c>
      <c r="C909" s="163">
        <v>0.98402668843808883</v>
      </c>
      <c r="D909" s="163">
        <v>-1.4358708588661506</v>
      </c>
      <c r="F909" s="164">
        <f t="shared" si="70"/>
        <v>-0.69470660789351935</v>
      </c>
      <c r="G909" s="164">
        <f t="shared" si="71"/>
        <v>-0.64275725408836193</v>
      </c>
      <c r="H909" s="164">
        <f t="shared" si="72"/>
        <v>-0.59305726568305739</v>
      </c>
      <c r="I909" s="164">
        <f t="shared" si="73"/>
        <v>-0.69671678455829467</v>
      </c>
      <c r="J909" s="164">
        <f t="shared" si="74"/>
        <v>-0.64611988552465605</v>
      </c>
    </row>
    <row r="910" spans="2:10" x14ac:dyDescent="0.25">
      <c r="B910" s="155">
        <v>41078</v>
      </c>
      <c r="C910" s="163">
        <v>0.14626710956819888</v>
      </c>
      <c r="D910" s="163">
        <v>0.50594459988679841</v>
      </c>
      <c r="F910" s="164">
        <f t="shared" si="70"/>
        <v>-0.68524621102925509</v>
      </c>
      <c r="G910" s="164">
        <f t="shared" si="71"/>
        <v>-0.63459169020606099</v>
      </c>
      <c r="H910" s="164">
        <f t="shared" si="72"/>
        <v>-0.58153994466147929</v>
      </c>
      <c r="I910" s="164">
        <f t="shared" si="73"/>
        <v>-0.69664607665628153</v>
      </c>
      <c r="J910" s="164">
        <f t="shared" si="74"/>
        <v>-0.64516766350927424</v>
      </c>
    </row>
    <row r="911" spans="2:10" x14ac:dyDescent="0.25">
      <c r="B911" s="155">
        <v>41075</v>
      </c>
      <c r="C911" s="163">
        <v>1.0339541932857355</v>
      </c>
      <c r="D911" s="163">
        <v>0.38663803684331199</v>
      </c>
      <c r="F911" s="164">
        <f t="shared" si="70"/>
        <v>-0.68626283444316982</v>
      </c>
      <c r="G911" s="164">
        <f t="shared" si="71"/>
        <v>-0.63603107771538359</v>
      </c>
      <c r="H911" s="164">
        <f t="shared" si="72"/>
        <v>-0.58327204937175647</v>
      </c>
      <c r="I911" s="164">
        <f t="shared" si="73"/>
        <v>-0.69601227969420787</v>
      </c>
      <c r="J911" s="164">
        <f t="shared" si="74"/>
        <v>-0.6451473638743892</v>
      </c>
    </row>
    <row r="912" spans="2:10" x14ac:dyDescent="0.25">
      <c r="B912" s="155">
        <v>41074</v>
      </c>
      <c r="C912" s="163">
        <v>1.0832817381648763</v>
      </c>
      <c r="D912" s="163">
        <v>0.10339082449932757</v>
      </c>
      <c r="F912" s="164">
        <f t="shared" si="70"/>
        <v>-0.69432086161416373</v>
      </c>
      <c r="G912" s="164">
        <f t="shared" si="71"/>
        <v>-0.63391997375164277</v>
      </c>
      <c r="H912" s="164">
        <f t="shared" si="72"/>
        <v>-0.59454531180451342</v>
      </c>
      <c r="I912" s="164">
        <f t="shared" si="73"/>
        <v>-0.69685189580123696</v>
      </c>
      <c r="J912" s="164">
        <f t="shared" si="74"/>
        <v>-0.645856992307003</v>
      </c>
    </row>
    <row r="913" spans="2:10" x14ac:dyDescent="0.25">
      <c r="B913" s="155">
        <v>41073</v>
      </c>
      <c r="C913" s="163">
        <v>-0.66531631400864599</v>
      </c>
      <c r="D913" s="163">
        <v>1.6694034413935022</v>
      </c>
      <c r="F913" s="164">
        <f t="shared" si="70"/>
        <v>-0.69664999541637218</v>
      </c>
      <c r="G913" s="164">
        <f t="shared" si="71"/>
        <v>-0.63594462214598213</v>
      </c>
      <c r="H913" s="164">
        <f t="shared" si="72"/>
        <v>-0.59793307510290905</v>
      </c>
      <c r="I913" s="164">
        <f t="shared" si="73"/>
        <v>-0.69853400486654682</v>
      </c>
      <c r="J913" s="164">
        <f t="shared" si="74"/>
        <v>-0.64604216761185995</v>
      </c>
    </row>
    <row r="914" spans="2:10" x14ac:dyDescent="0.25">
      <c r="B914" s="155">
        <v>41072</v>
      </c>
      <c r="C914" s="163">
        <v>1.1662547405486778</v>
      </c>
      <c r="D914" s="163">
        <v>-1.1649556124850968</v>
      </c>
      <c r="F914" s="164">
        <f t="shared" si="70"/>
        <v>-0.6903044394373512</v>
      </c>
      <c r="G914" s="164">
        <f t="shared" si="71"/>
        <v>-0.62666834481853118</v>
      </c>
      <c r="H914" s="164">
        <f t="shared" si="72"/>
        <v>-0.59436089688600768</v>
      </c>
      <c r="I914" s="164">
        <f t="shared" si="73"/>
        <v>-0.70240439901306595</v>
      </c>
      <c r="J914" s="164">
        <f t="shared" si="74"/>
        <v>-0.6476318969154049</v>
      </c>
    </row>
    <row r="915" spans="2:10" x14ac:dyDescent="0.25">
      <c r="B915" s="155">
        <v>41071</v>
      </c>
      <c r="C915" s="163">
        <v>-1.2566675096319035</v>
      </c>
      <c r="D915" s="163">
        <v>1.0733772782218987</v>
      </c>
      <c r="F915" s="164">
        <f t="shared" si="70"/>
        <v>-0.68622674861432764</v>
      </c>
      <c r="G915" s="164">
        <f t="shared" si="71"/>
        <v>-0.61818240184994167</v>
      </c>
      <c r="H915" s="164">
        <f t="shared" si="72"/>
        <v>-0.58874577975163267</v>
      </c>
      <c r="I915" s="164">
        <f t="shared" si="73"/>
        <v>-0.70242714795609351</v>
      </c>
      <c r="J915" s="164">
        <f t="shared" si="74"/>
        <v>-0.64821989037243011</v>
      </c>
    </row>
    <row r="916" spans="2:10" x14ac:dyDescent="0.25">
      <c r="B916" s="155">
        <v>41068</v>
      </c>
      <c r="C916" s="163">
        <v>0.81332418697395159</v>
      </c>
      <c r="D916" s="163">
        <v>-0.12964226062691653</v>
      </c>
      <c r="F916" s="164">
        <f t="shared" si="70"/>
        <v>-0.68527455621493472</v>
      </c>
      <c r="G916" s="164">
        <f t="shared" si="71"/>
        <v>-0.61795347898566666</v>
      </c>
      <c r="H916" s="164">
        <f t="shared" si="72"/>
        <v>-0.58234652974449164</v>
      </c>
      <c r="I916" s="164">
        <f t="shared" si="73"/>
        <v>-0.7022581125153361</v>
      </c>
      <c r="J916" s="164">
        <f t="shared" si="74"/>
        <v>-0.64790987629350294</v>
      </c>
    </row>
    <row r="917" spans="2:10" x14ac:dyDescent="0.25">
      <c r="B917" s="155">
        <v>41067</v>
      </c>
      <c r="C917" s="163">
        <v>-6.1643571358516169E-3</v>
      </c>
      <c r="D917" s="163">
        <v>-1.2721796918483408</v>
      </c>
      <c r="F917" s="164">
        <f t="shared" si="70"/>
        <v>-0.68363364075544197</v>
      </c>
      <c r="G917" s="164">
        <f t="shared" si="71"/>
        <v>-0.61856126040250747</v>
      </c>
      <c r="H917" s="164">
        <f t="shared" si="72"/>
        <v>-0.6033288683258341</v>
      </c>
      <c r="I917" s="164">
        <f t="shared" si="73"/>
        <v>-0.71019766965574604</v>
      </c>
      <c r="J917" s="164">
        <f t="shared" si="74"/>
        <v>-0.64827373904694607</v>
      </c>
    </row>
    <row r="918" spans="2:10" x14ac:dyDescent="0.25">
      <c r="B918" s="155">
        <v>41066</v>
      </c>
      <c r="C918" s="163">
        <v>2.3329132697327726</v>
      </c>
      <c r="D918" s="163">
        <v>-2.6446890861711259</v>
      </c>
      <c r="F918" s="164">
        <f t="shared" si="70"/>
        <v>-0.68362241892279541</v>
      </c>
      <c r="G918" s="164">
        <f t="shared" si="71"/>
        <v>-0.6238588642117181</v>
      </c>
      <c r="H918" s="164">
        <f t="shared" si="72"/>
        <v>-0.60629221857291493</v>
      </c>
      <c r="I918" s="164">
        <f t="shared" si="73"/>
        <v>-0.71277467150926677</v>
      </c>
      <c r="J918" s="164">
        <f t="shared" si="74"/>
        <v>-0.64883123780051433</v>
      </c>
    </row>
    <row r="919" spans="2:10" x14ac:dyDescent="0.25">
      <c r="B919" s="155">
        <v>41065</v>
      </c>
      <c r="C919" s="163">
        <v>0.57578583596706867</v>
      </c>
      <c r="D919" s="163">
        <v>-1.5074251693384721</v>
      </c>
      <c r="F919" s="164">
        <f t="shared" si="70"/>
        <v>-0.63939359992171174</v>
      </c>
      <c r="G919" s="164">
        <f t="shared" si="71"/>
        <v>-0.53698004917705711</v>
      </c>
      <c r="H919" s="164">
        <f t="shared" si="72"/>
        <v>-0.59378248173078862</v>
      </c>
      <c r="I919" s="164">
        <f t="shared" si="73"/>
        <v>-0.70860454657506322</v>
      </c>
      <c r="J919" s="164">
        <f t="shared" si="74"/>
        <v>-0.64599427033782952</v>
      </c>
    </row>
    <row r="920" spans="2:10" x14ac:dyDescent="0.25">
      <c r="B920" s="155">
        <v>41064</v>
      </c>
      <c r="C920" s="163">
        <v>1.3312937746978726E-2</v>
      </c>
      <c r="D920" s="163">
        <v>-0.74103543631013347</v>
      </c>
      <c r="F920" s="164">
        <f t="shared" si="70"/>
        <v>-0.63312920476130286</v>
      </c>
      <c r="G920" s="164">
        <f t="shared" si="71"/>
        <v>-0.55649526024872087</v>
      </c>
      <c r="H920" s="164">
        <f t="shared" si="72"/>
        <v>-0.58837042408821183</v>
      </c>
      <c r="I920" s="164">
        <f t="shared" si="73"/>
        <v>-0.70295788703470685</v>
      </c>
      <c r="J920" s="164">
        <f t="shared" si="74"/>
        <v>-0.64573235405099771</v>
      </c>
    </row>
    <row r="921" spans="2:10" x14ac:dyDescent="0.25">
      <c r="B921" s="155">
        <v>41061</v>
      </c>
      <c r="C921" s="163">
        <v>-2.4597770023208843</v>
      </c>
      <c r="D921" s="163">
        <v>3.8492714800217209</v>
      </c>
      <c r="F921" s="164">
        <f t="shared" si="70"/>
        <v>-0.6378672839759898</v>
      </c>
      <c r="G921" s="164">
        <f t="shared" si="71"/>
        <v>-0.55635714392414115</v>
      </c>
      <c r="H921" s="164">
        <f t="shared" si="72"/>
        <v>-0.58659842253786965</v>
      </c>
      <c r="I921" s="164">
        <f t="shared" si="73"/>
        <v>-0.70634156002816495</v>
      </c>
      <c r="J921" s="164">
        <f t="shared" si="74"/>
        <v>-0.6429051387233834</v>
      </c>
    </row>
    <row r="922" spans="2:10" x14ac:dyDescent="0.25">
      <c r="B922" s="155">
        <v>41060</v>
      </c>
      <c r="C922" s="163">
        <v>-0.21696088122007406</v>
      </c>
      <c r="D922" s="163">
        <v>1.2172687113940484</v>
      </c>
      <c r="F922" s="164">
        <f t="shared" si="70"/>
        <v>-0.55343345688659129</v>
      </c>
      <c r="G922" s="164">
        <f t="shared" si="71"/>
        <v>-0.50454411251588027</v>
      </c>
      <c r="H922" s="164">
        <f t="shared" si="72"/>
        <v>-0.55046368995440209</v>
      </c>
      <c r="I922" s="164">
        <f t="shared" si="73"/>
        <v>-0.69243087380353729</v>
      </c>
      <c r="J922" s="164">
        <f t="shared" si="74"/>
        <v>-0.6385415691695735</v>
      </c>
    </row>
    <row r="923" spans="2:10" x14ac:dyDescent="0.25">
      <c r="B923" s="155">
        <v>41059</v>
      </c>
      <c r="C923" s="163">
        <v>-1.4034357830848276</v>
      </c>
      <c r="D923" s="163">
        <v>3.5924959942160939</v>
      </c>
      <c r="F923" s="164">
        <f t="shared" si="70"/>
        <v>-0.55193488912063315</v>
      </c>
      <c r="G923" s="164">
        <f t="shared" si="71"/>
        <v>-0.51713067240339738</v>
      </c>
      <c r="H923" s="164">
        <f t="shared" si="72"/>
        <v>-0.55339669264660563</v>
      </c>
      <c r="I923" s="164">
        <f t="shared" si="73"/>
        <v>-0.69057016030005902</v>
      </c>
      <c r="J923" s="164">
        <f t="shared" si="74"/>
        <v>-0.63478248000008963</v>
      </c>
    </row>
    <row r="924" spans="2:10" x14ac:dyDescent="0.25">
      <c r="B924" s="155">
        <v>41058</v>
      </c>
      <c r="C924" s="163">
        <v>1.1239391261860465</v>
      </c>
      <c r="D924" s="163">
        <v>0.13609972361610101</v>
      </c>
      <c r="F924" s="164">
        <f t="shared" si="70"/>
        <v>-0.49287059027121471</v>
      </c>
      <c r="G924" s="164">
        <f t="shared" si="71"/>
        <v>-0.49123025278576349</v>
      </c>
      <c r="H924" s="164">
        <f t="shared" si="72"/>
        <v>-0.52827144850861452</v>
      </c>
      <c r="I924" s="164">
        <f t="shared" si="73"/>
        <v>-0.68929660327106901</v>
      </c>
      <c r="J924" s="164">
        <f t="shared" si="74"/>
        <v>-0.63381982012156712</v>
      </c>
    </row>
    <row r="925" spans="2:10" x14ac:dyDescent="0.25">
      <c r="B925" s="155">
        <v>41057</v>
      </c>
      <c r="C925" s="163">
        <v>0</v>
      </c>
      <c r="D925" s="163">
        <v>1.0513691606206521E-5</v>
      </c>
      <c r="F925" s="164">
        <f t="shared" si="70"/>
        <v>-0.543712581223327</v>
      </c>
      <c r="G925" s="164">
        <f t="shared" si="71"/>
        <v>-0.51391853257838682</v>
      </c>
      <c r="H925" s="164">
        <f t="shared" si="72"/>
        <v>-0.53423773714004774</v>
      </c>
      <c r="I925" s="164">
        <f t="shared" si="73"/>
        <v>-0.69170957986382364</v>
      </c>
      <c r="J925" s="164">
        <f t="shared" si="74"/>
        <v>-0.63320449718591865</v>
      </c>
    </row>
    <row r="926" spans="2:10" x14ac:dyDescent="0.25">
      <c r="B926" s="155">
        <v>41054</v>
      </c>
      <c r="C926" s="163">
        <v>-0.21616236846433434</v>
      </c>
      <c r="D926" s="163">
        <v>-8.3965375969075051E-2</v>
      </c>
      <c r="F926" s="164">
        <f t="shared" si="70"/>
        <v>-0.53856382529579017</v>
      </c>
      <c r="G926" s="164">
        <f t="shared" si="71"/>
        <v>-0.50768405801597416</v>
      </c>
      <c r="H926" s="164">
        <f t="shared" si="72"/>
        <v>-0.53202667091028133</v>
      </c>
      <c r="I926" s="164">
        <f t="shared" si="73"/>
        <v>-0.69157181105577237</v>
      </c>
      <c r="J926" s="164">
        <f t="shared" si="74"/>
        <v>-0.63320449582724747</v>
      </c>
    </row>
    <row r="927" spans="2:10" x14ac:dyDescent="0.25">
      <c r="B927" s="155">
        <v>41053</v>
      </c>
      <c r="C927" s="163">
        <v>0.1537597343361341</v>
      </c>
      <c r="D927" s="163">
        <v>-1.4218618048288612</v>
      </c>
      <c r="F927" s="164">
        <f t="shared" si="70"/>
        <v>-0.56528963926619502</v>
      </c>
      <c r="G927" s="164">
        <f t="shared" si="71"/>
        <v>-0.50990555238680579</v>
      </c>
      <c r="H927" s="164">
        <f t="shared" si="72"/>
        <v>-0.5297544022409163</v>
      </c>
      <c r="I927" s="164">
        <f t="shared" si="73"/>
        <v>-0.69280385790958998</v>
      </c>
      <c r="J927" s="164">
        <f t="shared" si="74"/>
        <v>-0.63346095380994871</v>
      </c>
    </row>
    <row r="928" spans="2:10" x14ac:dyDescent="0.25">
      <c r="B928" s="155">
        <v>41052</v>
      </c>
      <c r="C928" s="163">
        <v>0.17336350708005988</v>
      </c>
      <c r="D928" s="163">
        <v>2.83973933264694</v>
      </c>
      <c r="F928" s="164">
        <f t="shared" si="70"/>
        <v>-0.58099972224356644</v>
      </c>
      <c r="G928" s="164">
        <f t="shared" si="71"/>
        <v>-0.51898699398989379</v>
      </c>
      <c r="H928" s="164">
        <f t="shared" si="72"/>
        <v>-0.53359712718030472</v>
      </c>
      <c r="I928" s="164">
        <f t="shared" si="73"/>
        <v>-0.6986192992408915</v>
      </c>
      <c r="J928" s="164">
        <f t="shared" si="74"/>
        <v>-0.632468582123207</v>
      </c>
    </row>
    <row r="929" spans="2:10" x14ac:dyDescent="0.25">
      <c r="B929" s="155">
        <v>41051</v>
      </c>
      <c r="C929" s="163">
        <v>5.0915926471173378E-2</v>
      </c>
      <c r="D929" s="163">
        <v>-2.9012511192404333</v>
      </c>
      <c r="F929" s="164">
        <f t="shared" si="70"/>
        <v>-0.66594527507739543</v>
      </c>
      <c r="G929" s="164">
        <f t="shared" si="71"/>
        <v>-0.53865710481345752</v>
      </c>
      <c r="H929" s="164">
        <f t="shared" si="72"/>
        <v>-0.55858249259641291</v>
      </c>
      <c r="I929" s="164">
        <f t="shared" si="73"/>
        <v>-0.69940575212780576</v>
      </c>
      <c r="J929" s="164">
        <f t="shared" si="74"/>
        <v>-0.63504737365241826</v>
      </c>
    </row>
    <row r="930" spans="2:10" x14ac:dyDescent="0.25">
      <c r="B930" s="155">
        <v>41050</v>
      </c>
      <c r="C930" s="163">
        <v>1.6050921665779594</v>
      </c>
      <c r="D930" s="163">
        <v>-9.3160104479905748E-3</v>
      </c>
      <c r="F930" s="164">
        <f t="shared" si="70"/>
        <v>-0.74738549604408377</v>
      </c>
      <c r="G930" s="164">
        <f t="shared" si="71"/>
        <v>-0.55906413353045203</v>
      </c>
      <c r="H930" s="164">
        <f t="shared" si="72"/>
        <v>-0.56989742495808737</v>
      </c>
      <c r="I930" s="164">
        <f t="shared" si="73"/>
        <v>-0.70427364103451373</v>
      </c>
      <c r="J930" s="164">
        <f t="shared" si="74"/>
        <v>-0.63768254513615397</v>
      </c>
    </row>
    <row r="931" spans="2:10" x14ac:dyDescent="0.25">
      <c r="B931" s="155">
        <v>41047</v>
      </c>
      <c r="C931" s="163">
        <v>-0.73822448555829201</v>
      </c>
      <c r="D931" s="163">
        <v>0.62122528210344363</v>
      </c>
      <c r="F931" s="164">
        <f t="shared" si="70"/>
        <v>-0.7781253814201049</v>
      </c>
      <c r="G931" s="164">
        <f t="shared" si="71"/>
        <v>-0.56432861691723069</v>
      </c>
      <c r="H931" s="164">
        <f t="shared" si="72"/>
        <v>-0.58390495517663921</v>
      </c>
      <c r="I931" s="164">
        <f t="shared" si="73"/>
        <v>-0.70644892480320265</v>
      </c>
      <c r="J931" s="164">
        <f t="shared" si="74"/>
        <v>-0.63871976148380427</v>
      </c>
    </row>
    <row r="932" spans="2:10" x14ac:dyDescent="0.25">
      <c r="B932" s="155">
        <v>41046</v>
      </c>
      <c r="C932" s="163">
        <v>-1.4950410872488384</v>
      </c>
      <c r="D932" s="163">
        <v>3.0595300577442863</v>
      </c>
      <c r="F932" s="164">
        <f t="shared" si="70"/>
        <v>-0.69405984905400464</v>
      </c>
      <c r="G932" s="164">
        <f t="shared" si="71"/>
        <v>-0.55897646922493738</v>
      </c>
      <c r="H932" s="164">
        <f t="shared" si="72"/>
        <v>-0.58643553217841149</v>
      </c>
      <c r="I932" s="164">
        <f t="shared" si="73"/>
        <v>-0.69856782080707736</v>
      </c>
      <c r="J932" s="164">
        <f t="shared" si="74"/>
        <v>-0.63831833014414441</v>
      </c>
    </row>
    <row r="933" spans="2:10" x14ac:dyDescent="0.25">
      <c r="B933" s="155">
        <v>41045</v>
      </c>
      <c r="C933" s="163">
        <v>-0.40606622081817978</v>
      </c>
      <c r="D933" s="163">
        <v>0.68030845975766141</v>
      </c>
      <c r="F933" s="164">
        <f t="shared" si="70"/>
        <v>-0.64281414433666073</v>
      </c>
      <c r="G933" s="164">
        <f t="shared" si="71"/>
        <v>-0.52092884831004671</v>
      </c>
      <c r="H933" s="164">
        <f t="shared" si="72"/>
        <v>-0.56507783949100354</v>
      </c>
      <c r="I933" s="164">
        <f t="shared" si="73"/>
        <v>-0.71441605740293956</v>
      </c>
      <c r="J933" s="164">
        <f t="shared" si="74"/>
        <v>-0.6364285540746828</v>
      </c>
    </row>
    <row r="934" spans="2:10" x14ac:dyDescent="0.25">
      <c r="B934" s="155">
        <v>41044</v>
      </c>
      <c r="C934" s="163">
        <v>-0.55635231393367235</v>
      </c>
      <c r="D934" s="163">
        <v>0.53056273140019705</v>
      </c>
      <c r="F934" s="164">
        <f t="shared" si="70"/>
        <v>-0.64161246608894407</v>
      </c>
      <c r="G934" s="164">
        <f t="shared" si="71"/>
        <v>-0.52112920461253021</v>
      </c>
      <c r="H934" s="164">
        <f t="shared" si="72"/>
        <v>-0.55830175523411207</v>
      </c>
      <c r="I934" s="164">
        <f t="shared" si="73"/>
        <v>-0.70033394598681598</v>
      </c>
      <c r="J934" s="164">
        <f t="shared" si="74"/>
        <v>-0.63700596974239032</v>
      </c>
    </row>
    <row r="935" spans="2:10" x14ac:dyDescent="0.25">
      <c r="B935" s="155">
        <v>41043</v>
      </c>
      <c r="C935" s="163">
        <v>-1.1013568932691564</v>
      </c>
      <c r="D935" s="163">
        <v>1.893372929358339</v>
      </c>
      <c r="F935" s="164">
        <f t="shared" si="70"/>
        <v>-0.58515962592322157</v>
      </c>
      <c r="G935" s="164">
        <f t="shared" si="71"/>
        <v>-0.51906312088069739</v>
      </c>
      <c r="H935" s="164">
        <f t="shared" si="72"/>
        <v>-0.55212615695936995</v>
      </c>
      <c r="I935" s="164">
        <f t="shared" si="73"/>
        <v>-0.66497651033492855</v>
      </c>
      <c r="J935" s="164">
        <f t="shared" si="74"/>
        <v>-0.63650061443048345</v>
      </c>
    </row>
    <row r="936" spans="2:10" x14ac:dyDescent="0.25">
      <c r="B936" s="155">
        <v>41040</v>
      </c>
      <c r="C936" s="163">
        <v>-0.32764358973587093</v>
      </c>
      <c r="D936" s="163">
        <v>1.3271884154882896</v>
      </c>
      <c r="F936" s="164">
        <f t="shared" si="70"/>
        <v>-0.55527693750139895</v>
      </c>
      <c r="G936" s="164">
        <f t="shared" si="71"/>
        <v>-0.50249429195947637</v>
      </c>
      <c r="H936" s="164">
        <f t="shared" si="72"/>
        <v>-0.54145614618980054</v>
      </c>
      <c r="I936" s="164">
        <f t="shared" si="73"/>
        <v>-0.66482851600709414</v>
      </c>
      <c r="J936" s="164">
        <f t="shared" si="74"/>
        <v>-0.63593471689962189</v>
      </c>
    </row>
    <row r="937" spans="2:10" x14ac:dyDescent="0.25">
      <c r="B937" s="155">
        <v>41039</v>
      </c>
      <c r="C937" s="163">
        <v>0.28256946864475552</v>
      </c>
      <c r="D937" s="163">
        <v>-0.31075531043529558</v>
      </c>
      <c r="F937" s="164">
        <f t="shared" si="70"/>
        <v>-0.55255435082052262</v>
      </c>
      <c r="G937" s="164">
        <f t="shared" si="71"/>
        <v>-0.50068694516700218</v>
      </c>
      <c r="H937" s="164">
        <f t="shared" si="72"/>
        <v>-0.54030259980682838</v>
      </c>
      <c r="I937" s="164">
        <f t="shared" si="73"/>
        <v>-0.66082498201646978</v>
      </c>
      <c r="J937" s="164">
        <f t="shared" si="74"/>
        <v>-0.6361888360255944</v>
      </c>
    </row>
    <row r="938" spans="2:10" x14ac:dyDescent="0.25">
      <c r="B938" s="155">
        <v>41038</v>
      </c>
      <c r="C938" s="163">
        <v>-0.64234488264796052</v>
      </c>
      <c r="D938" s="163">
        <v>-0.53610960077805636</v>
      </c>
      <c r="F938" s="164">
        <f t="shared" si="70"/>
        <v>-0.54717806180037887</v>
      </c>
      <c r="G938" s="164">
        <f t="shared" si="71"/>
        <v>-0.51400197096305045</v>
      </c>
      <c r="H938" s="164">
        <f t="shared" si="72"/>
        <v>-0.5404910814610705</v>
      </c>
      <c r="I938" s="164">
        <f t="shared" si="73"/>
        <v>-0.66854782718355976</v>
      </c>
      <c r="J938" s="164">
        <f t="shared" si="74"/>
        <v>-0.63618236274337825</v>
      </c>
    </row>
    <row r="939" spans="2:10" x14ac:dyDescent="0.25">
      <c r="B939" s="155">
        <v>41037</v>
      </c>
      <c r="C939" s="163">
        <v>-0.41446795952286841</v>
      </c>
      <c r="D939" s="163">
        <v>1.2565614299234751</v>
      </c>
      <c r="F939" s="164">
        <f t="shared" si="70"/>
        <v>-0.56297635051414618</v>
      </c>
      <c r="G939" s="164">
        <f t="shared" si="71"/>
        <v>-0.50954181733631299</v>
      </c>
      <c r="H939" s="164">
        <f t="shared" si="72"/>
        <v>-0.54522430916664977</v>
      </c>
      <c r="I939" s="164">
        <f t="shared" si="73"/>
        <v>-0.66825038472929832</v>
      </c>
      <c r="J939" s="164">
        <f t="shared" si="74"/>
        <v>-0.63753783434699884</v>
      </c>
    </row>
    <row r="940" spans="2:10" x14ac:dyDescent="0.25">
      <c r="B940" s="155">
        <v>41036</v>
      </c>
      <c r="C940" s="163">
        <v>3.7142413009050301E-2</v>
      </c>
      <c r="D940" s="163">
        <v>0.12688677194419018</v>
      </c>
      <c r="F940" s="164">
        <f t="shared" si="70"/>
        <v>-0.5612146255003535</v>
      </c>
      <c r="G940" s="164">
        <f t="shared" si="71"/>
        <v>-0.49695079853153173</v>
      </c>
      <c r="H940" s="164">
        <f t="shared" si="72"/>
        <v>-0.56390780528945295</v>
      </c>
      <c r="I940" s="164">
        <f t="shared" si="73"/>
        <v>-0.67354084671021486</v>
      </c>
      <c r="J940" s="164">
        <f t="shared" si="74"/>
        <v>-0.63776057254400098</v>
      </c>
    </row>
    <row r="941" spans="2:10" x14ac:dyDescent="0.25">
      <c r="B941" s="155">
        <v>41033</v>
      </c>
      <c r="C941" s="163">
        <v>-1.6124164469479174</v>
      </c>
      <c r="D941" s="163">
        <v>1.1219210216532938</v>
      </c>
      <c r="F941" s="164">
        <f t="shared" si="70"/>
        <v>-0.56633108300530155</v>
      </c>
      <c r="G941" s="164">
        <f t="shared" si="71"/>
        <v>-0.49849369807147259</v>
      </c>
      <c r="H941" s="164">
        <f t="shared" si="72"/>
        <v>-0.56382462869087735</v>
      </c>
      <c r="I941" s="164">
        <f t="shared" si="73"/>
        <v>-0.67357978768235527</v>
      </c>
      <c r="J941" s="164">
        <f t="shared" si="74"/>
        <v>-0.63786962658323798</v>
      </c>
    </row>
    <row r="942" spans="2:10" x14ac:dyDescent="0.25">
      <c r="B942" s="155">
        <v>41032</v>
      </c>
      <c r="C942" s="163">
        <v>-0.74805846022917288</v>
      </c>
      <c r="D942" s="163">
        <v>8.075317036559948E-2</v>
      </c>
      <c r="F942" s="164">
        <f t="shared" si="70"/>
        <v>-0.52885618159692593</v>
      </c>
      <c r="G942" s="164">
        <f t="shared" si="71"/>
        <v>-0.50348775843316929</v>
      </c>
      <c r="H942" s="164">
        <f t="shared" si="72"/>
        <v>-0.56427395099326128</v>
      </c>
      <c r="I942" s="164">
        <f t="shared" si="73"/>
        <v>-0.67321181685299614</v>
      </c>
      <c r="J942" s="164">
        <f t="shared" si="74"/>
        <v>-0.63782472439061522</v>
      </c>
    </row>
    <row r="943" spans="2:10" x14ac:dyDescent="0.25">
      <c r="B943" s="155">
        <v>41031</v>
      </c>
      <c r="C943" s="163">
        <v>-0.23883068212783298</v>
      </c>
      <c r="D943" s="163">
        <v>1.4156836654063421</v>
      </c>
      <c r="F943" s="164">
        <f t="shared" si="70"/>
        <v>-0.53369670954695103</v>
      </c>
      <c r="G943" s="164">
        <f t="shared" si="71"/>
        <v>-0.50538291192705875</v>
      </c>
      <c r="H943" s="164">
        <f t="shared" si="72"/>
        <v>-0.56647165414359157</v>
      </c>
      <c r="I943" s="164">
        <f t="shared" si="73"/>
        <v>-0.67390039969668658</v>
      </c>
      <c r="J943" s="164">
        <f t="shared" si="74"/>
        <v>-0.63874357260590242</v>
      </c>
    </row>
    <row r="944" spans="2:10" x14ac:dyDescent="0.25">
      <c r="B944" s="155">
        <v>41030</v>
      </c>
      <c r="C944" s="163">
        <v>0.56625763300366394</v>
      </c>
      <c r="D944" s="163">
        <v>-1.4921679602577509</v>
      </c>
      <c r="F944" s="164">
        <f t="shared" si="70"/>
        <v>-0.52356754716274245</v>
      </c>
      <c r="G944" s="164">
        <f t="shared" si="71"/>
        <v>-0.50284886956836605</v>
      </c>
      <c r="H944" s="164">
        <f t="shared" si="72"/>
        <v>-0.58885198265311334</v>
      </c>
      <c r="I944" s="164">
        <f t="shared" si="73"/>
        <v>-0.67051435924673564</v>
      </c>
      <c r="J944" s="164">
        <f t="shared" si="74"/>
        <v>-0.63898435149109867</v>
      </c>
    </row>
    <row r="945" spans="2:10" x14ac:dyDescent="0.25">
      <c r="B945" s="155">
        <v>41029</v>
      </c>
      <c r="C945" s="163">
        <v>-0.3861805398158058</v>
      </c>
      <c r="D945" s="163">
        <v>0.19323264697233</v>
      </c>
      <c r="F945" s="164">
        <f t="shared" si="70"/>
        <v>-0.51444794976377917</v>
      </c>
      <c r="G945" s="164">
        <f t="shared" si="71"/>
        <v>-0.49590466152127549</v>
      </c>
      <c r="H945" s="164">
        <f t="shared" si="72"/>
        <v>-0.58560850724131874</v>
      </c>
      <c r="I945" s="164">
        <f t="shared" si="73"/>
        <v>-0.67056431599139321</v>
      </c>
      <c r="J945" s="164">
        <f t="shared" si="74"/>
        <v>-0.63891358807745591</v>
      </c>
    </row>
    <row r="946" spans="2:10" x14ac:dyDescent="0.25">
      <c r="B946" s="155">
        <v>41026</v>
      </c>
      <c r="C946" s="163">
        <v>0.24338839372781695</v>
      </c>
      <c r="D946" s="163">
        <v>0.59465769935835855</v>
      </c>
      <c r="F946" s="164">
        <f t="shared" si="70"/>
        <v>-0.51850497151134656</v>
      </c>
      <c r="G946" s="164">
        <f t="shared" si="71"/>
        <v>-0.49184887935926247</v>
      </c>
      <c r="H946" s="164">
        <f t="shared" si="72"/>
        <v>-0.58630009574039033</v>
      </c>
      <c r="I946" s="164">
        <f t="shared" si="73"/>
        <v>-0.66685640356811482</v>
      </c>
      <c r="J946" s="164">
        <f t="shared" si="74"/>
        <v>-0.6390246237196997</v>
      </c>
    </row>
    <row r="947" spans="2:10" x14ac:dyDescent="0.25">
      <c r="B947" s="155">
        <v>41025</v>
      </c>
      <c r="C947" s="163">
        <v>0.6733921380592589</v>
      </c>
      <c r="D947" s="163">
        <v>0.23548710613752188</v>
      </c>
      <c r="F947" s="164">
        <f t="shared" si="70"/>
        <v>-0.52257579448807234</v>
      </c>
      <c r="G947" s="164">
        <f t="shared" si="71"/>
        <v>-0.53363029544209772</v>
      </c>
      <c r="H947" s="164">
        <f t="shared" si="72"/>
        <v>-0.59540047350640757</v>
      </c>
      <c r="I947" s="164">
        <f t="shared" si="73"/>
        <v>-0.66622784979781446</v>
      </c>
      <c r="J947" s="164">
        <f t="shared" si="74"/>
        <v>-0.63903644731995368</v>
      </c>
    </row>
    <row r="948" spans="2:10" x14ac:dyDescent="0.25">
      <c r="B948" s="155">
        <v>41024</v>
      </c>
      <c r="C948" s="163">
        <v>1.3787433572457486</v>
      </c>
      <c r="D948" s="163">
        <v>-1.0274536489515707</v>
      </c>
      <c r="F948" s="164">
        <f t="shared" si="70"/>
        <v>-0.53030443735544952</v>
      </c>
      <c r="G948" s="164">
        <f t="shared" si="71"/>
        <v>-0.53889677175716766</v>
      </c>
      <c r="H948" s="164">
        <f t="shared" si="72"/>
        <v>-0.58929662568774599</v>
      </c>
      <c r="I948" s="164">
        <f t="shared" si="73"/>
        <v>-0.66732060206626531</v>
      </c>
      <c r="J948" s="164">
        <f t="shared" si="74"/>
        <v>-0.63883712251571256</v>
      </c>
    </row>
    <row r="949" spans="2:10" x14ac:dyDescent="0.25">
      <c r="B949" s="155">
        <v>41023</v>
      </c>
      <c r="C949" s="163">
        <v>0.3677944504231867</v>
      </c>
      <c r="D949" s="163">
        <v>-0.76323697998033069</v>
      </c>
      <c r="F949" s="164">
        <f t="shared" si="70"/>
        <v>-0.40710041190375867</v>
      </c>
      <c r="G949" s="164">
        <f t="shared" si="71"/>
        <v>-0.5479881722368648</v>
      </c>
      <c r="H949" s="164">
        <f t="shared" si="72"/>
        <v>-0.58268963523657669</v>
      </c>
      <c r="I949" s="164">
        <f t="shared" si="73"/>
        <v>-0.66461703325296229</v>
      </c>
      <c r="J949" s="164">
        <f t="shared" si="74"/>
        <v>-0.6384153675207549</v>
      </c>
    </row>
    <row r="950" spans="2:10" x14ac:dyDescent="0.25">
      <c r="B950" s="155">
        <v>41022</v>
      </c>
      <c r="C950" s="163">
        <v>-0.83864302838017046</v>
      </c>
      <c r="D950" s="163">
        <v>1.2853601366106471</v>
      </c>
      <c r="F950" s="164">
        <f t="shared" si="70"/>
        <v>-0.46358952560524141</v>
      </c>
      <c r="G950" s="164">
        <f t="shared" si="71"/>
        <v>-0.54479501964486166</v>
      </c>
      <c r="H950" s="164">
        <f t="shared" si="72"/>
        <v>-0.61254017968949903</v>
      </c>
      <c r="I950" s="164">
        <f t="shared" si="73"/>
        <v>-0.65278004754273888</v>
      </c>
      <c r="J950" s="164">
        <f t="shared" si="74"/>
        <v>-0.63495824304521997</v>
      </c>
    </row>
    <row r="951" spans="2:10" x14ac:dyDescent="0.25">
      <c r="B951" s="155">
        <v>41019</v>
      </c>
      <c r="C951" s="163">
        <v>0.11956628870712915</v>
      </c>
      <c r="D951" s="163">
        <v>-0.54976700350802821</v>
      </c>
      <c r="F951" s="164">
        <f t="shared" si="70"/>
        <v>-0.44779321705608183</v>
      </c>
      <c r="G951" s="164">
        <f t="shared" si="71"/>
        <v>-0.53650603823915954</v>
      </c>
      <c r="H951" s="164">
        <f t="shared" si="72"/>
        <v>-0.61403256552029783</v>
      </c>
      <c r="I951" s="164">
        <f t="shared" si="73"/>
        <v>-0.64931827521921726</v>
      </c>
      <c r="J951" s="164">
        <f t="shared" si="74"/>
        <v>-0.63444883975915378</v>
      </c>
    </row>
    <row r="952" spans="2:10" x14ac:dyDescent="0.25">
      <c r="B952" s="155">
        <v>41018</v>
      </c>
      <c r="C952" s="163">
        <v>-0.58878446570902465</v>
      </c>
      <c r="D952" s="163">
        <v>0.39926395921103808</v>
      </c>
      <c r="F952" s="164">
        <f t="shared" si="70"/>
        <v>-0.44990607496742907</v>
      </c>
      <c r="G952" s="164">
        <f t="shared" si="71"/>
        <v>-0.53808207860846036</v>
      </c>
      <c r="H952" s="164">
        <f t="shared" si="72"/>
        <v>-0.60416939884982979</v>
      </c>
      <c r="I952" s="164">
        <f t="shared" si="73"/>
        <v>-0.64963461530263322</v>
      </c>
      <c r="J952" s="164">
        <f t="shared" si="74"/>
        <v>-0.6345052363715965</v>
      </c>
    </row>
    <row r="953" spans="2:10" x14ac:dyDescent="0.25">
      <c r="B953" s="155">
        <v>41017</v>
      </c>
      <c r="C953" s="163">
        <v>-0.40490456647084283</v>
      </c>
      <c r="D953" s="163">
        <v>0.82357399474579651</v>
      </c>
      <c r="F953" s="164">
        <f t="shared" si="70"/>
        <v>-0.47008560910035296</v>
      </c>
      <c r="G953" s="164">
        <f t="shared" si="71"/>
        <v>-0.54530116279029273</v>
      </c>
      <c r="H953" s="164">
        <f t="shared" si="72"/>
        <v>-0.60497306453381616</v>
      </c>
      <c r="I953" s="164">
        <f t="shared" si="73"/>
        <v>-0.64615705604391172</v>
      </c>
      <c r="J953" s="164">
        <f t="shared" si="74"/>
        <v>-0.63476037548548725</v>
      </c>
    </row>
    <row r="954" spans="2:10" x14ac:dyDescent="0.25">
      <c r="B954" s="155">
        <v>41016</v>
      </c>
      <c r="C954" s="163">
        <v>1.5490809051939669</v>
      </c>
      <c r="D954" s="163">
        <v>-1.1711266183866975</v>
      </c>
      <c r="F954" s="164">
        <f t="shared" si="70"/>
        <v>-0.47301396587547823</v>
      </c>
      <c r="G954" s="164">
        <f t="shared" si="71"/>
        <v>-0.53842860978202756</v>
      </c>
      <c r="H954" s="164">
        <f t="shared" si="72"/>
        <v>-0.61573064654860954</v>
      </c>
      <c r="I954" s="164">
        <f t="shared" si="73"/>
        <v>-0.645935725791971</v>
      </c>
      <c r="J954" s="164">
        <f t="shared" si="74"/>
        <v>-0.63477856089362006</v>
      </c>
    </row>
    <row r="955" spans="2:10" x14ac:dyDescent="0.25">
      <c r="B955" s="155">
        <v>41015</v>
      </c>
      <c r="C955" s="163">
        <v>-5.0535100668913646E-2</v>
      </c>
      <c r="D955" s="163">
        <v>0.99309824549498327</v>
      </c>
      <c r="F955" s="164">
        <f t="shared" si="70"/>
        <v>-0.48786616546226746</v>
      </c>
      <c r="G955" s="164">
        <f t="shared" si="71"/>
        <v>-0.5308986483488477</v>
      </c>
      <c r="H955" s="164">
        <f t="shared" si="72"/>
        <v>-0.61890467880479483</v>
      </c>
      <c r="I955" s="164">
        <f t="shared" si="73"/>
        <v>-0.6450200551917521</v>
      </c>
      <c r="J955" s="164">
        <f t="shared" si="74"/>
        <v>-0.63316919365008795</v>
      </c>
    </row>
    <row r="956" spans="2:10" x14ac:dyDescent="0.25">
      <c r="B956" s="155">
        <v>41012</v>
      </c>
      <c r="C956" s="163">
        <v>-1.2453952746861563</v>
      </c>
      <c r="D956" s="163">
        <v>1.8069782547712965</v>
      </c>
      <c r="F956" s="164">
        <f t="shared" si="70"/>
        <v>-0.47888779581022051</v>
      </c>
      <c r="G956" s="164">
        <f t="shared" si="71"/>
        <v>-0.52702900908096117</v>
      </c>
      <c r="H956" s="164">
        <f t="shared" si="72"/>
        <v>-0.62469836033331227</v>
      </c>
      <c r="I956" s="164">
        <f t="shared" si="73"/>
        <v>-0.6461773832238602</v>
      </c>
      <c r="J956" s="164">
        <f t="shared" si="74"/>
        <v>-0.63246854152170029</v>
      </c>
    </row>
    <row r="957" spans="2:10" x14ac:dyDescent="0.25">
      <c r="B957" s="155">
        <v>41011</v>
      </c>
      <c r="C957" s="163">
        <v>1.3790489094062108</v>
      </c>
      <c r="D957" s="163">
        <v>-0.65459307907886899</v>
      </c>
      <c r="F957" s="164">
        <f t="shared" si="70"/>
        <v>-0.45154508396796916</v>
      </c>
      <c r="G957" s="164">
        <f t="shared" si="71"/>
        <v>-0.50490960232728443</v>
      </c>
      <c r="H957" s="164">
        <f t="shared" si="72"/>
        <v>-0.63331141639760979</v>
      </c>
      <c r="I957" s="164">
        <f t="shared" si="73"/>
        <v>-0.64556863183654623</v>
      </c>
      <c r="J957" s="164">
        <f t="shared" si="74"/>
        <v>-0.62974233274285163</v>
      </c>
    </row>
    <row r="958" spans="2:10" x14ac:dyDescent="0.25">
      <c r="B958" s="155">
        <v>41010</v>
      </c>
      <c r="C958" s="163">
        <v>0.75942954508603222</v>
      </c>
      <c r="D958" s="163">
        <v>-1.3880143188619187</v>
      </c>
      <c r="F958" s="164">
        <f t="shared" si="70"/>
        <v>-0.46667139013935915</v>
      </c>
      <c r="G958" s="164">
        <f t="shared" si="71"/>
        <v>-0.51303680167448884</v>
      </c>
      <c r="H958" s="164">
        <f t="shared" si="72"/>
        <v>-0.63087361841289535</v>
      </c>
      <c r="I958" s="164">
        <f t="shared" si="73"/>
        <v>-0.64521102697799992</v>
      </c>
      <c r="J958" s="164">
        <f t="shared" si="74"/>
        <v>-0.62949898461302278</v>
      </c>
    </row>
    <row r="959" spans="2:10" x14ac:dyDescent="0.25">
      <c r="B959" s="155">
        <v>41009</v>
      </c>
      <c r="C959" s="163">
        <v>-1.707535188426379</v>
      </c>
      <c r="D959" s="163">
        <v>1.2342032194273322</v>
      </c>
      <c r="F959" s="164">
        <f t="shared" si="70"/>
        <v>-0.44154508435073936</v>
      </c>
      <c r="G959" s="164">
        <f t="shared" si="71"/>
        <v>-0.51880060639730663</v>
      </c>
      <c r="H959" s="164">
        <f t="shared" si="72"/>
        <v>-0.62168666202644229</v>
      </c>
      <c r="I959" s="164">
        <f t="shared" si="73"/>
        <v>-0.64435720474222047</v>
      </c>
      <c r="J959" s="164">
        <f t="shared" si="74"/>
        <v>-0.62897002863406692</v>
      </c>
    </row>
    <row r="960" spans="2:10" x14ac:dyDescent="0.25">
      <c r="B960" s="155">
        <v>41008</v>
      </c>
      <c r="C960" s="163">
        <v>-1.1333702310340144</v>
      </c>
      <c r="D960" s="163">
        <v>1.0163001424762674</v>
      </c>
      <c r="F960" s="164">
        <f t="shared" si="70"/>
        <v>-0.42243524208382721</v>
      </c>
      <c r="G960" s="164">
        <f t="shared" si="71"/>
        <v>-0.51283428142216381</v>
      </c>
      <c r="H960" s="164">
        <f t="shared" si="72"/>
        <v>-0.61814053767554189</v>
      </c>
      <c r="I960" s="164">
        <f t="shared" si="73"/>
        <v>-0.64406154642150171</v>
      </c>
      <c r="J960" s="164">
        <f t="shared" si="74"/>
        <v>-0.62925812205550991</v>
      </c>
    </row>
    <row r="961" spans="2:10" x14ac:dyDescent="0.25">
      <c r="B961" s="155">
        <v>41005</v>
      </c>
      <c r="C961" s="163">
        <v>0</v>
      </c>
      <c r="D961" s="163">
        <v>2.9847171119545157</v>
      </c>
      <c r="F961" s="164">
        <f t="shared" si="70"/>
        <v>-0.39112312365664037</v>
      </c>
      <c r="G961" s="164">
        <f t="shared" si="71"/>
        <v>-0.50788987741223424</v>
      </c>
      <c r="H961" s="164">
        <f t="shared" si="72"/>
        <v>-0.61376037285273988</v>
      </c>
      <c r="I961" s="164">
        <f t="shared" si="73"/>
        <v>-0.64381365384783507</v>
      </c>
      <c r="J961" s="164">
        <f t="shared" si="74"/>
        <v>-0.62877735168676152</v>
      </c>
    </row>
    <row r="962" spans="2:10" x14ac:dyDescent="0.25">
      <c r="B962" s="155">
        <v>41004</v>
      </c>
      <c r="C962" s="163">
        <v>-2.7134567592979053E-2</v>
      </c>
      <c r="D962" s="163">
        <v>1.5422797637278496</v>
      </c>
      <c r="F962" s="164">
        <f t="shared" si="70"/>
        <v>-0.40484564296678188</v>
      </c>
      <c r="G962" s="164">
        <f t="shared" si="71"/>
        <v>-0.53065947481592401</v>
      </c>
      <c r="H962" s="164">
        <f t="shared" si="72"/>
        <v>-0.61378581778630281</v>
      </c>
      <c r="I962" s="164">
        <f t="shared" si="73"/>
        <v>-0.64569025304041605</v>
      </c>
      <c r="J962" s="164">
        <f t="shared" si="74"/>
        <v>-0.63054378971183567</v>
      </c>
    </row>
    <row r="963" spans="2:10" x14ac:dyDescent="0.25">
      <c r="B963" s="155">
        <v>41003</v>
      </c>
      <c r="C963" s="163">
        <v>-1.0179288980079693</v>
      </c>
      <c r="D963" s="163">
        <v>0.83279058993011024</v>
      </c>
      <c r="F963" s="164">
        <f t="shared" si="70"/>
        <v>-0.39316470492305522</v>
      </c>
      <c r="G963" s="164">
        <f t="shared" si="71"/>
        <v>-0.53176963829558277</v>
      </c>
      <c r="H963" s="164">
        <f t="shared" si="72"/>
        <v>-0.60296131985829449</v>
      </c>
      <c r="I963" s="164">
        <f t="shared" si="73"/>
        <v>-0.64562209232162227</v>
      </c>
      <c r="J963" s="164">
        <f t="shared" si="74"/>
        <v>-0.62997422551851034</v>
      </c>
    </row>
    <row r="964" spans="2:10" x14ac:dyDescent="0.25">
      <c r="B964" s="155">
        <v>41002</v>
      </c>
      <c r="C964" s="163">
        <v>-0.37525819716479614</v>
      </c>
      <c r="D964" s="163">
        <v>-1.7956215638798789</v>
      </c>
      <c r="F964" s="164">
        <f t="shared" si="70"/>
        <v>-0.38695916642727202</v>
      </c>
      <c r="G964" s="164">
        <f t="shared" si="71"/>
        <v>-0.52463632304689101</v>
      </c>
      <c r="H964" s="164">
        <f t="shared" si="72"/>
        <v>-0.60499169947878362</v>
      </c>
      <c r="I964" s="164">
        <f t="shared" si="73"/>
        <v>-0.64590109900878778</v>
      </c>
      <c r="J964" s="164">
        <f t="shared" si="74"/>
        <v>-0.62901598852295471</v>
      </c>
    </row>
    <row r="965" spans="2:10" x14ac:dyDescent="0.25">
      <c r="B965" s="155">
        <v>41001</v>
      </c>
      <c r="C965" s="163">
        <v>0.75712050055092295</v>
      </c>
      <c r="D965" s="163">
        <v>0.22838760130812208</v>
      </c>
      <c r="F965" s="164">
        <f t="shared" si="70"/>
        <v>-0.42840895488626068</v>
      </c>
      <c r="G965" s="164">
        <f t="shared" si="71"/>
        <v>-0.54051389868181987</v>
      </c>
      <c r="H965" s="164">
        <f t="shared" si="72"/>
        <v>-0.61655020637648161</v>
      </c>
      <c r="I965" s="164">
        <f t="shared" si="73"/>
        <v>-0.64890349936597291</v>
      </c>
      <c r="J965" s="164">
        <f t="shared" si="74"/>
        <v>-0.63115747810048428</v>
      </c>
    </row>
    <row r="966" spans="2:10" x14ac:dyDescent="0.25">
      <c r="B966" s="155">
        <v>40998</v>
      </c>
      <c r="C966" s="163">
        <v>0.37040867350686124</v>
      </c>
      <c r="D966" s="163">
        <v>-2.1344802879681546</v>
      </c>
      <c r="F966" s="164">
        <f t="shared" si="70"/>
        <v>-0.44503214414986569</v>
      </c>
      <c r="G966" s="164">
        <f t="shared" si="71"/>
        <v>-0.54930211472967994</v>
      </c>
      <c r="H966" s="164">
        <f t="shared" si="72"/>
        <v>-0.57907065859931339</v>
      </c>
      <c r="I966" s="164">
        <f t="shared" si="73"/>
        <v>-0.64896423468642994</v>
      </c>
      <c r="J966" s="164">
        <f t="shared" si="74"/>
        <v>-0.63151206138848015</v>
      </c>
    </row>
    <row r="967" spans="2:10" x14ac:dyDescent="0.25">
      <c r="B967" s="155">
        <v>40997</v>
      </c>
      <c r="C967" s="163">
        <v>-0.15865861123081082</v>
      </c>
      <c r="D967" s="163">
        <v>0.94537682482838115</v>
      </c>
      <c r="F967" s="164">
        <f t="shared" si="70"/>
        <v>-0.44324089097782526</v>
      </c>
      <c r="G967" s="164">
        <f t="shared" si="71"/>
        <v>-0.55470792288890713</v>
      </c>
      <c r="H967" s="164">
        <f t="shared" si="72"/>
        <v>-0.56298162070824964</v>
      </c>
      <c r="I967" s="164">
        <f t="shared" si="73"/>
        <v>-0.64634880078033741</v>
      </c>
      <c r="J967" s="164">
        <f t="shared" si="74"/>
        <v>-0.63148966108059812</v>
      </c>
    </row>
    <row r="968" spans="2:10" x14ac:dyDescent="0.25">
      <c r="B968" s="155">
        <v>40996</v>
      </c>
      <c r="C968" s="163">
        <v>-0.46997558091701475</v>
      </c>
      <c r="D968" s="163">
        <v>-9.5253828986463507E-2</v>
      </c>
      <c r="F968" s="164">
        <f t="shared" si="70"/>
        <v>-0.46307696541887883</v>
      </c>
      <c r="G968" s="164">
        <f t="shared" si="71"/>
        <v>-0.55228286188371833</v>
      </c>
      <c r="H968" s="164">
        <f t="shared" si="72"/>
        <v>-0.56182648637915866</v>
      </c>
      <c r="I968" s="164">
        <f t="shared" si="73"/>
        <v>-0.64636873336582801</v>
      </c>
      <c r="J968" s="164">
        <f t="shared" si="74"/>
        <v>-0.63152809631071227</v>
      </c>
    </row>
    <row r="969" spans="2:10" x14ac:dyDescent="0.25">
      <c r="B969" s="155">
        <v>40995</v>
      </c>
      <c r="C969" s="163">
        <v>-0.27147102106408472</v>
      </c>
      <c r="D969" s="163">
        <v>0.64524983781084622</v>
      </c>
      <c r="F969" s="164">
        <f t="shared" si="70"/>
        <v>-0.43490745561525418</v>
      </c>
      <c r="G969" s="164">
        <f t="shared" si="71"/>
        <v>-0.55058769523289097</v>
      </c>
      <c r="H969" s="164">
        <f t="shared" si="72"/>
        <v>-0.57978280206156574</v>
      </c>
      <c r="I969" s="164">
        <f t="shared" si="73"/>
        <v>-0.64644240129435093</v>
      </c>
      <c r="J969" s="164">
        <f t="shared" si="74"/>
        <v>-0.63124589348321458</v>
      </c>
    </row>
    <row r="970" spans="2:10" x14ac:dyDescent="0.25">
      <c r="B970" s="155">
        <v>40994</v>
      </c>
      <c r="C970" s="163">
        <v>1.3889286168232484</v>
      </c>
      <c r="D970" s="163">
        <v>-0.52221337538433943</v>
      </c>
      <c r="F970" s="164">
        <f t="shared" si="70"/>
        <v>-0.42580372208252476</v>
      </c>
      <c r="G970" s="164">
        <f t="shared" si="71"/>
        <v>-0.57844441029720117</v>
      </c>
      <c r="H970" s="164">
        <f t="shared" si="72"/>
        <v>-0.58075880743516006</v>
      </c>
      <c r="I970" s="164">
        <f t="shared" si="73"/>
        <v>-0.64605723941588999</v>
      </c>
      <c r="J970" s="164">
        <f t="shared" si="74"/>
        <v>-0.63159369098380036</v>
      </c>
    </row>
    <row r="971" spans="2:10" x14ac:dyDescent="0.25">
      <c r="B971" s="155">
        <v>40991</v>
      </c>
      <c r="C971" s="163">
        <v>0.31039162518362584</v>
      </c>
      <c r="D971" s="163">
        <v>1.5361831518430069</v>
      </c>
      <c r="F971" s="164">
        <f t="shared" ref="F971:F1034" si="75">CORREL($C971:$C1000,$D971:$D1000)</f>
        <v>-0.43626168024615986</v>
      </c>
      <c r="G971" s="164">
        <f t="shared" ref="G971:G1034" si="76">CORREL($C971:$C1030,$D971:$D1030)</f>
        <v>-0.59088391205992918</v>
      </c>
      <c r="H971" s="164">
        <f t="shared" ref="H971:H1034" si="77">CORREL($C971:$C1060,$D971:$D1060)</f>
        <v>-0.58706767187664388</v>
      </c>
      <c r="I971" s="164">
        <f t="shared" ref="I971:I1034" si="78">CORREL($C971:$C1170,$D971:$D1170)</f>
        <v>-0.64594250299274303</v>
      </c>
      <c r="J971" s="164">
        <f t="shared" ref="J971:J1034" si="79">CORREL($C971:$C1230,$D971:$D1230)</f>
        <v>-0.63163496558342191</v>
      </c>
    </row>
    <row r="972" spans="2:10" x14ac:dyDescent="0.25">
      <c r="B972" s="155">
        <v>40990</v>
      </c>
      <c r="C972" s="163">
        <v>-0.71538535224281441</v>
      </c>
      <c r="D972" s="163">
        <v>0.23297452644530647</v>
      </c>
      <c r="F972" s="164">
        <f t="shared" si="75"/>
        <v>-0.49488403684581167</v>
      </c>
      <c r="G972" s="164">
        <f t="shared" si="76"/>
        <v>-0.60433670785505078</v>
      </c>
      <c r="H972" s="164">
        <f t="shared" si="77"/>
        <v>-0.59114987241194183</v>
      </c>
      <c r="I972" s="164">
        <f t="shared" si="78"/>
        <v>-0.64687710180189606</v>
      </c>
      <c r="J972" s="164">
        <f t="shared" si="79"/>
        <v>-0.63273940088228942</v>
      </c>
    </row>
    <row r="973" spans="2:10" x14ac:dyDescent="0.25">
      <c r="B973" s="155">
        <v>40989</v>
      </c>
      <c r="C973" s="163">
        <v>-0.18325581433885629</v>
      </c>
      <c r="D973" s="163">
        <v>2.102735543693135</v>
      </c>
      <c r="F973" s="164">
        <f t="shared" si="75"/>
        <v>-0.49351176866699614</v>
      </c>
      <c r="G973" s="164">
        <f t="shared" si="76"/>
        <v>-0.6023828984897367</v>
      </c>
      <c r="H973" s="164">
        <f t="shared" si="77"/>
        <v>-0.60277700126452594</v>
      </c>
      <c r="I973" s="164">
        <f t="shared" si="78"/>
        <v>-0.64685340487998177</v>
      </c>
      <c r="J973" s="164">
        <f t="shared" si="79"/>
        <v>-0.6331386638418175</v>
      </c>
    </row>
    <row r="974" spans="2:10" x14ac:dyDescent="0.25">
      <c r="B974" s="155">
        <v>40988</v>
      </c>
      <c r="C974" s="163">
        <v>-0.29871627405325674</v>
      </c>
      <c r="D974" s="163">
        <v>0.80495987234148192</v>
      </c>
      <c r="F974" s="164">
        <f t="shared" si="75"/>
        <v>-0.48681503242030949</v>
      </c>
      <c r="G974" s="164">
        <f t="shared" si="76"/>
        <v>-0.64101362336117429</v>
      </c>
      <c r="H974" s="164">
        <f t="shared" si="77"/>
        <v>-0.60708387249401286</v>
      </c>
      <c r="I974" s="164">
        <f t="shared" si="78"/>
        <v>-0.64968582843725176</v>
      </c>
      <c r="J974" s="164">
        <f t="shared" si="79"/>
        <v>-0.6336891540888332</v>
      </c>
    </row>
    <row r="975" spans="2:10" x14ac:dyDescent="0.25">
      <c r="B975" s="155">
        <v>40987</v>
      </c>
      <c r="C975" s="163">
        <v>0.39766083355297077</v>
      </c>
      <c r="D975" s="163">
        <v>-1.8038572083822757</v>
      </c>
      <c r="F975" s="164">
        <f t="shared" si="75"/>
        <v>-0.47383495622183663</v>
      </c>
      <c r="G975" s="164">
        <f t="shared" si="76"/>
        <v>-0.63808468986311095</v>
      </c>
      <c r="H975" s="164">
        <f t="shared" si="77"/>
        <v>-0.6059590592318741</v>
      </c>
      <c r="I975" s="164">
        <f t="shared" si="78"/>
        <v>-0.65086957456187389</v>
      </c>
      <c r="J975" s="164">
        <f t="shared" si="79"/>
        <v>-0.63353668885861547</v>
      </c>
    </row>
    <row r="976" spans="2:10" x14ac:dyDescent="0.25">
      <c r="B976" s="155">
        <v>40984</v>
      </c>
      <c r="C976" s="163">
        <v>0.11254017499919833</v>
      </c>
      <c r="D976" s="163">
        <v>0.19171897976990593</v>
      </c>
      <c r="F976" s="164">
        <f t="shared" si="75"/>
        <v>-0.46794960281301412</v>
      </c>
      <c r="G976" s="164">
        <f t="shared" si="76"/>
        <v>-0.63852596193962985</v>
      </c>
      <c r="H976" s="164">
        <f t="shared" si="77"/>
        <v>-0.61090144795983869</v>
      </c>
      <c r="I976" s="164">
        <f t="shared" si="78"/>
        <v>-0.65114375320731266</v>
      </c>
      <c r="J976" s="164">
        <f t="shared" si="79"/>
        <v>-0.63314877854294915</v>
      </c>
    </row>
    <row r="977" spans="2:10" x14ac:dyDescent="0.25">
      <c r="B977" s="155">
        <v>40983</v>
      </c>
      <c r="C977" s="163">
        <v>0.59835544467095048</v>
      </c>
      <c r="D977" s="163">
        <v>-0.12903439877299805</v>
      </c>
      <c r="F977" s="164">
        <f t="shared" si="75"/>
        <v>-0.54752896042970167</v>
      </c>
      <c r="G977" s="164">
        <f t="shared" si="76"/>
        <v>-0.64836547442121173</v>
      </c>
      <c r="H977" s="164">
        <f t="shared" si="77"/>
        <v>-0.59952994538474447</v>
      </c>
      <c r="I977" s="164">
        <f t="shared" si="78"/>
        <v>-0.65151257698196152</v>
      </c>
      <c r="J977" s="164">
        <f t="shared" si="79"/>
        <v>-0.63307136132440045</v>
      </c>
    </row>
    <row r="978" spans="2:10" x14ac:dyDescent="0.25">
      <c r="B978" s="155">
        <v>40982</v>
      </c>
      <c r="C978" s="163">
        <v>-0.11655726191996951</v>
      </c>
      <c r="D978" s="163">
        <v>-4.2803835318831807</v>
      </c>
      <c r="F978" s="164">
        <f t="shared" si="75"/>
        <v>-0.55409409051460101</v>
      </c>
      <c r="G978" s="164">
        <f t="shared" si="76"/>
        <v>-0.6339672368482836</v>
      </c>
      <c r="H978" s="164">
        <f t="shared" si="77"/>
        <v>-0.60260304851636837</v>
      </c>
      <c r="I978" s="164">
        <f t="shared" si="78"/>
        <v>-0.65135494908872227</v>
      </c>
      <c r="J978" s="164">
        <f t="shared" si="79"/>
        <v>-0.63367628193395875</v>
      </c>
    </row>
    <row r="979" spans="2:10" x14ac:dyDescent="0.25">
      <c r="B979" s="155">
        <v>40981</v>
      </c>
      <c r="C979" s="163">
        <v>1.8481094305500489</v>
      </c>
      <c r="D979" s="163">
        <v>-2.1233236292960367</v>
      </c>
      <c r="F979" s="164">
        <f t="shared" si="75"/>
        <v>-0.69142485308464163</v>
      </c>
      <c r="G979" s="164">
        <f t="shared" si="76"/>
        <v>-0.68754466168892703</v>
      </c>
      <c r="H979" s="164">
        <f t="shared" si="77"/>
        <v>-0.64790708649441497</v>
      </c>
      <c r="I979" s="164">
        <f t="shared" si="78"/>
        <v>-0.65909369722388489</v>
      </c>
      <c r="J979" s="164">
        <f t="shared" si="79"/>
        <v>-0.64218314705303381</v>
      </c>
    </row>
    <row r="980" spans="2:10" x14ac:dyDescent="0.25">
      <c r="B980" s="155">
        <v>40980</v>
      </c>
      <c r="C980" s="163">
        <v>2.2802552402989562E-2</v>
      </c>
      <c r="D980" s="163">
        <v>0.6559860286709851</v>
      </c>
      <c r="F980" s="164">
        <f t="shared" si="75"/>
        <v>-0.67131858022307334</v>
      </c>
      <c r="G980" s="164">
        <f t="shared" si="76"/>
        <v>-0.70194816964866391</v>
      </c>
      <c r="H980" s="164">
        <f t="shared" si="77"/>
        <v>-0.64571943749587069</v>
      </c>
      <c r="I980" s="164">
        <f t="shared" si="78"/>
        <v>-0.65699134184585761</v>
      </c>
      <c r="J980" s="164">
        <f t="shared" si="79"/>
        <v>-0.64111446345111711</v>
      </c>
    </row>
    <row r="981" spans="2:10" x14ac:dyDescent="0.25">
      <c r="B981" s="155">
        <v>40977</v>
      </c>
      <c r="C981" s="163">
        <v>0.36287013054911998</v>
      </c>
      <c r="D981" s="163">
        <v>-0.37537623988905811</v>
      </c>
      <c r="F981" s="164">
        <f t="shared" si="75"/>
        <v>-0.67166816085420333</v>
      </c>
      <c r="G981" s="164">
        <f t="shared" si="76"/>
        <v>-0.70664300513982181</v>
      </c>
      <c r="H981" s="164">
        <f t="shared" si="77"/>
        <v>-0.63567520736449723</v>
      </c>
      <c r="I981" s="164">
        <f t="shared" si="78"/>
        <v>-0.65351828461185346</v>
      </c>
      <c r="J981" s="164">
        <f t="shared" si="79"/>
        <v>-0.6410202251475634</v>
      </c>
    </row>
    <row r="982" spans="2:10" x14ac:dyDescent="0.25">
      <c r="B982" s="155">
        <v>40976</v>
      </c>
      <c r="C982" s="163">
        <v>0.9915764824530271</v>
      </c>
      <c r="D982" s="163">
        <v>-1.5113466127188113</v>
      </c>
      <c r="F982" s="164">
        <f t="shared" si="75"/>
        <v>-0.67430745233952682</v>
      </c>
      <c r="G982" s="164">
        <f t="shared" si="76"/>
        <v>-0.69084077669699895</v>
      </c>
      <c r="H982" s="164">
        <f t="shared" si="77"/>
        <v>-0.63604152538933834</v>
      </c>
      <c r="I982" s="164">
        <f t="shared" si="78"/>
        <v>-0.65320479990122848</v>
      </c>
      <c r="J982" s="164">
        <f t="shared" si="79"/>
        <v>-0.64095818859550413</v>
      </c>
    </row>
    <row r="983" spans="2:10" x14ac:dyDescent="0.25">
      <c r="B983" s="155">
        <v>40975</v>
      </c>
      <c r="C983" s="163">
        <v>0.72033117185890116</v>
      </c>
      <c r="D983" s="163">
        <v>-1.0503154335621545</v>
      </c>
      <c r="F983" s="164">
        <f t="shared" si="75"/>
        <v>-0.67246548579036036</v>
      </c>
      <c r="G983" s="164">
        <f t="shared" si="76"/>
        <v>-0.68611610919510457</v>
      </c>
      <c r="H983" s="164">
        <f t="shared" si="77"/>
        <v>-0.64184737082031795</v>
      </c>
      <c r="I983" s="164">
        <f t="shared" si="78"/>
        <v>-0.64804812076843277</v>
      </c>
      <c r="J983" s="164">
        <f t="shared" si="79"/>
        <v>-0.64103144450816529</v>
      </c>
    </row>
    <row r="984" spans="2:10" x14ac:dyDescent="0.25">
      <c r="B984" s="155">
        <v>40974</v>
      </c>
      <c r="C984" s="163">
        <v>-1.5337675094461156</v>
      </c>
      <c r="D984" s="163">
        <v>1.6582771774164451</v>
      </c>
      <c r="F984" s="164">
        <f t="shared" si="75"/>
        <v>-0.64827672617007659</v>
      </c>
      <c r="G984" s="164">
        <f t="shared" si="76"/>
        <v>-0.69921124699591175</v>
      </c>
      <c r="H984" s="164">
        <f t="shared" si="77"/>
        <v>-0.64161900539676209</v>
      </c>
      <c r="I984" s="164">
        <f t="shared" si="78"/>
        <v>-0.64846704315895287</v>
      </c>
      <c r="J984" s="164">
        <f t="shared" si="79"/>
        <v>-0.64030746456887055</v>
      </c>
    </row>
    <row r="985" spans="2:10" x14ac:dyDescent="0.25">
      <c r="B985" s="155">
        <v>40973</v>
      </c>
      <c r="C985" s="163">
        <v>-0.3814947971938043</v>
      </c>
      <c r="D985" s="163">
        <v>-0.66007042689653073</v>
      </c>
      <c r="F985" s="164">
        <f t="shared" si="75"/>
        <v>-0.64353683884425517</v>
      </c>
      <c r="G985" s="164">
        <f t="shared" si="76"/>
        <v>-0.70257534579685132</v>
      </c>
      <c r="H985" s="164">
        <f t="shared" si="77"/>
        <v>-0.6675415866619685</v>
      </c>
      <c r="I985" s="164">
        <f t="shared" si="78"/>
        <v>-0.64618266206091579</v>
      </c>
      <c r="J985" s="164">
        <f t="shared" si="79"/>
        <v>-0.64003987883190916</v>
      </c>
    </row>
    <row r="986" spans="2:10" x14ac:dyDescent="0.25">
      <c r="B986" s="155">
        <v>40970</v>
      </c>
      <c r="C986" s="163">
        <v>-0.32038658377938622</v>
      </c>
      <c r="D986" s="163">
        <v>1.0782425292427567</v>
      </c>
      <c r="F986" s="164">
        <f t="shared" si="75"/>
        <v>-0.65962537319481829</v>
      </c>
      <c r="G986" s="164">
        <f t="shared" si="76"/>
        <v>-0.71480559610705718</v>
      </c>
      <c r="H986" s="164">
        <f t="shared" si="77"/>
        <v>-0.68882652868125027</v>
      </c>
      <c r="I986" s="164">
        <f t="shared" si="78"/>
        <v>-0.64702357008525835</v>
      </c>
      <c r="J986" s="164">
        <f t="shared" si="79"/>
        <v>-0.63980288411681596</v>
      </c>
    </row>
    <row r="987" spans="2:10" x14ac:dyDescent="0.25">
      <c r="B987" s="155">
        <v>40969</v>
      </c>
      <c r="C987" s="163">
        <v>0.62188835349734628</v>
      </c>
      <c r="D987" s="163">
        <v>-1.8553617534672662</v>
      </c>
      <c r="F987" s="164">
        <f t="shared" si="75"/>
        <v>-0.63370418299452436</v>
      </c>
      <c r="G987" s="164">
        <f t="shared" si="76"/>
        <v>-0.72969793515327863</v>
      </c>
      <c r="H987" s="164">
        <f t="shared" si="77"/>
        <v>-0.68044990386361093</v>
      </c>
      <c r="I987" s="164">
        <f t="shared" si="78"/>
        <v>-0.64703079819906961</v>
      </c>
      <c r="J987" s="164">
        <f t="shared" si="79"/>
        <v>-0.63975085668097442</v>
      </c>
    </row>
    <row r="988" spans="2:10" x14ac:dyDescent="0.25">
      <c r="B988" s="155">
        <v>40968</v>
      </c>
      <c r="C988" s="163">
        <v>-0.45667135867031305</v>
      </c>
      <c r="D988" s="163">
        <v>-0.54445559071613081</v>
      </c>
      <c r="F988" s="164">
        <f t="shared" si="75"/>
        <v>-0.62638445866197501</v>
      </c>
      <c r="G988" s="164">
        <f t="shared" si="76"/>
        <v>-0.71082269994634029</v>
      </c>
      <c r="H988" s="164">
        <f t="shared" si="77"/>
        <v>-0.70997238931970408</v>
      </c>
      <c r="I988" s="164">
        <f t="shared" si="78"/>
        <v>-0.64535287339430425</v>
      </c>
      <c r="J988" s="164">
        <f t="shared" si="79"/>
        <v>-0.641495226702818</v>
      </c>
    </row>
    <row r="989" spans="2:10" x14ac:dyDescent="0.25">
      <c r="B989" s="155">
        <v>40967</v>
      </c>
      <c r="C989" s="163">
        <v>0.35175675736136558</v>
      </c>
      <c r="D989" s="163">
        <v>-0.66572276099141625</v>
      </c>
      <c r="F989" s="164">
        <f t="shared" si="75"/>
        <v>-0.67315919037775973</v>
      </c>
      <c r="G989" s="164">
        <f t="shared" si="76"/>
        <v>-0.71100317027714222</v>
      </c>
      <c r="H989" s="164">
        <f t="shared" si="77"/>
        <v>-0.71510491823428379</v>
      </c>
      <c r="I989" s="164">
        <f t="shared" si="78"/>
        <v>-0.64626055855255315</v>
      </c>
      <c r="J989" s="164">
        <f t="shared" si="79"/>
        <v>-0.64141910306492533</v>
      </c>
    </row>
    <row r="990" spans="2:10" x14ac:dyDescent="0.25">
      <c r="B990" s="155">
        <v>40966</v>
      </c>
      <c r="C990" s="163">
        <v>0.14443446219101208</v>
      </c>
      <c r="D990" s="163">
        <v>1.6336512639383516</v>
      </c>
      <c r="F990" s="164">
        <f t="shared" si="75"/>
        <v>-0.66751345536218587</v>
      </c>
      <c r="G990" s="164">
        <f t="shared" si="76"/>
        <v>-0.70190233015546466</v>
      </c>
      <c r="H990" s="164">
        <f t="shared" si="77"/>
        <v>-0.72519936591341738</v>
      </c>
      <c r="I990" s="164">
        <f t="shared" si="78"/>
        <v>-0.64619869929210472</v>
      </c>
      <c r="J990" s="164">
        <f t="shared" si="79"/>
        <v>-0.63929182925701933</v>
      </c>
    </row>
    <row r="991" spans="2:10" x14ac:dyDescent="0.25">
      <c r="B991" s="155">
        <v>40963</v>
      </c>
      <c r="C991" s="163">
        <v>0.18043544934982503</v>
      </c>
      <c r="D991" s="163">
        <v>0.87273415717266101</v>
      </c>
      <c r="F991" s="164">
        <f t="shared" si="75"/>
        <v>-0.67745250124891032</v>
      </c>
      <c r="G991" s="164">
        <f t="shared" si="76"/>
        <v>-0.70229812711800199</v>
      </c>
      <c r="H991" s="164">
        <f t="shared" si="77"/>
        <v>-0.72728208022216356</v>
      </c>
      <c r="I991" s="164">
        <f t="shared" si="78"/>
        <v>-0.64698465286471607</v>
      </c>
      <c r="J991" s="164">
        <f t="shared" si="79"/>
        <v>-0.63933576228107292</v>
      </c>
    </row>
    <row r="992" spans="2:10" x14ac:dyDescent="0.25">
      <c r="B992" s="155">
        <v>40962</v>
      </c>
      <c r="C992" s="163">
        <v>0.446647035691905</v>
      </c>
      <c r="D992" s="163">
        <v>0.65481068781634288</v>
      </c>
      <c r="F992" s="164">
        <f t="shared" si="75"/>
        <v>-0.70276425289741806</v>
      </c>
      <c r="G992" s="164">
        <f t="shared" si="76"/>
        <v>-0.69176636383315859</v>
      </c>
      <c r="H992" s="164">
        <f t="shared" si="77"/>
        <v>-0.73028551814323706</v>
      </c>
      <c r="I992" s="164">
        <f t="shared" si="78"/>
        <v>-0.64682901448778229</v>
      </c>
      <c r="J992" s="164">
        <f t="shared" si="79"/>
        <v>-0.63827058155162286</v>
      </c>
    </row>
    <row r="993" spans="2:10" x14ac:dyDescent="0.25">
      <c r="B993" s="155">
        <v>40961</v>
      </c>
      <c r="C993" s="163">
        <v>-0.3299878989620586</v>
      </c>
      <c r="D993" s="163">
        <v>1.1106991947653411</v>
      </c>
      <c r="F993" s="164">
        <f t="shared" si="75"/>
        <v>-0.71807443446619679</v>
      </c>
      <c r="G993" s="164">
        <f t="shared" si="76"/>
        <v>-0.67739970446083142</v>
      </c>
      <c r="H993" s="164">
        <f t="shared" si="77"/>
        <v>-0.7317885262943713</v>
      </c>
      <c r="I993" s="164">
        <f t="shared" si="78"/>
        <v>-0.64725571956486383</v>
      </c>
      <c r="J993" s="164">
        <f t="shared" si="79"/>
        <v>-0.63784799916853896</v>
      </c>
    </row>
    <row r="994" spans="2:10" x14ac:dyDescent="0.25">
      <c r="B994" s="155">
        <v>40960</v>
      </c>
      <c r="C994" s="163">
        <v>7.4212752269064985E-2</v>
      </c>
      <c r="D994" s="163">
        <v>-0.86674453995384537</v>
      </c>
      <c r="F994" s="164">
        <f t="shared" si="75"/>
        <v>-0.7015636013951273</v>
      </c>
      <c r="G994" s="164">
        <f t="shared" si="76"/>
        <v>-0.66824805710817858</v>
      </c>
      <c r="H994" s="164">
        <f t="shared" si="77"/>
        <v>-0.72381206857161606</v>
      </c>
      <c r="I994" s="164">
        <f t="shared" si="78"/>
        <v>-0.64782107696746205</v>
      </c>
      <c r="J994" s="164">
        <f t="shared" si="79"/>
        <v>-0.63762352443154902</v>
      </c>
    </row>
    <row r="995" spans="2:10" x14ac:dyDescent="0.25">
      <c r="B995" s="155">
        <v>40959</v>
      </c>
      <c r="C995" s="163">
        <v>0</v>
      </c>
      <c r="D995" s="163">
        <v>0</v>
      </c>
      <c r="F995" s="164">
        <f t="shared" si="75"/>
        <v>-0.68019520045808113</v>
      </c>
      <c r="G995" s="164">
        <f t="shared" si="76"/>
        <v>-0.6688816225914842</v>
      </c>
      <c r="H995" s="164">
        <f t="shared" si="77"/>
        <v>-0.72056926767466078</v>
      </c>
      <c r="I995" s="164">
        <f t="shared" si="78"/>
        <v>-0.64762834512230427</v>
      </c>
      <c r="J995" s="164">
        <f t="shared" si="79"/>
        <v>-0.64003266664459857</v>
      </c>
    </row>
    <row r="996" spans="2:10" x14ac:dyDescent="0.25">
      <c r="B996" s="155">
        <v>40956</v>
      </c>
      <c r="C996" s="163">
        <v>0.23740809948316066</v>
      </c>
      <c r="D996" s="163">
        <v>-0.25889530134195482</v>
      </c>
      <c r="F996" s="164">
        <f t="shared" si="75"/>
        <v>-0.68099548506014773</v>
      </c>
      <c r="G996" s="164">
        <f t="shared" si="76"/>
        <v>-0.61889497198925292</v>
      </c>
      <c r="H996" s="164">
        <f t="shared" si="77"/>
        <v>-0.72396727674373984</v>
      </c>
      <c r="I996" s="164">
        <f t="shared" si="78"/>
        <v>-0.64801355520711656</v>
      </c>
      <c r="J996" s="164">
        <f t="shared" si="79"/>
        <v>-0.64003266664459857</v>
      </c>
    </row>
    <row r="997" spans="2:10" x14ac:dyDescent="0.25">
      <c r="B997" s="155">
        <v>40955</v>
      </c>
      <c r="C997" s="163">
        <v>1.1173954432248001</v>
      </c>
      <c r="D997" s="163">
        <v>-1.4692057981790629</v>
      </c>
      <c r="F997" s="164">
        <f t="shared" si="75"/>
        <v>-0.68795557690271969</v>
      </c>
      <c r="G997" s="164">
        <f t="shared" si="76"/>
        <v>-0.59303254354150625</v>
      </c>
      <c r="H997" s="164">
        <f t="shared" si="77"/>
        <v>-0.72728278996852469</v>
      </c>
      <c r="I997" s="164">
        <f t="shared" si="78"/>
        <v>-0.64829731877030294</v>
      </c>
      <c r="J997" s="164">
        <f t="shared" si="79"/>
        <v>-0.6396385628761786</v>
      </c>
    </row>
    <row r="998" spans="2:10" x14ac:dyDescent="0.25">
      <c r="B998" s="155">
        <v>40954</v>
      </c>
      <c r="C998" s="163">
        <v>-0.50431779337005711</v>
      </c>
      <c r="D998" s="163">
        <v>-1.0606573656517071</v>
      </c>
      <c r="F998" s="164">
        <f t="shared" si="75"/>
        <v>-0.68029962839467351</v>
      </c>
      <c r="G998" s="164">
        <f t="shared" si="76"/>
        <v>-0.58872258921113463</v>
      </c>
      <c r="H998" s="164">
        <f t="shared" si="77"/>
        <v>-0.72473570996782477</v>
      </c>
      <c r="I998" s="164">
        <f t="shared" si="78"/>
        <v>-0.64738130980920783</v>
      </c>
      <c r="J998" s="164">
        <f t="shared" si="79"/>
        <v>-0.63880475385272328</v>
      </c>
    </row>
    <row r="999" spans="2:10" x14ac:dyDescent="0.25">
      <c r="B999" s="155">
        <v>40953</v>
      </c>
      <c r="C999" s="163">
        <v>-7.8079749058013181E-2</v>
      </c>
      <c r="D999" s="163">
        <v>2.286324524918748</v>
      </c>
      <c r="F999" s="164">
        <f t="shared" si="75"/>
        <v>-0.72038973522811312</v>
      </c>
      <c r="G999" s="164">
        <f t="shared" si="76"/>
        <v>-0.61749832368219748</v>
      </c>
      <c r="H999" s="164">
        <f t="shared" si="77"/>
        <v>-0.73036314534731084</v>
      </c>
      <c r="I999" s="164">
        <f t="shared" si="78"/>
        <v>-0.64934473938708404</v>
      </c>
      <c r="J999" s="164">
        <f t="shared" si="79"/>
        <v>-0.64041879282504155</v>
      </c>
    </row>
    <row r="1000" spans="2:10" x14ac:dyDescent="0.25">
      <c r="B1000" s="155">
        <v>40952</v>
      </c>
      <c r="C1000" s="163">
        <v>0.70217372295902081</v>
      </c>
      <c r="D1000" s="163">
        <v>-0.42474398311918016</v>
      </c>
      <c r="F1000" s="164">
        <f t="shared" si="75"/>
        <v>-0.75565799321342209</v>
      </c>
      <c r="G1000" s="164">
        <f t="shared" si="76"/>
        <v>-0.6226104906690122</v>
      </c>
      <c r="H1000" s="164">
        <f t="shared" si="77"/>
        <v>-0.72486258579084295</v>
      </c>
      <c r="I1000" s="164">
        <f t="shared" si="78"/>
        <v>-0.6508714710662008</v>
      </c>
      <c r="J1000" s="164">
        <f t="shared" si="79"/>
        <v>-0.64129595465357014</v>
      </c>
    </row>
    <row r="1001" spans="2:10" x14ac:dyDescent="0.25">
      <c r="B1001" s="155">
        <v>40949</v>
      </c>
      <c r="C1001" s="163">
        <v>-0.68644626008382836</v>
      </c>
      <c r="D1001" s="163">
        <v>2.1285733064792645</v>
      </c>
      <c r="F1001" s="164">
        <f t="shared" si="75"/>
        <v>-0.7605102341450477</v>
      </c>
      <c r="G1001" s="164">
        <f t="shared" si="76"/>
        <v>-0.62686189575972284</v>
      </c>
      <c r="H1001" s="164">
        <f t="shared" si="77"/>
        <v>-0.70138540801862181</v>
      </c>
      <c r="I1001" s="164">
        <f t="shared" si="78"/>
        <v>-0.65081518826142648</v>
      </c>
      <c r="J1001" s="164">
        <f t="shared" si="79"/>
        <v>-0.64038215120370878</v>
      </c>
    </row>
    <row r="1002" spans="2:10" x14ac:dyDescent="0.25">
      <c r="B1002" s="155">
        <v>40948</v>
      </c>
      <c r="C1002" s="163">
        <v>0.14877794798997535</v>
      </c>
      <c r="D1002" s="163">
        <v>-1.3973260303573931</v>
      </c>
      <c r="F1002" s="164">
        <f t="shared" si="75"/>
        <v>-0.73888129150306792</v>
      </c>
      <c r="G1002" s="164">
        <f t="shared" si="76"/>
        <v>-0.6208217802406738</v>
      </c>
      <c r="H1002" s="164">
        <f t="shared" si="77"/>
        <v>-0.68976405912453465</v>
      </c>
      <c r="I1002" s="164">
        <f t="shared" si="78"/>
        <v>-0.6505338296291171</v>
      </c>
      <c r="J1002" s="164">
        <f t="shared" si="79"/>
        <v>-0.63849706491887814</v>
      </c>
    </row>
    <row r="1003" spans="2:10" x14ac:dyDescent="0.25">
      <c r="B1003" s="155">
        <v>40947</v>
      </c>
      <c r="C1003" s="163">
        <v>0.25212042448514715</v>
      </c>
      <c r="D1003" s="163">
        <v>3.6502738921018185E-2</v>
      </c>
      <c r="F1003" s="164">
        <f t="shared" si="75"/>
        <v>-0.72959785260501064</v>
      </c>
      <c r="G1003" s="164">
        <f t="shared" si="76"/>
        <v>-0.63633752187021908</v>
      </c>
      <c r="H1003" s="164">
        <f t="shared" si="77"/>
        <v>-0.69466929570572733</v>
      </c>
      <c r="I1003" s="164">
        <f t="shared" si="78"/>
        <v>-0.65155976370855639</v>
      </c>
      <c r="J1003" s="164">
        <f t="shared" si="79"/>
        <v>-0.63733797478945964</v>
      </c>
    </row>
    <row r="1004" spans="2:10" x14ac:dyDescent="0.25">
      <c r="B1004" s="155">
        <v>40946</v>
      </c>
      <c r="C1004" s="163">
        <v>0.20387470495399906</v>
      </c>
      <c r="D1004" s="163">
        <v>-1.3215679868028296</v>
      </c>
      <c r="F1004" s="164">
        <f t="shared" si="75"/>
        <v>-0.78353356787122541</v>
      </c>
      <c r="G1004" s="164">
        <f t="shared" si="76"/>
        <v>-0.639445188743892</v>
      </c>
      <c r="H1004" s="164">
        <f t="shared" si="77"/>
        <v>-0.7004300654062563</v>
      </c>
      <c r="I1004" s="164">
        <f t="shared" si="78"/>
        <v>-0.65172203659481065</v>
      </c>
      <c r="J1004" s="164">
        <f t="shared" si="79"/>
        <v>-0.63709025008210229</v>
      </c>
    </row>
    <row r="1005" spans="2:10" x14ac:dyDescent="0.25">
      <c r="B1005" s="155">
        <v>40945</v>
      </c>
      <c r="C1005" s="163">
        <v>-4.0349122595007003E-2</v>
      </c>
      <c r="D1005" s="163">
        <v>1.9344083112726063</v>
      </c>
      <c r="F1005" s="164">
        <f t="shared" si="75"/>
        <v>-0.79122903828926061</v>
      </c>
      <c r="G1005" s="164">
        <f t="shared" si="76"/>
        <v>-0.64164183765180161</v>
      </c>
      <c r="H1005" s="164">
        <f t="shared" si="77"/>
        <v>-0.69311332824249727</v>
      </c>
      <c r="I1005" s="164">
        <f t="shared" si="78"/>
        <v>-0.6522263994666434</v>
      </c>
      <c r="J1005" s="164">
        <f t="shared" si="79"/>
        <v>-0.63751601115607348</v>
      </c>
    </row>
    <row r="1006" spans="2:10" x14ac:dyDescent="0.25">
      <c r="B1006" s="155">
        <v>40942</v>
      </c>
      <c r="C1006" s="163">
        <v>1.4730570707207846</v>
      </c>
      <c r="D1006" s="163">
        <v>-3.8389496017905311</v>
      </c>
      <c r="F1006" s="164">
        <f t="shared" si="75"/>
        <v>-0.79391514778683525</v>
      </c>
      <c r="G1006" s="164">
        <f t="shared" si="76"/>
        <v>-0.64946057028834403</v>
      </c>
      <c r="H1006" s="164">
        <f t="shared" si="77"/>
        <v>-0.71030693949956147</v>
      </c>
      <c r="I1006" s="164">
        <f t="shared" si="78"/>
        <v>-0.65306378839279722</v>
      </c>
      <c r="J1006" s="164">
        <f t="shared" si="79"/>
        <v>-0.63749693864512402</v>
      </c>
    </row>
    <row r="1007" spans="2:10" x14ac:dyDescent="0.25">
      <c r="B1007" s="155">
        <v>40941</v>
      </c>
      <c r="C1007" s="163">
        <v>0.11746797446401391</v>
      </c>
      <c r="D1007" s="163">
        <v>6.1851657092182322E-2</v>
      </c>
      <c r="F1007" s="164">
        <f t="shared" si="75"/>
        <v>-0.76952016797723732</v>
      </c>
      <c r="G1007" s="164">
        <f t="shared" si="76"/>
        <v>-0.62698024910970329</v>
      </c>
      <c r="H1007" s="164">
        <f t="shared" si="77"/>
        <v>-0.71473352190853712</v>
      </c>
      <c r="I1007" s="164">
        <f t="shared" si="78"/>
        <v>-0.65127764225059825</v>
      </c>
      <c r="J1007" s="164">
        <f t="shared" si="79"/>
        <v>-0.63549036170956652</v>
      </c>
    </row>
    <row r="1008" spans="2:10" x14ac:dyDescent="0.25">
      <c r="B1008" s="155">
        <v>40940</v>
      </c>
      <c r="C1008" s="163">
        <v>0.91109062731205004</v>
      </c>
      <c r="D1008" s="163">
        <v>-2.3971408723405974</v>
      </c>
      <c r="F1008" s="164">
        <f t="shared" si="75"/>
        <v>-0.73562096823555989</v>
      </c>
      <c r="G1008" s="164">
        <f t="shared" si="76"/>
        <v>-0.62887175514207372</v>
      </c>
      <c r="H1008" s="164">
        <f t="shared" si="77"/>
        <v>-0.70083616834323892</v>
      </c>
      <c r="I1008" s="164">
        <f t="shared" si="78"/>
        <v>-0.6507493100328795</v>
      </c>
      <c r="J1008" s="164">
        <f t="shared" si="79"/>
        <v>-0.63552596590443211</v>
      </c>
    </row>
    <row r="1009" spans="2:10" x14ac:dyDescent="0.25">
      <c r="B1009" s="155">
        <v>40939</v>
      </c>
      <c r="C1009" s="163">
        <v>-4.5528584448106812E-2</v>
      </c>
      <c r="D1009" s="163">
        <v>1.427542358498668</v>
      </c>
      <c r="F1009" s="164">
        <f t="shared" si="75"/>
        <v>-0.69500969217765551</v>
      </c>
      <c r="G1009" s="164">
        <f t="shared" si="76"/>
        <v>-0.64699839771855971</v>
      </c>
      <c r="H1009" s="164">
        <f t="shared" si="77"/>
        <v>-0.69764443958058919</v>
      </c>
      <c r="I1009" s="164">
        <f t="shared" si="78"/>
        <v>-0.65034136023575528</v>
      </c>
      <c r="J1009" s="164">
        <f t="shared" si="79"/>
        <v>-0.63445052824689863</v>
      </c>
    </row>
    <row r="1010" spans="2:10" x14ac:dyDescent="0.25">
      <c r="B1010" s="155">
        <v>40938</v>
      </c>
      <c r="C1010" s="163">
        <v>-0.24881053307692635</v>
      </c>
      <c r="D1010" s="163">
        <v>2.425376653022937</v>
      </c>
      <c r="F1010" s="164">
        <f t="shared" si="75"/>
        <v>-0.72829122104111399</v>
      </c>
      <c r="G1010" s="164">
        <f t="shared" si="76"/>
        <v>-0.65510308144577356</v>
      </c>
      <c r="H1010" s="164">
        <f t="shared" si="77"/>
        <v>-0.69873537420015486</v>
      </c>
      <c r="I1010" s="164">
        <f t="shared" si="78"/>
        <v>-0.64706929312702921</v>
      </c>
      <c r="J1010" s="164">
        <f t="shared" si="79"/>
        <v>-0.63538717677616663</v>
      </c>
    </row>
    <row r="1011" spans="2:10" x14ac:dyDescent="0.25">
      <c r="B1011" s="155">
        <v>40935</v>
      </c>
      <c r="C1011" s="163">
        <v>-0.15423905510414393</v>
      </c>
      <c r="D1011" s="163">
        <v>0.86961285266708988</v>
      </c>
      <c r="F1011" s="164">
        <f t="shared" si="75"/>
        <v>-0.73638254118329127</v>
      </c>
      <c r="G1011" s="164">
        <f t="shared" si="76"/>
        <v>-0.64630320858295609</v>
      </c>
      <c r="H1011" s="164">
        <f t="shared" si="77"/>
        <v>-0.70862364334819938</v>
      </c>
      <c r="I1011" s="164">
        <f t="shared" si="78"/>
        <v>-0.64779474558661554</v>
      </c>
      <c r="J1011" s="164">
        <f t="shared" si="79"/>
        <v>-0.63654593976125795</v>
      </c>
    </row>
    <row r="1012" spans="2:10" x14ac:dyDescent="0.25">
      <c r="B1012" s="155">
        <v>40934</v>
      </c>
      <c r="C1012" s="163">
        <v>-0.56977626327600062</v>
      </c>
      <c r="D1012" s="163">
        <v>1.4951174710230664</v>
      </c>
      <c r="F1012" s="164">
        <f t="shared" si="75"/>
        <v>-0.7076492289601678</v>
      </c>
      <c r="G1012" s="164">
        <f t="shared" si="76"/>
        <v>-0.64683119353269691</v>
      </c>
      <c r="H1012" s="164">
        <f t="shared" si="77"/>
        <v>-0.70676420708856103</v>
      </c>
      <c r="I1012" s="164">
        <f t="shared" si="78"/>
        <v>-0.64777013882945567</v>
      </c>
      <c r="J1012" s="164">
        <f t="shared" si="79"/>
        <v>-0.63593754862325702</v>
      </c>
    </row>
    <row r="1013" spans="2:10" x14ac:dyDescent="0.25">
      <c r="B1013" s="155">
        <v>40933</v>
      </c>
      <c r="C1013" s="163">
        <v>0.8679725768662383</v>
      </c>
      <c r="D1013" s="163">
        <v>-5.5626798934060862E-2</v>
      </c>
      <c r="F1013" s="164">
        <f t="shared" si="75"/>
        <v>-0.69658479672610585</v>
      </c>
      <c r="G1013" s="164">
        <f t="shared" si="76"/>
        <v>-0.65519485817039469</v>
      </c>
      <c r="H1013" s="164">
        <f t="shared" si="77"/>
        <v>-0.7240464112833449</v>
      </c>
      <c r="I1013" s="164">
        <f t="shared" si="78"/>
        <v>-0.64767257708715686</v>
      </c>
      <c r="J1013" s="164">
        <f t="shared" si="79"/>
        <v>-0.63525583083626269</v>
      </c>
    </row>
    <row r="1014" spans="2:10" x14ac:dyDescent="0.25">
      <c r="B1014" s="155">
        <v>40932</v>
      </c>
      <c r="C1014" s="163">
        <v>-9.9792869831960562E-2</v>
      </c>
      <c r="D1014" s="163">
        <v>-0.3573110277470315</v>
      </c>
      <c r="F1014" s="164">
        <f t="shared" si="75"/>
        <v>-0.73216551885921477</v>
      </c>
      <c r="G1014" s="164">
        <f t="shared" si="76"/>
        <v>-0.65828770002216519</v>
      </c>
      <c r="H1014" s="164">
        <f t="shared" si="77"/>
        <v>-0.73853278650600152</v>
      </c>
      <c r="I1014" s="164">
        <f t="shared" si="78"/>
        <v>-0.64804925017820336</v>
      </c>
      <c r="J1014" s="164">
        <f t="shared" si="79"/>
        <v>-0.6329034156488994</v>
      </c>
    </row>
    <row r="1015" spans="2:10" x14ac:dyDescent="0.25">
      <c r="B1015" s="155">
        <v>40931</v>
      </c>
      <c r="C1015" s="163">
        <v>4.8657858620915206E-2</v>
      </c>
      <c r="D1015" s="163">
        <v>-1.2664651390413617</v>
      </c>
      <c r="F1015" s="164">
        <f t="shared" si="75"/>
        <v>-0.74412549701240172</v>
      </c>
      <c r="G1015" s="164">
        <f t="shared" si="76"/>
        <v>-0.69128630743488717</v>
      </c>
      <c r="H1015" s="164">
        <f t="shared" si="77"/>
        <v>-0.73819575968705797</v>
      </c>
      <c r="I1015" s="164">
        <f t="shared" si="78"/>
        <v>-0.64738799816089176</v>
      </c>
      <c r="J1015" s="164">
        <f t="shared" si="79"/>
        <v>-0.63157800719607282</v>
      </c>
    </row>
    <row r="1016" spans="2:10" x14ac:dyDescent="0.25">
      <c r="B1016" s="155">
        <v>40928</v>
      </c>
      <c r="C1016" s="163">
        <v>6.9499426331209868E-2</v>
      </c>
      <c r="D1016" s="163">
        <v>-1.5803228836201555</v>
      </c>
      <c r="F1016" s="164">
        <f t="shared" si="75"/>
        <v>-0.75915371289844302</v>
      </c>
      <c r="G1016" s="164">
        <f t="shared" si="76"/>
        <v>-0.71338538520465145</v>
      </c>
      <c r="H1016" s="164">
        <f t="shared" si="77"/>
        <v>-0.73918956130274016</v>
      </c>
      <c r="I1016" s="164">
        <f t="shared" si="78"/>
        <v>-0.64715497127863741</v>
      </c>
      <c r="J1016" s="164">
        <f t="shared" si="79"/>
        <v>-0.63175378208630872</v>
      </c>
    </row>
    <row r="1017" spans="2:10" x14ac:dyDescent="0.25">
      <c r="B1017" s="155">
        <v>40927</v>
      </c>
      <c r="C1017" s="163">
        <v>0.49677855452290309</v>
      </c>
      <c r="D1017" s="163">
        <v>-2.3549702776503922</v>
      </c>
      <c r="F1017" s="164">
        <f t="shared" si="75"/>
        <v>-0.79406133302109805</v>
      </c>
      <c r="G1017" s="164">
        <f t="shared" si="76"/>
        <v>-0.70746231398993142</v>
      </c>
      <c r="H1017" s="164">
        <f t="shared" si="77"/>
        <v>-0.74078151096581146</v>
      </c>
      <c r="I1017" s="164">
        <f t="shared" si="78"/>
        <v>-0.6462317780541984</v>
      </c>
      <c r="J1017" s="164">
        <f t="shared" si="79"/>
        <v>-0.6317316637031325</v>
      </c>
    </row>
    <row r="1018" spans="2:10" x14ac:dyDescent="0.25">
      <c r="B1018" s="155">
        <v>40926</v>
      </c>
      <c r="C1018" s="163">
        <v>1.1270992400356894</v>
      </c>
      <c r="D1018" s="163">
        <v>-1.7319968262890062</v>
      </c>
      <c r="F1018" s="164">
        <f t="shared" si="75"/>
        <v>-0.77921966625852446</v>
      </c>
      <c r="G1018" s="164">
        <f t="shared" si="76"/>
        <v>-0.7410524214937515</v>
      </c>
      <c r="H1018" s="164">
        <f t="shared" si="77"/>
        <v>-0.74334886317254811</v>
      </c>
      <c r="I1018" s="164">
        <f t="shared" si="78"/>
        <v>-0.64684202639962551</v>
      </c>
      <c r="J1018" s="164">
        <f t="shared" si="79"/>
        <v>-0.62971294348375484</v>
      </c>
    </row>
    <row r="1019" spans="2:10" x14ac:dyDescent="0.25">
      <c r="B1019" s="155">
        <v>40925</v>
      </c>
      <c r="C1019" s="163">
        <v>0.35493195972498004</v>
      </c>
      <c r="D1019" s="163">
        <v>0.30749129486098425</v>
      </c>
      <c r="F1019" s="164">
        <f t="shared" si="75"/>
        <v>-0.75730974558984521</v>
      </c>
      <c r="G1019" s="164">
        <f t="shared" si="76"/>
        <v>-0.74047594456900412</v>
      </c>
      <c r="H1019" s="164">
        <f t="shared" si="77"/>
        <v>-0.73747198401854808</v>
      </c>
      <c r="I1019" s="164">
        <f t="shared" si="78"/>
        <v>-0.64572974373285685</v>
      </c>
      <c r="J1019" s="164">
        <f t="shared" si="79"/>
        <v>-0.62898852944410244</v>
      </c>
    </row>
    <row r="1020" spans="2:10" x14ac:dyDescent="0.25">
      <c r="B1020" s="155">
        <v>40924</v>
      </c>
      <c r="C1020" s="163">
        <v>0</v>
      </c>
      <c r="D1020" s="163">
        <v>0</v>
      </c>
      <c r="F1020" s="164">
        <f t="shared" si="75"/>
        <v>-0.74248151301367871</v>
      </c>
      <c r="G1020" s="164">
        <f t="shared" si="76"/>
        <v>-0.75067868932634552</v>
      </c>
      <c r="H1020" s="164">
        <f t="shared" si="77"/>
        <v>-0.73803137612724512</v>
      </c>
      <c r="I1020" s="164">
        <f t="shared" si="78"/>
        <v>-0.64633188257178131</v>
      </c>
      <c r="J1020" s="164">
        <f t="shared" si="79"/>
        <v>-0.62895812500517501</v>
      </c>
    </row>
    <row r="1021" spans="2:10" x14ac:dyDescent="0.25">
      <c r="B1021" s="155">
        <v>40921</v>
      </c>
      <c r="C1021" s="163">
        <v>-0.49489018785066063</v>
      </c>
      <c r="D1021" s="163">
        <v>2.1818782035691209</v>
      </c>
      <c r="F1021" s="164">
        <f t="shared" si="75"/>
        <v>-0.73819648441177088</v>
      </c>
      <c r="G1021" s="164">
        <f t="shared" si="76"/>
        <v>-0.75083643564019376</v>
      </c>
      <c r="H1021" s="164">
        <f t="shared" si="77"/>
        <v>-0.73735261403992503</v>
      </c>
      <c r="I1021" s="164">
        <f t="shared" si="78"/>
        <v>-0.6460723195309005</v>
      </c>
      <c r="J1021" s="164">
        <f t="shared" si="79"/>
        <v>-0.62895812500517501</v>
      </c>
    </row>
    <row r="1022" spans="2:10" x14ac:dyDescent="0.25">
      <c r="B1022" s="155">
        <v>40920</v>
      </c>
      <c r="C1022" s="163">
        <v>0.23676038135675981</v>
      </c>
      <c r="D1022" s="163">
        <v>-0.48899049813070361</v>
      </c>
      <c r="F1022" s="164">
        <f t="shared" si="75"/>
        <v>-0.71241481160705933</v>
      </c>
      <c r="G1022" s="164">
        <f t="shared" si="76"/>
        <v>-0.75391356981851532</v>
      </c>
      <c r="H1022" s="164">
        <f t="shared" si="77"/>
        <v>-0.73539374811271963</v>
      </c>
      <c r="I1022" s="164">
        <f t="shared" si="78"/>
        <v>-0.64565659679643428</v>
      </c>
      <c r="J1022" s="164">
        <f t="shared" si="79"/>
        <v>-0.62935090505309821</v>
      </c>
    </row>
    <row r="1023" spans="2:10" x14ac:dyDescent="0.25">
      <c r="B1023" s="155">
        <v>40919</v>
      </c>
      <c r="C1023" s="163">
        <v>4.0981955005170434E-2</v>
      </c>
      <c r="D1023" s="163">
        <v>1.8819389885294857</v>
      </c>
      <c r="F1023" s="164">
        <f t="shared" si="75"/>
        <v>-0.682238512457502</v>
      </c>
      <c r="G1023" s="164">
        <f t="shared" si="76"/>
        <v>-0.75409010074114058</v>
      </c>
      <c r="H1023" s="164">
        <f t="shared" si="77"/>
        <v>-0.73606489516610696</v>
      </c>
      <c r="I1023" s="164">
        <f t="shared" si="78"/>
        <v>-0.64444462104899869</v>
      </c>
      <c r="J1023" s="164">
        <f t="shared" si="79"/>
        <v>-0.62934224958639773</v>
      </c>
    </row>
    <row r="1024" spans="2:10" x14ac:dyDescent="0.25">
      <c r="B1024" s="155">
        <v>40918</v>
      </c>
      <c r="C1024" s="163">
        <v>0.88972198084993348</v>
      </c>
      <c r="D1024" s="163">
        <v>0.15872873124933573</v>
      </c>
      <c r="F1024" s="164">
        <f t="shared" si="75"/>
        <v>-0.69982748989429011</v>
      </c>
      <c r="G1024" s="164">
        <f t="shared" si="76"/>
        <v>-0.7484929078292003</v>
      </c>
      <c r="H1024" s="164">
        <f t="shared" si="77"/>
        <v>-0.74337620780878211</v>
      </c>
      <c r="I1024" s="164">
        <f t="shared" si="78"/>
        <v>-0.64438035817196493</v>
      </c>
      <c r="J1024" s="164">
        <f t="shared" si="79"/>
        <v>-0.63081276524781404</v>
      </c>
    </row>
    <row r="1025" spans="2:10" x14ac:dyDescent="0.25">
      <c r="B1025" s="155">
        <v>40917</v>
      </c>
      <c r="C1025" s="163">
        <v>0.2286312078488173</v>
      </c>
      <c r="D1025" s="163">
        <v>-0.41158943603907261</v>
      </c>
      <c r="F1025" s="164">
        <f t="shared" si="75"/>
        <v>-0.70095146754537374</v>
      </c>
      <c r="G1025" s="164">
        <f t="shared" si="76"/>
        <v>-0.74615825528035506</v>
      </c>
      <c r="H1025" s="164">
        <f t="shared" si="77"/>
        <v>-0.74521869446268174</v>
      </c>
      <c r="I1025" s="164">
        <f t="shared" si="78"/>
        <v>-0.64460339853903925</v>
      </c>
      <c r="J1025" s="164">
        <f t="shared" si="79"/>
        <v>-0.6309988988842028</v>
      </c>
    </row>
    <row r="1026" spans="2:10" x14ac:dyDescent="0.25">
      <c r="B1026" s="155">
        <v>40914</v>
      </c>
      <c r="C1026" s="163">
        <v>-0.21589422364076682</v>
      </c>
      <c r="D1026" s="163">
        <v>1.1949059309246612</v>
      </c>
      <c r="F1026" s="164">
        <f t="shared" si="75"/>
        <v>-0.64098640900189796</v>
      </c>
      <c r="G1026" s="164">
        <f t="shared" si="76"/>
        <v>-0.74974807910538666</v>
      </c>
      <c r="H1026" s="164">
        <f t="shared" si="77"/>
        <v>-0.74519525490917649</v>
      </c>
      <c r="I1026" s="164">
        <f t="shared" si="78"/>
        <v>-0.64454652456565664</v>
      </c>
      <c r="J1026" s="164">
        <f t="shared" si="79"/>
        <v>-0.63088690011036397</v>
      </c>
    </row>
    <row r="1027" spans="2:10" x14ac:dyDescent="0.25">
      <c r="B1027" s="155">
        <v>40913</v>
      </c>
      <c r="C1027" s="163">
        <v>0.29439702625984054</v>
      </c>
      <c r="D1027" s="163">
        <v>-0.44256790669293666</v>
      </c>
      <c r="F1027" s="164">
        <f t="shared" si="75"/>
        <v>-0.59717636444452116</v>
      </c>
      <c r="G1027" s="164">
        <f t="shared" si="76"/>
        <v>-0.75363825102114346</v>
      </c>
      <c r="H1027" s="164">
        <f t="shared" si="77"/>
        <v>-0.7531316861895736</v>
      </c>
      <c r="I1027" s="164">
        <f t="shared" si="78"/>
        <v>-0.64393871598325325</v>
      </c>
      <c r="J1027" s="164">
        <f t="shared" si="79"/>
        <v>-0.63093328637927848</v>
      </c>
    </row>
    <row r="1028" spans="2:10" x14ac:dyDescent="0.25">
      <c r="B1028" s="155">
        <v>40912</v>
      </c>
      <c r="C1028" s="163">
        <v>3.9968825116099005E-2</v>
      </c>
      <c r="D1028" s="163">
        <v>-1.398361868115372</v>
      </c>
      <c r="F1028" s="164">
        <f t="shared" si="75"/>
        <v>-0.59755927755803584</v>
      </c>
      <c r="G1028" s="164">
        <f t="shared" si="76"/>
        <v>-0.75203261474426064</v>
      </c>
      <c r="H1028" s="164">
        <f t="shared" si="77"/>
        <v>-0.75481141104465299</v>
      </c>
      <c r="I1028" s="164">
        <f t="shared" si="78"/>
        <v>-0.64389384423889995</v>
      </c>
      <c r="J1028" s="164">
        <f t="shared" si="79"/>
        <v>-0.63079287264778316</v>
      </c>
    </row>
    <row r="1029" spans="2:10" x14ac:dyDescent="0.25">
      <c r="B1029" s="155">
        <v>40911</v>
      </c>
      <c r="C1029" s="163">
        <v>1.5498914233320171</v>
      </c>
      <c r="D1029" s="163">
        <v>-2.9409739245245259</v>
      </c>
      <c r="F1029" s="164">
        <f t="shared" si="75"/>
        <v>-0.63363814255675144</v>
      </c>
      <c r="G1029" s="164">
        <f t="shared" si="76"/>
        <v>-0.75491878514274502</v>
      </c>
      <c r="H1029" s="164">
        <f t="shared" si="77"/>
        <v>-0.75474373604318534</v>
      </c>
      <c r="I1029" s="164">
        <f t="shared" si="78"/>
        <v>-0.64407725024871942</v>
      </c>
      <c r="J1029" s="164">
        <f t="shared" si="79"/>
        <v>-0.63068584881330314</v>
      </c>
    </row>
    <row r="1030" spans="2:10" x14ac:dyDescent="0.25">
      <c r="B1030" s="155">
        <v>40910</v>
      </c>
      <c r="C1030" s="163">
        <v>0</v>
      </c>
      <c r="D1030" s="163">
        <v>0</v>
      </c>
      <c r="F1030" s="164">
        <f t="shared" si="75"/>
        <v>-0.6223031246598798</v>
      </c>
      <c r="G1030" s="164">
        <f t="shared" si="76"/>
        <v>-0.74034681460940299</v>
      </c>
      <c r="H1030" s="164">
        <f t="shared" si="77"/>
        <v>-0.74495375975263389</v>
      </c>
      <c r="I1030" s="164">
        <f t="shared" si="78"/>
        <v>-0.64236516548450984</v>
      </c>
      <c r="J1030" s="164">
        <f t="shared" si="79"/>
        <v>-0.62745002225054258</v>
      </c>
    </row>
    <row r="1031" spans="2:10" x14ac:dyDescent="0.25">
      <c r="B1031" s="155">
        <v>40907</v>
      </c>
      <c r="C1031" s="163">
        <v>-0.42339950762798617</v>
      </c>
      <c r="D1031" s="163">
        <v>0.61970016147958606</v>
      </c>
      <c r="F1031" s="164">
        <f t="shared" si="75"/>
        <v>-0.62975198591488324</v>
      </c>
      <c r="G1031" s="164">
        <f t="shared" si="76"/>
        <v>-0.71620023617260808</v>
      </c>
      <c r="H1031" s="164">
        <f t="shared" si="77"/>
        <v>-0.74893445928321267</v>
      </c>
      <c r="I1031" s="164">
        <f t="shared" si="78"/>
        <v>-0.64240895688771005</v>
      </c>
      <c r="J1031" s="164">
        <f t="shared" si="79"/>
        <v>-0.62844012171603159</v>
      </c>
    </row>
    <row r="1032" spans="2:10" x14ac:dyDescent="0.25">
      <c r="B1032" s="155">
        <v>40906</v>
      </c>
      <c r="C1032" s="163">
        <v>1.07328799093378</v>
      </c>
      <c r="D1032" s="163">
        <v>-0.4643089644818299</v>
      </c>
      <c r="F1032" s="164">
        <f t="shared" si="75"/>
        <v>-0.62713022265844021</v>
      </c>
      <c r="G1032" s="164">
        <f t="shared" si="76"/>
        <v>-0.70380814901958899</v>
      </c>
      <c r="H1032" s="164">
        <f t="shared" si="77"/>
        <v>-0.73844101955860308</v>
      </c>
      <c r="I1032" s="164">
        <f t="shared" si="78"/>
        <v>-0.64238190429904019</v>
      </c>
      <c r="J1032" s="164">
        <f t="shared" si="79"/>
        <v>-0.62676133998601868</v>
      </c>
    </row>
    <row r="1033" spans="2:10" x14ac:dyDescent="0.25">
      <c r="B1033" s="155">
        <v>40905</v>
      </c>
      <c r="C1033" s="163">
        <v>-1.225436812417724</v>
      </c>
      <c r="D1033" s="163">
        <v>4.0549022748686436</v>
      </c>
      <c r="F1033" s="164">
        <f t="shared" si="75"/>
        <v>-0.64113434656270452</v>
      </c>
      <c r="G1033" s="164">
        <f t="shared" si="76"/>
        <v>-0.70764409027178421</v>
      </c>
      <c r="H1033" s="164">
        <f t="shared" si="77"/>
        <v>-0.73530876434470738</v>
      </c>
      <c r="I1033" s="164">
        <f t="shared" si="78"/>
        <v>-0.64238683773746175</v>
      </c>
      <c r="J1033" s="164">
        <f t="shared" si="79"/>
        <v>-0.62625601680340592</v>
      </c>
    </row>
    <row r="1034" spans="2:10" x14ac:dyDescent="0.25">
      <c r="B1034" s="155">
        <v>40904</v>
      </c>
      <c r="C1034" s="163">
        <v>9.4119604827191949E-3</v>
      </c>
      <c r="D1034" s="163">
        <v>1.167154171073137</v>
      </c>
      <c r="F1034" s="164">
        <f t="shared" si="75"/>
        <v>-0.63901404636915371</v>
      </c>
      <c r="G1034" s="164">
        <f t="shared" si="76"/>
        <v>-0.71094065493625924</v>
      </c>
      <c r="H1034" s="164">
        <f t="shared" si="77"/>
        <v>-0.73403408851357577</v>
      </c>
      <c r="I1034" s="164">
        <f t="shared" si="78"/>
        <v>-0.64149346039299826</v>
      </c>
      <c r="J1034" s="164">
        <f t="shared" si="79"/>
        <v>-0.62119222373868543</v>
      </c>
    </row>
    <row r="1035" spans="2:10" x14ac:dyDescent="0.25">
      <c r="B1035" s="155">
        <v>40903</v>
      </c>
      <c r="C1035" s="163">
        <v>0</v>
      </c>
      <c r="D1035" s="163">
        <v>0</v>
      </c>
      <c r="F1035" s="164">
        <f t="shared" ref="F1035:F1098" si="80">CORREL($C1035:$C1064,$D1035:$D1064)</f>
        <v>-0.64233093450995549</v>
      </c>
      <c r="G1035" s="164">
        <f t="shared" ref="G1035:G1098" si="81">CORREL($C1035:$C1094,$D1035:$D1094)</f>
        <v>-0.70190517211259806</v>
      </c>
      <c r="H1035" s="164">
        <f t="shared" ref="H1035:H1098" si="82">CORREL($C1035:$C1124,$D1035:$D1124)</f>
        <v>-0.73608694243040129</v>
      </c>
      <c r="I1035" s="164">
        <f t="shared" ref="I1035:I1098" si="83">CORREL($C1035:$C1234,$D1035:$D1234)</f>
        <v>-0.64170777662154954</v>
      </c>
      <c r="J1035" s="164">
        <f t="shared" ref="J1035:J1098" si="84">CORREL($C1035:$C1294,$D1035:$D1294)</f>
        <v>-0.6182028996453427</v>
      </c>
    </row>
    <row r="1036" spans="2:10" x14ac:dyDescent="0.25">
      <c r="B1036" s="155">
        <v>40900</v>
      </c>
      <c r="C1036" s="163">
        <v>0.90457258220026926</v>
      </c>
      <c r="D1036" s="163">
        <v>-2.5610668341495724</v>
      </c>
      <c r="F1036" s="164">
        <f t="shared" si="80"/>
        <v>-0.64792782262624027</v>
      </c>
      <c r="G1036" s="164">
        <f t="shared" si="81"/>
        <v>-0.71946814435579132</v>
      </c>
      <c r="H1036" s="164">
        <f t="shared" si="82"/>
        <v>-0.73581858023617874</v>
      </c>
      <c r="I1036" s="164">
        <f t="shared" si="83"/>
        <v>-0.64114914035753212</v>
      </c>
      <c r="J1036" s="164">
        <f t="shared" si="84"/>
        <v>-0.6176396312600031</v>
      </c>
    </row>
    <row r="1037" spans="2:10" x14ac:dyDescent="0.25">
      <c r="B1037" s="155">
        <v>40899</v>
      </c>
      <c r="C1037" s="163">
        <v>0.85192445076878176</v>
      </c>
      <c r="D1037" s="163">
        <v>0.67565251881869237</v>
      </c>
      <c r="F1037" s="164">
        <f t="shared" si="80"/>
        <v>-0.63230625915881611</v>
      </c>
      <c r="G1037" s="164">
        <f t="shared" si="81"/>
        <v>-0.7274412774190947</v>
      </c>
      <c r="H1037" s="164">
        <f t="shared" si="82"/>
        <v>-0.73700687476748383</v>
      </c>
      <c r="I1037" s="164">
        <f t="shared" si="83"/>
        <v>-0.6406504502714091</v>
      </c>
      <c r="J1037" s="164">
        <f t="shared" si="84"/>
        <v>-0.6170473403944432</v>
      </c>
    </row>
    <row r="1038" spans="2:10" x14ac:dyDescent="0.25">
      <c r="B1038" s="155">
        <v>40898</v>
      </c>
      <c r="C1038" s="163">
        <v>0.19654485760292051</v>
      </c>
      <c r="D1038" s="163">
        <v>-2.2203614601313482</v>
      </c>
      <c r="F1038" s="164">
        <f t="shared" si="80"/>
        <v>-0.64129318696973614</v>
      </c>
      <c r="G1038" s="164">
        <f t="shared" si="81"/>
        <v>-0.71398961736565458</v>
      </c>
      <c r="H1038" s="164">
        <f t="shared" si="82"/>
        <v>-0.74375079405059619</v>
      </c>
      <c r="I1038" s="164">
        <f t="shared" si="83"/>
        <v>-0.64248549245761011</v>
      </c>
      <c r="J1038" s="164">
        <f t="shared" si="84"/>
        <v>-0.6177429641742479</v>
      </c>
    </row>
    <row r="1039" spans="2:10" x14ac:dyDescent="0.25">
      <c r="B1039" s="155">
        <v>40897</v>
      </c>
      <c r="C1039" s="163">
        <v>2.9986763275283268</v>
      </c>
      <c r="D1039" s="163">
        <v>-3.5046081971231269</v>
      </c>
      <c r="F1039" s="164">
        <f t="shared" si="80"/>
        <v>-0.68494495003978861</v>
      </c>
      <c r="G1039" s="164">
        <f t="shared" si="81"/>
        <v>-0.7163568091689605</v>
      </c>
      <c r="H1039" s="164">
        <f t="shared" si="82"/>
        <v>-0.74329629666192032</v>
      </c>
      <c r="I1039" s="164">
        <f t="shared" si="83"/>
        <v>-0.64563733969357406</v>
      </c>
      <c r="J1039" s="164">
        <f t="shared" si="84"/>
        <v>-0.61898087851447459</v>
      </c>
    </row>
    <row r="1040" spans="2:10" x14ac:dyDescent="0.25">
      <c r="B1040" s="155">
        <v>40896</v>
      </c>
      <c r="C1040" s="163">
        <v>-1.1717333127968854</v>
      </c>
      <c r="D1040" s="163">
        <v>1.5038079525603543</v>
      </c>
      <c r="F1040" s="164">
        <f t="shared" si="80"/>
        <v>-0.65232805969022079</v>
      </c>
      <c r="G1040" s="164">
        <f t="shared" si="81"/>
        <v>-0.70374132618943386</v>
      </c>
      <c r="H1040" s="164">
        <f t="shared" si="82"/>
        <v>-0.73705902286927005</v>
      </c>
      <c r="I1040" s="164">
        <f t="shared" si="83"/>
        <v>-0.64056213556806019</v>
      </c>
      <c r="J1040" s="164">
        <f t="shared" si="84"/>
        <v>-0.61245872749688812</v>
      </c>
    </row>
    <row r="1041" spans="2:10" x14ac:dyDescent="0.25">
      <c r="B1041" s="155">
        <v>40893</v>
      </c>
      <c r="C1041" s="163">
        <v>0.32358836082262421</v>
      </c>
      <c r="D1041" s="163">
        <v>2.1132306180656979</v>
      </c>
      <c r="F1041" s="164">
        <f t="shared" si="80"/>
        <v>-0.62645109888402117</v>
      </c>
      <c r="G1041" s="164">
        <f t="shared" si="81"/>
        <v>-0.71138532497564688</v>
      </c>
      <c r="H1041" s="164">
        <f t="shared" si="82"/>
        <v>-0.73741758220366904</v>
      </c>
      <c r="I1041" s="164">
        <f t="shared" si="83"/>
        <v>-0.63965130544052573</v>
      </c>
      <c r="J1041" s="164">
        <f t="shared" si="84"/>
        <v>-0.61135411172206211</v>
      </c>
    </row>
    <row r="1042" spans="2:10" x14ac:dyDescent="0.25">
      <c r="B1042" s="155">
        <v>40892</v>
      </c>
      <c r="C1042" s="163">
        <v>0.33329445407310754</v>
      </c>
      <c r="D1042" s="163">
        <v>-0.52841555803617712</v>
      </c>
      <c r="F1042" s="164">
        <f t="shared" si="80"/>
        <v>-0.64614699384068475</v>
      </c>
      <c r="G1042" s="164">
        <f t="shared" si="81"/>
        <v>-0.71519059859987011</v>
      </c>
      <c r="H1042" s="164">
        <f t="shared" si="82"/>
        <v>-0.73005429794671195</v>
      </c>
      <c r="I1042" s="164">
        <f t="shared" si="83"/>
        <v>-0.64191878758869403</v>
      </c>
      <c r="J1042" s="164">
        <f t="shared" si="84"/>
        <v>-0.60584803546835098</v>
      </c>
    </row>
    <row r="1043" spans="2:10" x14ac:dyDescent="0.25">
      <c r="B1043" s="155">
        <v>40891</v>
      </c>
      <c r="C1043" s="163">
        <v>-1.1245266326391667</v>
      </c>
      <c r="D1043" s="163">
        <v>2.6021572086831313</v>
      </c>
      <c r="F1043" s="164">
        <f t="shared" si="80"/>
        <v>-0.66385143158086712</v>
      </c>
      <c r="G1043" s="164">
        <f t="shared" si="81"/>
        <v>-0.73267581287475969</v>
      </c>
      <c r="H1043" s="164">
        <f t="shared" si="82"/>
        <v>-0.75057426869553512</v>
      </c>
      <c r="I1043" s="164">
        <f t="shared" si="83"/>
        <v>-0.64266714798937141</v>
      </c>
      <c r="J1043" s="164">
        <f t="shared" si="84"/>
        <v>-0.60530661434182975</v>
      </c>
    </row>
    <row r="1044" spans="2:10" x14ac:dyDescent="0.25">
      <c r="B1044" s="155">
        <v>40890</v>
      </c>
      <c r="C1044" s="163">
        <v>-0.84929549554660921</v>
      </c>
      <c r="D1044" s="163">
        <v>1.4279080317241677</v>
      </c>
      <c r="F1044" s="164">
        <f t="shared" si="80"/>
        <v>-0.66271370252929385</v>
      </c>
      <c r="G1044" s="164">
        <f t="shared" si="81"/>
        <v>-0.74465028709901826</v>
      </c>
      <c r="H1044" s="164">
        <f t="shared" si="82"/>
        <v>-0.73049543439189435</v>
      </c>
      <c r="I1044" s="164">
        <f t="shared" si="83"/>
        <v>-0.64111601742103186</v>
      </c>
      <c r="J1044" s="164">
        <f t="shared" si="84"/>
        <v>-0.6022472981298459</v>
      </c>
    </row>
    <row r="1045" spans="2:10" x14ac:dyDescent="0.25">
      <c r="B1045" s="155">
        <v>40889</v>
      </c>
      <c r="C1045" s="163">
        <v>-1.4865108320810672</v>
      </c>
      <c r="D1045" s="163">
        <v>1.7211107196087649</v>
      </c>
      <c r="F1045" s="164">
        <f t="shared" si="80"/>
        <v>-0.69568789585180535</v>
      </c>
      <c r="G1045" s="164">
        <f t="shared" si="81"/>
        <v>-0.74267405878977633</v>
      </c>
      <c r="H1045" s="164">
        <f t="shared" si="82"/>
        <v>-0.68707461710095841</v>
      </c>
      <c r="I1045" s="164">
        <f t="shared" si="83"/>
        <v>-0.64136310960561549</v>
      </c>
      <c r="J1045" s="164">
        <f t="shared" si="84"/>
        <v>-0.59749584285197765</v>
      </c>
    </row>
    <row r="1046" spans="2:10" x14ac:dyDescent="0.25">
      <c r="B1046" s="155">
        <v>40886</v>
      </c>
      <c r="C1046" s="163">
        <v>1.6886485738690338</v>
      </c>
      <c r="D1046" s="163">
        <v>-2.9941641611401226</v>
      </c>
      <c r="F1046" s="164">
        <f t="shared" si="80"/>
        <v>-0.713717424439691</v>
      </c>
      <c r="G1046" s="164">
        <f t="shared" si="81"/>
        <v>-0.73967562578185042</v>
      </c>
      <c r="H1046" s="164">
        <f t="shared" si="82"/>
        <v>-0.68685535790716001</v>
      </c>
      <c r="I1046" s="164">
        <f t="shared" si="83"/>
        <v>-0.63913939275522735</v>
      </c>
      <c r="J1046" s="164">
        <f t="shared" si="84"/>
        <v>-0.59634707319704949</v>
      </c>
    </row>
    <row r="1047" spans="2:10" x14ac:dyDescent="0.25">
      <c r="B1047" s="155">
        <v>40885</v>
      </c>
      <c r="C1047" s="163">
        <v>-2.1120629614441389</v>
      </c>
      <c r="D1047" s="163">
        <v>1.2870784207660302</v>
      </c>
      <c r="F1047" s="164">
        <f t="shared" si="80"/>
        <v>-0.68306334650057943</v>
      </c>
      <c r="G1047" s="164">
        <f t="shared" si="81"/>
        <v>-0.73479073683763374</v>
      </c>
      <c r="H1047" s="164">
        <f t="shared" si="82"/>
        <v>-0.67841244783860644</v>
      </c>
      <c r="I1047" s="164">
        <f t="shared" si="83"/>
        <v>-0.63650029721736856</v>
      </c>
      <c r="J1047" s="164">
        <f t="shared" si="84"/>
        <v>-0.59376146812613229</v>
      </c>
    </row>
    <row r="1048" spans="2:10" x14ac:dyDescent="0.25">
      <c r="B1048" s="155">
        <v>40884</v>
      </c>
      <c r="C1048" s="163">
        <v>0.23061586762183062</v>
      </c>
      <c r="D1048" s="163">
        <v>1.7639197900818582</v>
      </c>
      <c r="F1048" s="164">
        <f t="shared" si="80"/>
        <v>-0.73141166136367552</v>
      </c>
      <c r="G1048" s="164">
        <f t="shared" si="81"/>
        <v>-0.73812084318924676</v>
      </c>
      <c r="H1048" s="164">
        <f t="shared" si="82"/>
        <v>-0.68807567017847271</v>
      </c>
      <c r="I1048" s="164">
        <f t="shared" si="83"/>
        <v>-0.63876185790628037</v>
      </c>
      <c r="J1048" s="164">
        <f t="shared" si="84"/>
        <v>-0.59199827902791313</v>
      </c>
    </row>
    <row r="1049" spans="2:10" x14ac:dyDescent="0.25">
      <c r="B1049" s="155">
        <v>40883</v>
      </c>
      <c r="C1049" s="163">
        <v>0.11212552349231242</v>
      </c>
      <c r="D1049" s="163">
        <v>-1.8899092480431201</v>
      </c>
      <c r="F1049" s="164">
        <f t="shared" si="80"/>
        <v>-0.74063124767600019</v>
      </c>
      <c r="G1049" s="164">
        <f t="shared" si="81"/>
        <v>-0.73549860552271906</v>
      </c>
      <c r="H1049" s="164">
        <f t="shared" si="82"/>
        <v>-0.68786708525315476</v>
      </c>
      <c r="I1049" s="164">
        <f t="shared" si="83"/>
        <v>-0.63911272227320692</v>
      </c>
      <c r="J1049" s="164">
        <f t="shared" si="84"/>
        <v>-0.59309548811893464</v>
      </c>
    </row>
    <row r="1050" spans="2:10" x14ac:dyDescent="0.25">
      <c r="B1050" s="155">
        <v>40882</v>
      </c>
      <c r="C1050" s="163">
        <v>1.0335407308497579</v>
      </c>
      <c r="D1050" s="163">
        <v>-0.20780294721186587</v>
      </c>
      <c r="F1050" s="164">
        <f t="shared" si="80"/>
        <v>-0.76116962299863833</v>
      </c>
      <c r="G1050" s="164">
        <f t="shared" si="81"/>
        <v>-0.73969720220987234</v>
      </c>
      <c r="H1050" s="164">
        <f t="shared" si="82"/>
        <v>-0.69596247322238569</v>
      </c>
      <c r="I1050" s="164">
        <f t="shared" si="83"/>
        <v>-0.63810566913605371</v>
      </c>
      <c r="J1050" s="164">
        <f t="shared" si="84"/>
        <v>-0.58829447202228191</v>
      </c>
    </row>
    <row r="1051" spans="2:10" x14ac:dyDescent="0.25">
      <c r="B1051" s="155">
        <v>40879</v>
      </c>
      <c r="C1051" s="163">
        <v>-2.0251426357797975E-2</v>
      </c>
      <c r="D1051" s="163">
        <v>3.0604318998259439</v>
      </c>
      <c r="F1051" s="164">
        <f t="shared" si="80"/>
        <v>-0.76234340003750189</v>
      </c>
      <c r="G1051" s="164">
        <f t="shared" si="81"/>
        <v>-0.73921319576552835</v>
      </c>
      <c r="H1051" s="164">
        <f t="shared" si="82"/>
        <v>-0.69581667305935901</v>
      </c>
      <c r="I1051" s="164">
        <f t="shared" si="83"/>
        <v>-0.63726340063796916</v>
      </c>
      <c r="J1051" s="164">
        <f t="shared" si="84"/>
        <v>-0.58812199271523269</v>
      </c>
    </row>
    <row r="1052" spans="2:10" x14ac:dyDescent="0.25">
      <c r="B1052" s="155">
        <v>40878</v>
      </c>
      <c r="C1052" s="163">
        <v>-0.18747820136519877</v>
      </c>
      <c r="D1052" s="163">
        <v>-2.0860598043709211</v>
      </c>
      <c r="F1052" s="164">
        <f t="shared" si="80"/>
        <v>-0.78104478609719519</v>
      </c>
      <c r="G1052" s="164">
        <f t="shared" si="81"/>
        <v>-0.74297065196237555</v>
      </c>
      <c r="H1052" s="164">
        <f t="shared" si="82"/>
        <v>-0.69828564288045381</v>
      </c>
      <c r="I1052" s="164">
        <f t="shared" si="83"/>
        <v>-0.63855588298088528</v>
      </c>
      <c r="J1052" s="164">
        <f t="shared" si="84"/>
        <v>-0.58997627122271856</v>
      </c>
    </row>
    <row r="1053" spans="2:10" x14ac:dyDescent="0.25">
      <c r="B1053" s="155">
        <v>40877</v>
      </c>
      <c r="C1053" s="163">
        <v>4.3462051785230216</v>
      </c>
      <c r="D1053" s="163">
        <v>-3.0326375649306181</v>
      </c>
      <c r="F1053" s="164">
        <f t="shared" si="80"/>
        <v>-0.79629378846006782</v>
      </c>
      <c r="G1053" s="164">
        <f t="shared" si="81"/>
        <v>-0.75058047980274978</v>
      </c>
      <c r="H1053" s="164">
        <f t="shared" si="82"/>
        <v>-0.70229339584636585</v>
      </c>
      <c r="I1053" s="164">
        <f t="shared" si="83"/>
        <v>-0.64014387363338443</v>
      </c>
      <c r="J1053" s="164">
        <f t="shared" si="84"/>
        <v>-0.59262188227170398</v>
      </c>
    </row>
    <row r="1054" spans="2:10" x14ac:dyDescent="0.25">
      <c r="B1054" s="155">
        <v>40876</v>
      </c>
      <c r="C1054" s="163">
        <v>0.25757473828986743</v>
      </c>
      <c r="D1054" s="163">
        <v>-1.164955535848855</v>
      </c>
      <c r="F1054" s="164">
        <f t="shared" si="80"/>
        <v>-0.77629222351262672</v>
      </c>
      <c r="G1054" s="164">
        <f t="shared" si="81"/>
        <v>-0.75363542057364241</v>
      </c>
      <c r="H1054" s="164">
        <f t="shared" si="82"/>
        <v>-0.69111249484479975</v>
      </c>
      <c r="I1054" s="164">
        <f t="shared" si="83"/>
        <v>-0.63437921143198328</v>
      </c>
      <c r="J1054" s="164">
        <f t="shared" si="84"/>
        <v>-0.59181617442484935</v>
      </c>
    </row>
    <row r="1055" spans="2:10" x14ac:dyDescent="0.25">
      <c r="B1055" s="155">
        <v>40875</v>
      </c>
      <c r="C1055" s="163">
        <v>2.9378158028160684</v>
      </c>
      <c r="D1055" s="163">
        <v>0.33266314405981934</v>
      </c>
      <c r="F1055" s="164">
        <f t="shared" si="80"/>
        <v>-0.77159192358373763</v>
      </c>
      <c r="G1055" s="164">
        <f t="shared" si="81"/>
        <v>-0.75546498986605848</v>
      </c>
      <c r="H1055" s="164">
        <f t="shared" si="82"/>
        <v>-0.69155914061988577</v>
      </c>
      <c r="I1055" s="164">
        <f t="shared" si="83"/>
        <v>-0.63693708505289715</v>
      </c>
      <c r="J1055" s="164">
        <f t="shared" si="84"/>
        <v>-0.59233138734788249</v>
      </c>
    </row>
    <row r="1056" spans="2:10" x14ac:dyDescent="0.25">
      <c r="B1056" s="155">
        <v>40872</v>
      </c>
      <c r="C1056" s="163">
        <v>-0.25317070926961227</v>
      </c>
      <c r="D1056" s="163">
        <v>-2.8100525705484825</v>
      </c>
      <c r="F1056" s="164">
        <f t="shared" si="80"/>
        <v>-0.81623840551761284</v>
      </c>
      <c r="G1056" s="164">
        <f t="shared" si="81"/>
        <v>-0.77294658851582998</v>
      </c>
      <c r="H1056" s="164">
        <f t="shared" si="82"/>
        <v>-0.69323535924419255</v>
      </c>
      <c r="I1056" s="164">
        <f t="shared" si="83"/>
        <v>-0.64307035742793839</v>
      </c>
      <c r="J1056" s="164">
        <f t="shared" si="84"/>
        <v>-0.59753273223130021</v>
      </c>
    </row>
    <row r="1057" spans="2:10" x14ac:dyDescent="0.25">
      <c r="B1057" s="155">
        <v>40871</v>
      </c>
      <c r="C1057" s="163">
        <v>0</v>
      </c>
      <c r="D1057" s="163">
        <v>0</v>
      </c>
      <c r="F1057" s="164">
        <f t="shared" si="80"/>
        <v>-0.84825034058533588</v>
      </c>
      <c r="G1057" s="164">
        <f t="shared" si="81"/>
        <v>-0.79213314087873765</v>
      </c>
      <c r="H1057" s="164">
        <f t="shared" si="82"/>
        <v>-0.6984075702694077</v>
      </c>
      <c r="I1057" s="164">
        <f t="shared" si="83"/>
        <v>-0.64727186354416311</v>
      </c>
      <c r="J1057" s="164">
        <f t="shared" si="84"/>
        <v>-0.6015400762805303</v>
      </c>
    </row>
    <row r="1058" spans="2:10" x14ac:dyDescent="0.25">
      <c r="B1058" s="155">
        <v>40870</v>
      </c>
      <c r="C1058" s="163">
        <v>-2.2056406436192222</v>
      </c>
      <c r="D1058" s="163">
        <v>2.5338267784706048</v>
      </c>
      <c r="F1058" s="164">
        <f t="shared" si="80"/>
        <v>-0.84360984190857546</v>
      </c>
      <c r="G1058" s="164">
        <f t="shared" si="81"/>
        <v>-0.79372600190126152</v>
      </c>
      <c r="H1058" s="164">
        <f t="shared" si="82"/>
        <v>-0.69989901442852187</v>
      </c>
      <c r="I1058" s="164">
        <f t="shared" si="83"/>
        <v>-0.64735398608710515</v>
      </c>
      <c r="J1058" s="164">
        <f t="shared" si="84"/>
        <v>-0.60154007628053019</v>
      </c>
    </row>
    <row r="1059" spans="2:10" x14ac:dyDescent="0.25">
      <c r="B1059" s="155">
        <v>40869</v>
      </c>
      <c r="C1059" s="163">
        <v>-0.40616798338378723</v>
      </c>
      <c r="D1059" s="163">
        <v>1.0220670085832273</v>
      </c>
      <c r="F1059" s="164">
        <f t="shared" si="80"/>
        <v>-0.83705669558367179</v>
      </c>
      <c r="G1059" s="164">
        <f t="shared" si="81"/>
        <v>-0.78930247166151291</v>
      </c>
      <c r="H1059" s="164">
        <f t="shared" si="82"/>
        <v>-0.69460793675506871</v>
      </c>
      <c r="I1059" s="164">
        <f t="shared" si="83"/>
        <v>-0.64501055754144909</v>
      </c>
      <c r="J1059" s="164">
        <f t="shared" si="84"/>
        <v>-0.60133783695730103</v>
      </c>
    </row>
    <row r="1060" spans="2:10" x14ac:dyDescent="0.25">
      <c r="B1060" s="155">
        <v>40868</v>
      </c>
      <c r="C1060" s="163">
        <v>-1.8600804666494497</v>
      </c>
      <c r="D1060" s="163">
        <v>1.5062519095400795</v>
      </c>
      <c r="F1060" s="164">
        <f t="shared" si="80"/>
        <v>-0.81878626246828845</v>
      </c>
      <c r="G1060" s="164">
        <f t="shared" si="81"/>
        <v>-0.7794259283305518</v>
      </c>
      <c r="H1060" s="164">
        <f t="shared" si="82"/>
        <v>-0.67900563279134307</v>
      </c>
      <c r="I1060" s="164">
        <f t="shared" si="83"/>
        <v>-0.64470749548591366</v>
      </c>
      <c r="J1060" s="164">
        <f t="shared" si="84"/>
        <v>-0.60143274493696552</v>
      </c>
    </row>
    <row r="1061" spans="2:10" x14ac:dyDescent="0.25">
      <c r="B1061" s="155">
        <v>40865</v>
      </c>
      <c r="C1061" s="163">
        <v>-3.2271164106867367E-2</v>
      </c>
      <c r="D1061" s="163">
        <v>-0.34530483504611187</v>
      </c>
      <c r="F1061" s="164">
        <f t="shared" si="80"/>
        <v>-0.77306196307246422</v>
      </c>
      <c r="G1061" s="164">
        <f t="shared" si="81"/>
        <v>-0.78490077805672664</v>
      </c>
      <c r="H1061" s="164">
        <f t="shared" si="82"/>
        <v>-0.67434351383939661</v>
      </c>
      <c r="I1061" s="164">
        <f t="shared" si="83"/>
        <v>-0.64314606004493502</v>
      </c>
      <c r="J1061" s="164">
        <f t="shared" si="84"/>
        <v>-0.60063864515543008</v>
      </c>
    </row>
    <row r="1062" spans="2:10" x14ac:dyDescent="0.25">
      <c r="B1062" s="155">
        <v>40864</v>
      </c>
      <c r="C1062" s="163">
        <v>-1.6786539934460221</v>
      </c>
      <c r="D1062" s="163">
        <v>2.2369695424206304</v>
      </c>
      <c r="F1062" s="164">
        <f t="shared" si="80"/>
        <v>-0.7536188051909245</v>
      </c>
      <c r="G1062" s="164">
        <f t="shared" si="81"/>
        <v>-0.77221345338725578</v>
      </c>
      <c r="H1062" s="164">
        <f t="shared" si="82"/>
        <v>-0.67501681294220395</v>
      </c>
      <c r="I1062" s="164">
        <f t="shared" si="83"/>
        <v>-0.64152764812593477</v>
      </c>
      <c r="J1062" s="164">
        <f t="shared" si="84"/>
        <v>-0.60033518919725726</v>
      </c>
    </row>
    <row r="1063" spans="2:10" x14ac:dyDescent="0.25">
      <c r="B1063" s="155">
        <v>40863</v>
      </c>
      <c r="C1063" s="163">
        <v>-1.6329423756447303</v>
      </c>
      <c r="D1063" s="163">
        <v>1.3103384569738141</v>
      </c>
      <c r="F1063" s="164">
        <f t="shared" si="80"/>
        <v>-0.75072436986311997</v>
      </c>
      <c r="G1063" s="164">
        <f t="shared" si="81"/>
        <v>-0.76579970154971089</v>
      </c>
      <c r="H1063" s="164">
        <f t="shared" si="82"/>
        <v>-0.66795094574569003</v>
      </c>
      <c r="I1063" s="164">
        <f t="shared" si="83"/>
        <v>-0.63768224107025107</v>
      </c>
      <c r="J1063" s="164">
        <f t="shared" si="84"/>
        <v>-0.59684074286664501</v>
      </c>
    </row>
    <row r="1064" spans="2:10" x14ac:dyDescent="0.25">
      <c r="B1064" s="155">
        <v>40862</v>
      </c>
      <c r="C1064" s="163">
        <v>0.49970752908203853</v>
      </c>
      <c r="D1064" s="163">
        <v>-0.21980790310891507</v>
      </c>
      <c r="F1064" s="164">
        <f t="shared" si="80"/>
        <v>-0.75553459182400862</v>
      </c>
      <c r="G1064" s="164">
        <f t="shared" si="81"/>
        <v>-0.76657886515394658</v>
      </c>
      <c r="H1064" s="164">
        <f t="shared" si="82"/>
        <v>-0.66783714501367375</v>
      </c>
      <c r="I1064" s="164">
        <f t="shared" si="83"/>
        <v>-0.63690496622924886</v>
      </c>
      <c r="J1064" s="164">
        <f t="shared" si="84"/>
        <v>-0.59618425790197227</v>
      </c>
    </row>
    <row r="1065" spans="2:10" x14ac:dyDescent="0.25">
      <c r="B1065" s="155">
        <v>40861</v>
      </c>
      <c r="C1065" s="163">
        <v>-0.94298066771220102</v>
      </c>
      <c r="D1065" s="163">
        <v>1.4476272200180107</v>
      </c>
      <c r="F1065" s="164">
        <f t="shared" si="80"/>
        <v>-0.73872523693056746</v>
      </c>
      <c r="G1065" s="164">
        <f t="shared" si="81"/>
        <v>-0.76759189024857577</v>
      </c>
      <c r="H1065" s="164">
        <f t="shared" si="82"/>
        <v>-0.66738417107742931</v>
      </c>
      <c r="I1065" s="164">
        <f t="shared" si="83"/>
        <v>-0.63687464942635208</v>
      </c>
      <c r="J1065" s="164">
        <f t="shared" si="84"/>
        <v>-0.59895878937662139</v>
      </c>
    </row>
    <row r="1066" spans="2:10" x14ac:dyDescent="0.25">
      <c r="B1066" s="155">
        <v>40858</v>
      </c>
      <c r="C1066" s="163">
        <v>1.9493325091128666</v>
      </c>
      <c r="D1066" s="163">
        <v>0</v>
      </c>
      <c r="F1066" s="164">
        <f t="shared" si="80"/>
        <v>-0.76195178436302879</v>
      </c>
      <c r="G1066" s="164">
        <f t="shared" si="81"/>
        <v>-0.76611304933405933</v>
      </c>
      <c r="H1066" s="164">
        <f t="shared" si="82"/>
        <v>-0.6677633144138001</v>
      </c>
      <c r="I1066" s="164">
        <f t="shared" si="83"/>
        <v>-0.63536999262408023</v>
      </c>
      <c r="J1066" s="164">
        <f t="shared" si="84"/>
        <v>-0.59573292756207907</v>
      </c>
    </row>
    <row r="1067" spans="2:10" x14ac:dyDescent="0.25">
      <c r="B1067" s="155">
        <v>40857</v>
      </c>
      <c r="C1067" s="163">
        <v>0.87562909875296135</v>
      </c>
      <c r="D1067" s="163">
        <v>-2.6261325849559425</v>
      </c>
      <c r="F1067" s="164">
        <f t="shared" si="80"/>
        <v>-0.78180274089844004</v>
      </c>
      <c r="G1067" s="164">
        <f t="shared" si="81"/>
        <v>-0.77135815356134252</v>
      </c>
      <c r="H1067" s="164">
        <f t="shared" si="82"/>
        <v>-0.66990935366480608</v>
      </c>
      <c r="I1067" s="164">
        <f t="shared" si="83"/>
        <v>-0.63676576102139193</v>
      </c>
      <c r="J1067" s="164">
        <f t="shared" si="84"/>
        <v>-0.59604978493951921</v>
      </c>
    </row>
    <row r="1068" spans="2:10" x14ac:dyDescent="0.25">
      <c r="B1068" s="155">
        <v>40856</v>
      </c>
      <c r="C1068" s="163">
        <v>-3.6600661763989462</v>
      </c>
      <c r="D1068" s="163">
        <v>3.0758131868710681</v>
      </c>
      <c r="F1068" s="164">
        <f t="shared" si="80"/>
        <v>-0.75997471769466374</v>
      </c>
      <c r="G1068" s="164">
        <f t="shared" si="81"/>
        <v>-0.77493233803620221</v>
      </c>
      <c r="H1068" s="164">
        <f t="shared" si="82"/>
        <v>-0.66976123818525024</v>
      </c>
      <c r="I1068" s="164">
        <f t="shared" si="83"/>
        <v>-0.63637036114198808</v>
      </c>
      <c r="J1068" s="164">
        <f t="shared" si="84"/>
        <v>-0.59512222352182464</v>
      </c>
    </row>
    <row r="1069" spans="2:10" x14ac:dyDescent="0.25">
      <c r="B1069" s="155">
        <v>40855</v>
      </c>
      <c r="C1069" s="163">
        <v>1.2342147698752637</v>
      </c>
      <c r="D1069" s="163">
        <v>-2.5659826805404573</v>
      </c>
      <c r="F1069" s="164">
        <f t="shared" si="80"/>
        <v>-0.74592710936440687</v>
      </c>
      <c r="G1069" s="164">
        <f t="shared" si="81"/>
        <v>-0.77084176804824445</v>
      </c>
      <c r="H1069" s="164">
        <f t="shared" si="82"/>
        <v>-0.66588058924679661</v>
      </c>
      <c r="I1069" s="164">
        <f t="shared" si="83"/>
        <v>-0.63157359020780401</v>
      </c>
      <c r="J1069" s="164">
        <f t="shared" si="84"/>
        <v>-0.59093161000401484</v>
      </c>
    </row>
    <row r="1070" spans="2:10" x14ac:dyDescent="0.25">
      <c r="B1070" s="155">
        <v>40854</v>
      </c>
      <c r="C1070" s="163">
        <v>0.63745728163795423</v>
      </c>
      <c r="D1070" s="163">
        <v>1.7610423519889506</v>
      </c>
      <c r="F1070" s="164">
        <f t="shared" si="80"/>
        <v>-0.74204418605252176</v>
      </c>
      <c r="G1070" s="164">
        <f t="shared" si="81"/>
        <v>-0.77090312014402607</v>
      </c>
      <c r="H1070" s="164">
        <f t="shared" si="82"/>
        <v>-0.66386398841849381</v>
      </c>
      <c r="I1070" s="164">
        <f t="shared" si="83"/>
        <v>-0.63077142738984215</v>
      </c>
      <c r="J1070" s="164">
        <f t="shared" si="84"/>
        <v>-0.58225074707858049</v>
      </c>
    </row>
    <row r="1071" spans="2:10" x14ac:dyDescent="0.25">
      <c r="B1071" s="155">
        <v>40851</v>
      </c>
      <c r="C1071" s="163">
        <v>-0.62730832498413269</v>
      </c>
      <c r="D1071" s="163">
        <v>0.60740434475914373</v>
      </c>
      <c r="F1071" s="164">
        <f t="shared" si="80"/>
        <v>-0.76319978625686702</v>
      </c>
      <c r="G1071" s="164">
        <f t="shared" si="81"/>
        <v>-0.77578396216686152</v>
      </c>
      <c r="H1071" s="164">
        <f t="shared" si="82"/>
        <v>-0.66673276857019725</v>
      </c>
      <c r="I1071" s="164">
        <f t="shared" si="83"/>
        <v>-0.63401406805130656</v>
      </c>
      <c r="J1071" s="164">
        <f t="shared" si="84"/>
        <v>-0.58425763072732961</v>
      </c>
    </row>
    <row r="1072" spans="2:10" x14ac:dyDescent="0.25">
      <c r="B1072" s="155">
        <v>40850</v>
      </c>
      <c r="C1072" s="163">
        <v>1.8985682332549603</v>
      </c>
      <c r="D1072" s="163">
        <v>-2.3091527385895039</v>
      </c>
      <c r="F1072" s="164">
        <f t="shared" si="80"/>
        <v>-0.75768693223809158</v>
      </c>
      <c r="G1072" s="164">
        <f t="shared" si="81"/>
        <v>-0.76428603782473004</v>
      </c>
      <c r="H1072" s="164">
        <f t="shared" si="82"/>
        <v>-0.66684052677734373</v>
      </c>
      <c r="I1072" s="164">
        <f t="shared" si="83"/>
        <v>-0.6331789475966656</v>
      </c>
      <c r="J1072" s="164">
        <f t="shared" si="84"/>
        <v>-0.58358267912657125</v>
      </c>
    </row>
    <row r="1073" spans="2:10" x14ac:dyDescent="0.25">
      <c r="B1073" s="155">
        <v>40849</v>
      </c>
      <c r="C1073" s="163">
        <v>1.6199785670482525</v>
      </c>
      <c r="D1073" s="163">
        <v>-0.99727782160700107</v>
      </c>
      <c r="F1073" s="164">
        <f t="shared" si="80"/>
        <v>-0.78228702201386202</v>
      </c>
      <c r="G1073" s="164">
        <f t="shared" si="81"/>
        <v>-0.78399774289211499</v>
      </c>
      <c r="H1073" s="164">
        <f t="shared" si="82"/>
        <v>-0.66296749758557483</v>
      </c>
      <c r="I1073" s="164">
        <f t="shared" si="83"/>
        <v>-0.62980943460010008</v>
      </c>
      <c r="J1073" s="164">
        <f t="shared" si="84"/>
        <v>-0.57848115253805354</v>
      </c>
    </row>
    <row r="1074" spans="2:10" x14ac:dyDescent="0.25">
      <c r="B1074" s="155">
        <v>40848</v>
      </c>
      <c r="C1074" s="163">
        <v>-2.7938498173580961</v>
      </c>
      <c r="D1074" s="163">
        <v>5.5647502690779449</v>
      </c>
      <c r="F1074" s="164">
        <f t="shared" si="80"/>
        <v>-0.80127285753236632</v>
      </c>
      <c r="G1074" s="164">
        <f t="shared" si="81"/>
        <v>-0.75516139753697553</v>
      </c>
      <c r="H1074" s="164">
        <f t="shared" si="82"/>
        <v>-0.66233052754299282</v>
      </c>
      <c r="I1074" s="164">
        <f t="shared" si="83"/>
        <v>-0.62595580109326776</v>
      </c>
      <c r="J1074" s="164">
        <f t="shared" si="84"/>
        <v>-0.5745020904415804</v>
      </c>
    </row>
    <row r="1075" spans="2:10" x14ac:dyDescent="0.25">
      <c r="B1075" s="155">
        <v>40847</v>
      </c>
      <c r="C1075" s="163">
        <v>-2.4734338842992587</v>
      </c>
      <c r="D1075" s="163">
        <v>4.2425717444147804</v>
      </c>
      <c r="F1075" s="164">
        <f t="shared" si="80"/>
        <v>-0.78262870610421531</v>
      </c>
      <c r="G1075" s="164">
        <f t="shared" si="81"/>
        <v>-0.68969439651686915</v>
      </c>
      <c r="H1075" s="164">
        <f t="shared" si="82"/>
        <v>-0.65424881031462723</v>
      </c>
      <c r="I1075" s="164">
        <f t="shared" si="83"/>
        <v>-0.61554244308063755</v>
      </c>
      <c r="J1075" s="164">
        <f t="shared" si="84"/>
        <v>-0.56072777268850904</v>
      </c>
    </row>
    <row r="1076" spans="2:10" x14ac:dyDescent="0.25">
      <c r="B1076" s="155">
        <v>40844</v>
      </c>
      <c r="C1076" s="163">
        <v>4.1695158877197436E-2</v>
      </c>
      <c r="D1076" s="163">
        <v>2.8993666648002403</v>
      </c>
      <c r="F1076" s="164">
        <f t="shared" si="80"/>
        <v>-0.76897327481895983</v>
      </c>
      <c r="G1076" s="164">
        <f t="shared" si="81"/>
        <v>-0.68059881168397252</v>
      </c>
      <c r="H1076" s="164">
        <f t="shared" si="82"/>
        <v>-0.64650600799533553</v>
      </c>
      <c r="I1076" s="164">
        <f t="shared" si="83"/>
        <v>-0.60864204820191536</v>
      </c>
      <c r="J1076" s="164">
        <f t="shared" si="84"/>
        <v>-0.5541215008547733</v>
      </c>
    </row>
    <row r="1077" spans="2:10" x14ac:dyDescent="0.25">
      <c r="B1077" s="155">
        <v>40843</v>
      </c>
      <c r="C1077" s="163">
        <v>3.4348763896917767</v>
      </c>
      <c r="D1077" s="163">
        <v>-6.0994330240446315</v>
      </c>
      <c r="F1077" s="164">
        <f t="shared" si="80"/>
        <v>-0.77548266193341564</v>
      </c>
      <c r="G1077" s="164">
        <f t="shared" si="81"/>
        <v>-0.676411111482077</v>
      </c>
      <c r="H1077" s="164">
        <f t="shared" si="82"/>
        <v>-0.6445637554234438</v>
      </c>
      <c r="I1077" s="164">
        <f t="shared" si="83"/>
        <v>-0.61030733641675528</v>
      </c>
      <c r="J1077" s="164">
        <f t="shared" si="84"/>
        <v>-0.55557910447191938</v>
      </c>
    </row>
    <row r="1078" spans="2:10" x14ac:dyDescent="0.25">
      <c r="B1078" s="155">
        <v>40842</v>
      </c>
      <c r="C1078" s="163">
        <v>1.0547023924742271</v>
      </c>
      <c r="D1078" s="163">
        <v>-2.1840386373958576</v>
      </c>
      <c r="F1078" s="164">
        <f t="shared" si="80"/>
        <v>-0.74832720630947613</v>
      </c>
      <c r="G1078" s="164">
        <f t="shared" si="81"/>
        <v>-0.67403617767539215</v>
      </c>
      <c r="H1078" s="164">
        <f t="shared" si="82"/>
        <v>-0.62911896284374136</v>
      </c>
      <c r="I1078" s="164">
        <f t="shared" si="83"/>
        <v>-0.59323653559963652</v>
      </c>
      <c r="J1078" s="164">
        <f t="shared" si="84"/>
        <v>-0.54176227420946632</v>
      </c>
    </row>
    <row r="1079" spans="2:10" x14ac:dyDescent="0.25">
      <c r="B1079" s="155">
        <v>40841</v>
      </c>
      <c r="C1079" s="163">
        <v>-2.0048509869390219</v>
      </c>
      <c r="D1079" s="163">
        <v>3.9305479453726644</v>
      </c>
      <c r="F1079" s="164">
        <f t="shared" si="80"/>
        <v>-0.73713120025228718</v>
      </c>
      <c r="G1079" s="164">
        <f t="shared" si="81"/>
        <v>-0.6706173279867671</v>
      </c>
      <c r="H1079" s="164">
        <f t="shared" si="82"/>
        <v>-0.62683009841483928</v>
      </c>
      <c r="I1079" s="164">
        <f t="shared" si="83"/>
        <v>-0.59218726027215063</v>
      </c>
      <c r="J1079" s="164">
        <f t="shared" si="84"/>
        <v>-0.5392452387125265</v>
      </c>
    </row>
    <row r="1080" spans="2:10" x14ac:dyDescent="0.25">
      <c r="B1080" s="155">
        <v>40840</v>
      </c>
      <c r="C1080" s="163">
        <v>1.2887644908850859</v>
      </c>
      <c r="D1080" s="163">
        <v>-0.60117726960158269</v>
      </c>
      <c r="F1080" s="164">
        <f t="shared" si="80"/>
        <v>-0.72269611904579001</v>
      </c>
      <c r="G1080" s="164">
        <f t="shared" si="81"/>
        <v>-0.67373959280218454</v>
      </c>
      <c r="H1080" s="164">
        <f t="shared" si="82"/>
        <v>-0.62144883816541907</v>
      </c>
      <c r="I1080" s="164">
        <f t="shared" si="83"/>
        <v>-0.58699988099031986</v>
      </c>
      <c r="J1080" s="164">
        <f t="shared" si="84"/>
        <v>-0.53226785788742581</v>
      </c>
    </row>
    <row r="1081" spans="2:10" x14ac:dyDescent="0.25">
      <c r="B1081" s="155">
        <v>40837</v>
      </c>
      <c r="C1081" s="163">
        <v>1.8834298215897993</v>
      </c>
      <c r="D1081" s="163">
        <v>-1.6021535831643563</v>
      </c>
      <c r="F1081" s="164">
        <f t="shared" si="80"/>
        <v>-0.72115478608246708</v>
      </c>
      <c r="G1081" s="164">
        <f t="shared" si="81"/>
        <v>-0.67278045923043017</v>
      </c>
      <c r="H1081" s="164">
        <f t="shared" si="82"/>
        <v>-0.62067809100171478</v>
      </c>
      <c r="I1081" s="164">
        <f t="shared" si="83"/>
        <v>-0.58653796886200937</v>
      </c>
      <c r="J1081" s="164">
        <f t="shared" si="84"/>
        <v>-0.53155561046069688</v>
      </c>
    </row>
    <row r="1082" spans="2:10" x14ac:dyDescent="0.25">
      <c r="B1082" s="155">
        <v>40836</v>
      </c>
      <c r="C1082" s="163">
        <v>0.45825742293514882</v>
      </c>
      <c r="D1082" s="163">
        <v>-0.94799163152213817</v>
      </c>
      <c r="F1082" s="164">
        <f t="shared" si="80"/>
        <v>-0.71201870766163167</v>
      </c>
      <c r="G1082" s="164">
        <f t="shared" si="81"/>
        <v>-0.66839461980646819</v>
      </c>
      <c r="H1082" s="164">
        <f t="shared" si="82"/>
        <v>-0.61736269929454812</v>
      </c>
      <c r="I1082" s="164">
        <f t="shared" si="83"/>
        <v>-0.5848761092925997</v>
      </c>
      <c r="J1082" s="164">
        <f t="shared" si="84"/>
        <v>-0.52948080900710182</v>
      </c>
    </row>
    <row r="1083" spans="2:10" x14ac:dyDescent="0.25">
      <c r="B1083" s="155">
        <v>40835</v>
      </c>
      <c r="C1083" s="163">
        <v>-1.2495148770640507</v>
      </c>
      <c r="D1083" s="163">
        <v>-0.37325835343715585</v>
      </c>
      <c r="F1083" s="164">
        <f t="shared" si="80"/>
        <v>-0.71284719896969706</v>
      </c>
      <c r="G1083" s="164">
        <f t="shared" si="81"/>
        <v>-0.66813204516822267</v>
      </c>
      <c r="H1083" s="164">
        <f t="shared" si="82"/>
        <v>-0.61654701618410046</v>
      </c>
      <c r="I1083" s="164">
        <f t="shared" si="83"/>
        <v>-0.58459396352940229</v>
      </c>
      <c r="J1083" s="164">
        <f t="shared" si="84"/>
        <v>-0.52894692383140429</v>
      </c>
    </row>
    <row r="1084" spans="2:10" x14ac:dyDescent="0.25">
      <c r="B1084" s="155">
        <v>40834</v>
      </c>
      <c r="C1084" s="163">
        <v>2.0418705447552865</v>
      </c>
      <c r="D1084" s="163">
        <v>-0.56687936208006384</v>
      </c>
      <c r="F1084" s="164">
        <f t="shared" si="80"/>
        <v>-0.73981448186533083</v>
      </c>
      <c r="G1084" s="164">
        <f t="shared" si="81"/>
        <v>-0.6661984656162947</v>
      </c>
      <c r="H1084" s="164">
        <f t="shared" si="82"/>
        <v>-0.62378262381142358</v>
      </c>
      <c r="I1084" s="164">
        <f t="shared" si="83"/>
        <v>-0.58815136778150545</v>
      </c>
      <c r="J1084" s="164">
        <f t="shared" si="84"/>
        <v>-0.53009995927421472</v>
      </c>
    </row>
    <row r="1085" spans="2:10" x14ac:dyDescent="0.25">
      <c r="B1085" s="155">
        <v>40833</v>
      </c>
      <c r="C1085" s="163">
        <v>-1.9335907197654101</v>
      </c>
      <c r="D1085" s="163">
        <v>2.0341704790807658</v>
      </c>
      <c r="F1085" s="164">
        <f t="shared" si="80"/>
        <v>-0.74630313050654007</v>
      </c>
      <c r="G1085" s="164">
        <f t="shared" si="81"/>
        <v>-0.66573112911567156</v>
      </c>
      <c r="H1085" s="164">
        <f t="shared" si="82"/>
        <v>-0.62619088351452468</v>
      </c>
      <c r="I1085" s="164">
        <f t="shared" si="83"/>
        <v>-0.58824295184984732</v>
      </c>
      <c r="J1085" s="164">
        <f t="shared" si="84"/>
        <v>-0.53042120956692107</v>
      </c>
    </row>
    <row r="1086" spans="2:10" x14ac:dyDescent="0.25">
      <c r="B1086" s="155">
        <v>40830</v>
      </c>
      <c r="C1086" s="163">
        <v>1.7379062508660281</v>
      </c>
      <c r="D1086" s="163">
        <v>-1.9213315005916498</v>
      </c>
      <c r="F1086" s="164">
        <f t="shared" si="80"/>
        <v>-0.74341144543690163</v>
      </c>
      <c r="G1086" s="164">
        <f t="shared" si="81"/>
        <v>-0.65668326779549457</v>
      </c>
      <c r="H1086" s="164">
        <f t="shared" si="82"/>
        <v>-0.62378749820119417</v>
      </c>
      <c r="I1086" s="164">
        <f t="shared" si="83"/>
        <v>-0.58580921593704838</v>
      </c>
      <c r="J1086" s="164">
        <f t="shared" si="84"/>
        <v>-0.52476558288196518</v>
      </c>
    </row>
    <row r="1087" spans="2:10" x14ac:dyDescent="0.25">
      <c r="B1087" s="155">
        <v>40829</v>
      </c>
      <c r="C1087" s="163">
        <v>-0.28919131611809812</v>
      </c>
      <c r="D1087" s="163">
        <v>2.1242083532023059</v>
      </c>
      <c r="F1087" s="164">
        <f t="shared" si="80"/>
        <v>-0.75790918020990827</v>
      </c>
      <c r="G1087" s="164">
        <f t="shared" si="81"/>
        <v>-0.65115428811178711</v>
      </c>
      <c r="H1087" s="164">
        <f t="shared" si="82"/>
        <v>-0.62064492095849133</v>
      </c>
      <c r="I1087" s="164">
        <f t="shared" si="83"/>
        <v>-0.58301820921286907</v>
      </c>
      <c r="J1087" s="164">
        <f t="shared" si="84"/>
        <v>-0.52086652583517901</v>
      </c>
    </row>
    <row r="1088" spans="2:10" x14ac:dyDescent="0.25">
      <c r="B1088" s="155">
        <v>40828</v>
      </c>
      <c r="C1088" s="163">
        <v>0.99549351620633608</v>
      </c>
      <c r="D1088" s="163">
        <v>-2.8324621706273923</v>
      </c>
      <c r="F1088" s="164">
        <f t="shared" si="80"/>
        <v>-0.76204498344313987</v>
      </c>
      <c r="G1088" s="164">
        <f t="shared" si="81"/>
        <v>-0.65439224032162635</v>
      </c>
      <c r="H1088" s="164">
        <f t="shared" si="82"/>
        <v>-0.62135202388653643</v>
      </c>
      <c r="I1088" s="164">
        <f t="shared" si="83"/>
        <v>-0.58339888935512074</v>
      </c>
      <c r="J1088" s="164">
        <f t="shared" si="84"/>
        <v>-0.51841241058974585</v>
      </c>
    </row>
    <row r="1089" spans="2:10" x14ac:dyDescent="0.25">
      <c r="B1089" s="155">
        <v>40827</v>
      </c>
      <c r="C1089" s="163">
        <v>5.5863420265667152E-2</v>
      </c>
      <c r="D1089" s="163">
        <v>-2.7324198909027486</v>
      </c>
      <c r="F1089" s="164">
        <f t="shared" si="80"/>
        <v>-0.75714058647626448</v>
      </c>
      <c r="G1089" s="164">
        <f t="shared" si="81"/>
        <v>-0.64934724675311728</v>
      </c>
      <c r="H1089" s="164">
        <f t="shared" si="82"/>
        <v>-0.62030036454248438</v>
      </c>
      <c r="I1089" s="164">
        <f t="shared" si="83"/>
        <v>-0.58132604994897197</v>
      </c>
      <c r="J1089" s="164">
        <f t="shared" si="84"/>
        <v>-0.51743803220405715</v>
      </c>
    </row>
    <row r="1090" spans="2:10" x14ac:dyDescent="0.25">
      <c r="B1090" s="155">
        <v>40826</v>
      </c>
      <c r="C1090" s="163">
        <v>3.4119785474884257</v>
      </c>
      <c r="D1090" s="163">
        <v>0</v>
      </c>
      <c r="F1090" s="164">
        <f t="shared" si="80"/>
        <v>-0.75673537450179584</v>
      </c>
      <c r="G1090" s="164">
        <f t="shared" si="81"/>
        <v>-0.63565919792595083</v>
      </c>
      <c r="H1090" s="164">
        <f t="shared" si="82"/>
        <v>-0.62482656713354123</v>
      </c>
      <c r="I1090" s="164">
        <f t="shared" si="83"/>
        <v>-0.58286584624529714</v>
      </c>
      <c r="J1090" s="164">
        <f t="shared" si="84"/>
        <v>-0.51954652238073551</v>
      </c>
    </row>
    <row r="1091" spans="2:10" x14ac:dyDescent="0.25">
      <c r="B1091" s="155">
        <v>40823</v>
      </c>
      <c r="C1091" s="163">
        <v>-0.81362163766627305</v>
      </c>
      <c r="D1091" s="163">
        <v>-1.5072593079206609</v>
      </c>
      <c r="F1091" s="164">
        <f t="shared" si="80"/>
        <v>-0.79814067543792599</v>
      </c>
      <c r="G1091" s="164">
        <f t="shared" si="81"/>
        <v>-0.63693181550114009</v>
      </c>
      <c r="H1091" s="164">
        <f t="shared" si="82"/>
        <v>-0.62708343512173603</v>
      </c>
      <c r="I1091" s="164">
        <f t="shared" si="83"/>
        <v>-0.59195874249683211</v>
      </c>
      <c r="J1091" s="164">
        <f t="shared" si="84"/>
        <v>-0.5260590816807087</v>
      </c>
    </row>
    <row r="1092" spans="2:10" x14ac:dyDescent="0.25">
      <c r="B1092" s="155">
        <v>40822</v>
      </c>
      <c r="C1092" s="163">
        <v>1.8398907357489502</v>
      </c>
      <c r="D1092" s="163">
        <v>-1.7934454761521446</v>
      </c>
      <c r="F1092" s="164">
        <f t="shared" si="80"/>
        <v>-0.79580027884254367</v>
      </c>
      <c r="G1092" s="164">
        <f t="shared" si="81"/>
        <v>-0.6449342180920633</v>
      </c>
      <c r="H1092" s="164">
        <f t="shared" si="82"/>
        <v>-0.63243329556740979</v>
      </c>
      <c r="I1092" s="164">
        <f t="shared" si="83"/>
        <v>-0.59397068210610782</v>
      </c>
      <c r="J1092" s="164">
        <f t="shared" si="84"/>
        <v>-0.52987441264597901</v>
      </c>
    </row>
    <row r="1093" spans="2:10" x14ac:dyDescent="0.25">
      <c r="B1093" s="155">
        <v>40821</v>
      </c>
      <c r="C1093" s="163">
        <v>1.8388112159369863</v>
      </c>
      <c r="D1093" s="163">
        <v>-3.4732311199564991</v>
      </c>
      <c r="F1093" s="164">
        <f t="shared" si="80"/>
        <v>-0.77815896036154408</v>
      </c>
      <c r="G1093" s="164">
        <f t="shared" si="81"/>
        <v>-0.6329544585407848</v>
      </c>
      <c r="H1093" s="164">
        <f t="shared" si="82"/>
        <v>-0.62146546271391889</v>
      </c>
      <c r="I1093" s="164">
        <f t="shared" si="83"/>
        <v>-0.59073818814910106</v>
      </c>
      <c r="J1093" s="164">
        <f t="shared" si="84"/>
        <v>-0.52618309598853485</v>
      </c>
    </row>
    <row r="1094" spans="2:10" x14ac:dyDescent="0.25">
      <c r="B1094" s="155">
        <v>40820</v>
      </c>
      <c r="C1094" s="163">
        <v>2.2622750328072705</v>
      </c>
      <c r="D1094" s="163">
        <v>-7.0021621155880176E-3</v>
      </c>
      <c r="F1094" s="164">
        <f t="shared" si="80"/>
        <v>-0.7696866538851368</v>
      </c>
      <c r="G1094" s="164">
        <f t="shared" si="81"/>
        <v>-0.62605495161456626</v>
      </c>
      <c r="H1094" s="164">
        <f t="shared" si="82"/>
        <v>-0.61627405564437976</v>
      </c>
      <c r="I1094" s="164">
        <f t="shared" si="83"/>
        <v>-0.58020008651071941</v>
      </c>
      <c r="J1094" s="164">
        <f t="shared" si="84"/>
        <v>-0.52076584037344731</v>
      </c>
    </row>
    <row r="1095" spans="2:10" x14ac:dyDescent="0.25">
      <c r="B1095" s="155">
        <v>40819</v>
      </c>
      <c r="C1095" s="163">
        <v>-2.8401816295660409</v>
      </c>
      <c r="D1095" s="163">
        <v>4.5472196921674479</v>
      </c>
      <c r="F1095" s="164">
        <f t="shared" si="80"/>
        <v>-0.78447727896365782</v>
      </c>
      <c r="G1095" s="164">
        <f t="shared" si="81"/>
        <v>-0.6278592025558053</v>
      </c>
      <c r="H1095" s="164">
        <f t="shared" si="82"/>
        <v>-0.61745001897232366</v>
      </c>
      <c r="I1095" s="164">
        <f t="shared" si="83"/>
        <v>-0.57905792083707508</v>
      </c>
      <c r="J1095" s="164">
        <f t="shared" si="84"/>
        <v>-0.52288345837625694</v>
      </c>
    </row>
    <row r="1096" spans="2:10" x14ac:dyDescent="0.25">
      <c r="B1096" s="155">
        <v>40816</v>
      </c>
      <c r="C1096" s="163">
        <v>-2.4967169414722434</v>
      </c>
      <c r="D1096" s="163">
        <v>2.7275436125564712</v>
      </c>
      <c r="F1096" s="164">
        <f t="shared" si="80"/>
        <v>-0.76929044766274324</v>
      </c>
      <c r="G1096" s="164">
        <f t="shared" si="81"/>
        <v>-0.61873530550048195</v>
      </c>
      <c r="H1096" s="164">
        <f t="shared" si="82"/>
        <v>-0.60741829538478753</v>
      </c>
      <c r="I1096" s="164">
        <f t="shared" si="83"/>
        <v>-0.56845533525691228</v>
      </c>
      <c r="J1096" s="164">
        <f t="shared" si="84"/>
        <v>-0.51268310908376047</v>
      </c>
    </row>
    <row r="1097" spans="2:10" x14ac:dyDescent="0.25">
      <c r="B1097" s="155">
        <v>40815</v>
      </c>
      <c r="C1097" s="163">
        <v>0.81617538891325392</v>
      </c>
      <c r="D1097" s="163">
        <v>2.8342426566432044</v>
      </c>
      <c r="F1097" s="164">
        <f t="shared" si="80"/>
        <v>-0.76690112073995531</v>
      </c>
      <c r="G1097" s="164">
        <f t="shared" si="81"/>
        <v>-0.61461985140235686</v>
      </c>
      <c r="H1097" s="164">
        <f t="shared" si="82"/>
        <v>-0.60311941752235798</v>
      </c>
      <c r="I1097" s="164">
        <f t="shared" si="83"/>
        <v>-0.56371095228928636</v>
      </c>
      <c r="J1097" s="164">
        <f t="shared" si="84"/>
        <v>-0.5082994800958246</v>
      </c>
    </row>
    <row r="1098" spans="2:10" x14ac:dyDescent="0.25">
      <c r="B1098" s="155">
        <v>40814</v>
      </c>
      <c r="C1098" s="163">
        <v>-2.0444023362620967</v>
      </c>
      <c r="D1098" s="163">
        <v>0.92611079378368544</v>
      </c>
      <c r="F1098" s="164">
        <f t="shared" si="80"/>
        <v>-0.78692383966779889</v>
      </c>
      <c r="G1098" s="164">
        <f t="shared" si="81"/>
        <v>-0.62595158899840664</v>
      </c>
      <c r="H1098" s="164">
        <f t="shared" si="82"/>
        <v>-0.61009625869179873</v>
      </c>
      <c r="I1098" s="164">
        <f t="shared" si="83"/>
        <v>-0.57081579084755707</v>
      </c>
      <c r="J1098" s="164">
        <f t="shared" si="84"/>
        <v>-0.51419054891617555</v>
      </c>
    </row>
    <row r="1099" spans="2:10" x14ac:dyDescent="0.25">
      <c r="B1099" s="155">
        <v>40813</v>
      </c>
      <c r="C1099" s="163">
        <v>1.0697949900148052</v>
      </c>
      <c r="D1099" s="163">
        <v>-3.0244703911782911</v>
      </c>
      <c r="F1099" s="164">
        <f t="shared" ref="F1099:F1162" si="85">CORREL($C1099:$C1128,$D1099:$D1128)</f>
        <v>-0.78969471864582685</v>
      </c>
      <c r="G1099" s="164">
        <f t="shared" ref="G1099:G1162" si="86">CORREL($C1099:$C1158,$D1099:$D1158)</f>
        <v>-0.62804120780948747</v>
      </c>
      <c r="H1099" s="164">
        <f t="shared" ref="H1099:H1162" si="87">CORREL($C1099:$C1188,$D1099:$D1188)</f>
        <v>-0.61195118990222164</v>
      </c>
      <c r="I1099" s="164">
        <f t="shared" ref="I1099:I1162" si="88">CORREL($C1099:$C1298,$D1099:$D1298)</f>
        <v>-0.57171141707800932</v>
      </c>
      <c r="J1099" s="164">
        <f t="shared" ref="J1099:J1162" si="89">CORREL($C1099:$C1358,$D1099:$D1358)</f>
        <v>-0.51342902806985447</v>
      </c>
    </row>
    <row r="1100" spans="2:10" x14ac:dyDescent="0.25">
      <c r="B1100" s="155">
        <v>40812</v>
      </c>
      <c r="C1100" s="163">
        <v>2.3333823354260597</v>
      </c>
      <c r="D1100" s="163">
        <v>-3.8845545999161901</v>
      </c>
      <c r="F1100" s="164">
        <f t="shared" si="85"/>
        <v>-0.79142938870337787</v>
      </c>
      <c r="G1100" s="164">
        <f t="shared" si="86"/>
        <v>-0.62555591036487079</v>
      </c>
      <c r="H1100" s="164">
        <f t="shared" si="87"/>
        <v>-0.60992469939601401</v>
      </c>
      <c r="I1100" s="164">
        <f t="shared" si="88"/>
        <v>-0.56849500976977463</v>
      </c>
      <c r="J1100" s="164">
        <f t="shared" si="89"/>
        <v>-0.50983706059736278</v>
      </c>
    </row>
    <row r="1101" spans="2:10" x14ac:dyDescent="0.25">
      <c r="B1101" s="155">
        <v>40809</v>
      </c>
      <c r="C1101" s="163">
        <v>0.62138176543495849</v>
      </c>
      <c r="D1101" s="163">
        <v>-2.4927440652300681</v>
      </c>
      <c r="F1101" s="164">
        <f t="shared" si="85"/>
        <v>-0.78148348475733231</v>
      </c>
      <c r="G1101" s="164">
        <f t="shared" si="86"/>
        <v>-0.61348467086854663</v>
      </c>
      <c r="H1101" s="164">
        <f t="shared" si="87"/>
        <v>-0.59920219079381376</v>
      </c>
      <c r="I1101" s="164">
        <f t="shared" si="88"/>
        <v>-0.55985443528554391</v>
      </c>
      <c r="J1101" s="164">
        <f t="shared" si="89"/>
        <v>-0.5028022059521412</v>
      </c>
    </row>
    <row r="1102" spans="2:10" x14ac:dyDescent="0.25">
      <c r="B1102" s="155">
        <v>40808</v>
      </c>
      <c r="C1102" s="163">
        <v>-3.1879797574569824</v>
      </c>
      <c r="D1102" s="163">
        <v>7.8794278786960881</v>
      </c>
      <c r="F1102" s="164">
        <f t="shared" si="85"/>
        <v>-0.7647778925197013</v>
      </c>
      <c r="G1102" s="164">
        <f t="shared" si="86"/>
        <v>-0.61485668958098338</v>
      </c>
      <c r="H1102" s="164">
        <f t="shared" si="87"/>
        <v>-0.59804325356556298</v>
      </c>
      <c r="I1102" s="164">
        <f t="shared" si="88"/>
        <v>-0.54924416434108658</v>
      </c>
      <c r="J1102" s="164">
        <f t="shared" si="89"/>
        <v>-0.50477190118757087</v>
      </c>
    </row>
    <row r="1103" spans="2:10" x14ac:dyDescent="0.25">
      <c r="B1103" s="155">
        <v>40807</v>
      </c>
      <c r="C1103" s="163">
        <v>-2.9354783770729975</v>
      </c>
      <c r="D1103" s="163">
        <v>6.0510661258248</v>
      </c>
      <c r="F1103" s="164">
        <f t="shared" si="85"/>
        <v>-0.79014568191945023</v>
      </c>
      <c r="G1103" s="164">
        <f t="shared" si="86"/>
        <v>-0.59753511167434981</v>
      </c>
      <c r="H1103" s="164">
        <f t="shared" si="87"/>
        <v>-0.58041205433917831</v>
      </c>
      <c r="I1103" s="164">
        <f t="shared" si="88"/>
        <v>-0.52941507175824676</v>
      </c>
      <c r="J1103" s="164">
        <f t="shared" si="89"/>
        <v>-0.48536241025518162</v>
      </c>
    </row>
    <row r="1104" spans="2:10" x14ac:dyDescent="0.25">
      <c r="B1104" s="155">
        <v>40806</v>
      </c>
      <c r="C1104" s="163">
        <v>-0.16309478109978182</v>
      </c>
      <c r="D1104" s="163">
        <v>-0.48766548011752731</v>
      </c>
      <c r="F1104" s="164">
        <f t="shared" si="85"/>
        <v>-0.71152380387057901</v>
      </c>
      <c r="G1104" s="164">
        <f t="shared" si="86"/>
        <v>-0.58184300635633313</v>
      </c>
      <c r="H1104" s="164">
        <f t="shared" si="87"/>
        <v>-0.56561580488422658</v>
      </c>
      <c r="I1104" s="164">
        <f t="shared" si="88"/>
        <v>-0.51016915276260444</v>
      </c>
      <c r="J1104" s="164">
        <f t="shared" si="89"/>
        <v>-0.47010376874915366</v>
      </c>
    </row>
    <row r="1105" spans="2:10" x14ac:dyDescent="0.25">
      <c r="B1105" s="155">
        <v>40805</v>
      </c>
      <c r="C1105" s="163">
        <v>-0.97977611636808071</v>
      </c>
      <c r="D1105" s="163">
        <v>4.2268947485623931</v>
      </c>
      <c r="F1105" s="164">
        <f t="shared" si="85"/>
        <v>-0.61881081108946778</v>
      </c>
      <c r="G1105" s="164">
        <f t="shared" si="86"/>
        <v>-0.58559276500478386</v>
      </c>
      <c r="H1105" s="164">
        <f t="shared" si="87"/>
        <v>-0.565082737217382</v>
      </c>
      <c r="I1105" s="164">
        <f t="shared" si="88"/>
        <v>-0.50488292520701239</v>
      </c>
      <c r="J1105" s="164">
        <f t="shared" si="89"/>
        <v>-0.47042945081497317</v>
      </c>
    </row>
    <row r="1106" spans="2:10" x14ac:dyDescent="0.25">
      <c r="B1106" s="155">
        <v>40802</v>
      </c>
      <c r="C1106" s="163">
        <v>0.57265084628677076</v>
      </c>
      <c r="D1106" s="163">
        <v>0.37794403390165598</v>
      </c>
      <c r="F1106" s="164">
        <f t="shared" si="85"/>
        <v>-0.63530780123752717</v>
      </c>
      <c r="G1106" s="164">
        <f t="shared" si="86"/>
        <v>-0.58549570164079401</v>
      </c>
      <c r="H1106" s="164">
        <f t="shared" si="87"/>
        <v>-0.56644933244688223</v>
      </c>
      <c r="I1106" s="164">
        <f t="shared" si="88"/>
        <v>-0.50332674234070141</v>
      </c>
      <c r="J1106" s="164">
        <f t="shared" si="89"/>
        <v>-0.46295751754838221</v>
      </c>
    </row>
    <row r="1107" spans="2:10" x14ac:dyDescent="0.25">
      <c r="B1107" s="155">
        <v>40801</v>
      </c>
      <c r="C1107" s="163">
        <v>1.7373925190070638</v>
      </c>
      <c r="D1107" s="163">
        <v>-1.1615356565473967</v>
      </c>
      <c r="F1107" s="164">
        <f t="shared" si="85"/>
        <v>-0.61901010452451033</v>
      </c>
      <c r="G1107" s="164">
        <f t="shared" si="86"/>
        <v>-0.57759824562169571</v>
      </c>
      <c r="H1107" s="164">
        <f t="shared" si="87"/>
        <v>-0.5676499929239327</v>
      </c>
      <c r="I1107" s="164">
        <f t="shared" si="88"/>
        <v>-0.50409999098983671</v>
      </c>
      <c r="J1107" s="164">
        <f t="shared" si="89"/>
        <v>-0.46338701749771077</v>
      </c>
    </row>
    <row r="1108" spans="2:10" x14ac:dyDescent="0.25">
      <c r="B1108" s="155">
        <v>40800</v>
      </c>
      <c r="C1108" s="163">
        <v>1.3478239100351397</v>
      </c>
      <c r="D1108" s="163">
        <v>0.72744721421187375</v>
      </c>
      <c r="F1108" s="164">
        <f t="shared" si="85"/>
        <v>-0.64174495865304426</v>
      </c>
      <c r="G1108" s="164">
        <f t="shared" si="86"/>
        <v>-0.57347191227851302</v>
      </c>
      <c r="H1108" s="164">
        <f t="shared" si="87"/>
        <v>-0.564906500800473</v>
      </c>
      <c r="I1108" s="164">
        <f t="shared" si="88"/>
        <v>-0.49946525436860256</v>
      </c>
      <c r="J1108" s="164">
        <f t="shared" si="89"/>
        <v>-0.46112022052499557</v>
      </c>
    </row>
    <row r="1109" spans="2:10" x14ac:dyDescent="0.25">
      <c r="B1109" s="155">
        <v>40799</v>
      </c>
      <c r="C1109" s="163">
        <v>0.94786139300104821</v>
      </c>
      <c r="D1109" s="163">
        <v>-2.3734285791434773</v>
      </c>
      <c r="F1109" s="164">
        <f t="shared" si="85"/>
        <v>-0.64212672473202148</v>
      </c>
      <c r="G1109" s="164">
        <f t="shared" si="86"/>
        <v>-0.57647885893892559</v>
      </c>
      <c r="H1109" s="164">
        <f t="shared" si="87"/>
        <v>-0.56978898267860922</v>
      </c>
      <c r="I1109" s="164">
        <f t="shared" si="88"/>
        <v>-0.502563592404209</v>
      </c>
      <c r="J1109" s="164">
        <f t="shared" si="89"/>
        <v>-0.46331555545301301</v>
      </c>
    </row>
    <row r="1110" spans="2:10" x14ac:dyDescent="0.25">
      <c r="B1110" s="155">
        <v>40798</v>
      </c>
      <c r="C1110" s="163">
        <v>0.70276890782876578</v>
      </c>
      <c r="D1110" s="163">
        <v>0.34643982831259468</v>
      </c>
      <c r="F1110" s="164">
        <f t="shared" si="85"/>
        <v>-0.65198057282607369</v>
      </c>
      <c r="G1110" s="164">
        <f t="shared" si="86"/>
        <v>-0.57477700794559217</v>
      </c>
      <c r="H1110" s="164">
        <f t="shared" si="87"/>
        <v>-0.5687663356297542</v>
      </c>
      <c r="I1110" s="164">
        <f t="shared" si="88"/>
        <v>-0.49266195771300553</v>
      </c>
      <c r="J1110" s="164">
        <f t="shared" si="89"/>
        <v>-0.46109865767542824</v>
      </c>
    </row>
    <row r="1111" spans="2:10" x14ac:dyDescent="0.25">
      <c r="B1111" s="155">
        <v>40795</v>
      </c>
      <c r="C1111" s="163">
        <v>-2.6686601643196917</v>
      </c>
      <c r="D1111" s="163">
        <v>1.7493230878575794</v>
      </c>
      <c r="F1111" s="164">
        <f t="shared" si="85"/>
        <v>-0.65092419941834856</v>
      </c>
      <c r="G1111" s="164">
        <f t="shared" si="86"/>
        <v>-0.57542022164566553</v>
      </c>
      <c r="H1111" s="164">
        <f t="shared" si="87"/>
        <v>-0.57007340383624716</v>
      </c>
      <c r="I1111" s="164">
        <f t="shared" si="88"/>
        <v>-0.49291171574143755</v>
      </c>
      <c r="J1111" s="164">
        <f t="shared" si="89"/>
        <v>-0.45970091091356735</v>
      </c>
    </row>
    <row r="1112" spans="2:10" x14ac:dyDescent="0.25">
      <c r="B1112" s="155">
        <v>40794</v>
      </c>
      <c r="C1112" s="163">
        <v>-1.0586410280939651</v>
      </c>
      <c r="D1112" s="163">
        <v>1.2433867853502978</v>
      </c>
      <c r="F1112" s="164">
        <f t="shared" si="85"/>
        <v>-0.64911252843479261</v>
      </c>
      <c r="G1112" s="164">
        <f t="shared" si="86"/>
        <v>-0.57310387693540643</v>
      </c>
      <c r="H1112" s="164">
        <f t="shared" si="87"/>
        <v>-0.56805360551054751</v>
      </c>
      <c r="I1112" s="164">
        <f t="shared" si="88"/>
        <v>-0.49000891292017795</v>
      </c>
      <c r="J1112" s="164">
        <f t="shared" si="89"/>
        <v>-0.45726577565321591</v>
      </c>
    </row>
    <row r="1113" spans="2:10" x14ac:dyDescent="0.25">
      <c r="B1113" s="155">
        <v>40793</v>
      </c>
      <c r="C1113" s="163">
        <v>2.8894819416168005</v>
      </c>
      <c r="D1113" s="163">
        <v>-2.9961435038844519</v>
      </c>
      <c r="F1113" s="164">
        <f t="shared" si="85"/>
        <v>-0.64904171892755835</v>
      </c>
      <c r="G1113" s="164">
        <f t="shared" si="86"/>
        <v>-0.57120954873004592</v>
      </c>
      <c r="H1113" s="164">
        <f t="shared" si="87"/>
        <v>-0.56791836469280366</v>
      </c>
      <c r="I1113" s="164">
        <f t="shared" si="88"/>
        <v>-0.49005153989793998</v>
      </c>
      <c r="J1113" s="164">
        <f t="shared" si="89"/>
        <v>-0.45546814327782875</v>
      </c>
    </row>
    <row r="1114" spans="2:10" x14ac:dyDescent="0.25">
      <c r="B1114" s="155">
        <v>40792</v>
      </c>
      <c r="C1114" s="163">
        <v>-0.74108141540678574</v>
      </c>
      <c r="D1114" s="163">
        <v>1.9062126419723713</v>
      </c>
      <c r="F1114" s="164">
        <f t="shared" si="85"/>
        <v>-0.61674495448476707</v>
      </c>
      <c r="G1114" s="164">
        <f t="shared" si="86"/>
        <v>-0.56074399358852522</v>
      </c>
      <c r="H1114" s="164">
        <f t="shared" si="87"/>
        <v>-0.55435199226255694</v>
      </c>
      <c r="I1114" s="164">
        <f t="shared" si="88"/>
        <v>-0.48890757015433545</v>
      </c>
      <c r="J1114" s="164">
        <f t="shared" si="89"/>
        <v>-0.44800597421638161</v>
      </c>
    </row>
    <row r="1115" spans="2:10" x14ac:dyDescent="0.25">
      <c r="B1115" s="155">
        <v>40791</v>
      </c>
      <c r="C1115" s="163">
        <v>0</v>
      </c>
      <c r="D1115" s="163">
        <v>0</v>
      </c>
      <c r="F1115" s="164">
        <f t="shared" si="85"/>
        <v>-0.61636213398771678</v>
      </c>
      <c r="G1115" s="164">
        <f t="shared" si="86"/>
        <v>-0.56484194496176865</v>
      </c>
      <c r="H1115" s="164">
        <f t="shared" si="87"/>
        <v>-0.55353692282421973</v>
      </c>
      <c r="I1115" s="164">
        <f t="shared" si="88"/>
        <v>-0.48846384663537668</v>
      </c>
      <c r="J1115" s="164">
        <f t="shared" si="89"/>
        <v>-0.45001986887165385</v>
      </c>
    </row>
    <row r="1116" spans="2:10" x14ac:dyDescent="0.25">
      <c r="B1116" s="155">
        <v>40788</v>
      </c>
      <c r="C1116" s="163">
        <v>-2.5240424382649396</v>
      </c>
      <c r="D1116" s="163">
        <v>6.1437747105268725</v>
      </c>
      <c r="F1116" s="164">
        <f t="shared" si="85"/>
        <v>-0.60338746479788619</v>
      </c>
      <c r="G1116" s="164">
        <f t="shared" si="86"/>
        <v>-0.56472978130183193</v>
      </c>
      <c r="H1116" s="164">
        <f t="shared" si="87"/>
        <v>-0.55348559439532286</v>
      </c>
      <c r="I1116" s="164">
        <f t="shared" si="88"/>
        <v>-0.48783506164523111</v>
      </c>
      <c r="J1116" s="164">
        <f t="shared" si="89"/>
        <v>-0.45001986887165385</v>
      </c>
    </row>
    <row r="1117" spans="2:10" x14ac:dyDescent="0.25">
      <c r="B1117" s="155">
        <v>40787</v>
      </c>
      <c r="C1117" s="163">
        <v>-1.1791027596573689</v>
      </c>
      <c r="D1117" s="163">
        <v>2.3354287744336677</v>
      </c>
      <c r="F1117" s="164">
        <f t="shared" si="85"/>
        <v>-0.58967508671958802</v>
      </c>
      <c r="G1117" s="164">
        <f t="shared" si="86"/>
        <v>-0.5501032935908734</v>
      </c>
      <c r="H1117" s="164">
        <f t="shared" si="87"/>
        <v>-0.53810414383211069</v>
      </c>
      <c r="I1117" s="164">
        <f t="shared" si="88"/>
        <v>-0.4733278955668605</v>
      </c>
      <c r="J1117" s="164">
        <f t="shared" si="89"/>
        <v>-0.43657588660197566</v>
      </c>
    </row>
    <row r="1118" spans="2:10" x14ac:dyDescent="0.25">
      <c r="B1118" s="155">
        <v>40786</v>
      </c>
      <c r="C1118" s="163">
        <v>0.50416358990601484</v>
      </c>
      <c r="D1118" s="163">
        <v>-2.4593399991417408</v>
      </c>
      <c r="F1118" s="164">
        <f t="shared" si="85"/>
        <v>-0.59338132398036536</v>
      </c>
      <c r="G1118" s="164">
        <f t="shared" si="86"/>
        <v>-0.5469157397836264</v>
      </c>
      <c r="H1118" s="164">
        <f t="shared" si="87"/>
        <v>-0.53366388894216976</v>
      </c>
      <c r="I1118" s="164">
        <f t="shared" si="88"/>
        <v>-0.47018481165592646</v>
      </c>
      <c r="J1118" s="164">
        <f t="shared" si="89"/>
        <v>-0.43528573459689174</v>
      </c>
    </row>
    <row r="1119" spans="2:10" x14ac:dyDescent="0.25">
      <c r="B1119" s="155">
        <v>40785</v>
      </c>
      <c r="C1119" s="163">
        <v>0.25806486660606698</v>
      </c>
      <c r="D1119" s="163">
        <v>3.279062021092205</v>
      </c>
      <c r="F1119" s="164">
        <f t="shared" si="85"/>
        <v>-0.58848180586192611</v>
      </c>
      <c r="G1119" s="164">
        <f t="shared" si="86"/>
        <v>-0.54833639288831071</v>
      </c>
      <c r="H1119" s="164">
        <f t="shared" si="87"/>
        <v>-0.53547594826017331</v>
      </c>
      <c r="I1119" s="164">
        <f t="shared" si="88"/>
        <v>-0.47557128140863358</v>
      </c>
      <c r="J1119" s="164">
        <f t="shared" si="89"/>
        <v>-0.44674626680871848</v>
      </c>
    </row>
    <row r="1120" spans="2:10" x14ac:dyDescent="0.25">
      <c r="B1120" s="155">
        <v>40784</v>
      </c>
      <c r="C1120" s="163">
        <v>2.8410863988202362</v>
      </c>
      <c r="D1120" s="163">
        <v>-2.5255427802840957</v>
      </c>
      <c r="F1120" s="164">
        <f t="shared" si="85"/>
        <v>-0.56735272860430275</v>
      </c>
      <c r="G1120" s="164">
        <f t="shared" si="86"/>
        <v>-0.55983118195985659</v>
      </c>
      <c r="H1120" s="164">
        <f t="shared" si="87"/>
        <v>-0.53728682400378103</v>
      </c>
      <c r="I1120" s="164">
        <f t="shared" si="88"/>
        <v>-0.48236098799336846</v>
      </c>
      <c r="J1120" s="164">
        <f t="shared" si="89"/>
        <v>-0.44958039331514682</v>
      </c>
    </row>
    <row r="1121" spans="2:10" x14ac:dyDescent="0.25">
      <c r="B1121" s="155">
        <v>40781</v>
      </c>
      <c r="C1121" s="163">
        <v>1.5272120772189091</v>
      </c>
      <c r="D1121" s="163">
        <v>1.9254053023157081</v>
      </c>
      <c r="F1121" s="164">
        <f t="shared" si="85"/>
        <v>-0.53603802360257913</v>
      </c>
      <c r="G1121" s="164">
        <f t="shared" si="86"/>
        <v>-0.53627426736841854</v>
      </c>
      <c r="H1121" s="164">
        <f t="shared" si="87"/>
        <v>-0.52376461371312333</v>
      </c>
      <c r="I1121" s="164">
        <f t="shared" si="88"/>
        <v>-0.47395858752305575</v>
      </c>
      <c r="J1121" s="164">
        <f t="shared" si="89"/>
        <v>-0.44681983362551259</v>
      </c>
    </row>
    <row r="1122" spans="2:10" x14ac:dyDescent="0.25">
      <c r="B1122" s="155">
        <v>40780</v>
      </c>
      <c r="C1122" s="163">
        <v>-1.5545561873948954</v>
      </c>
      <c r="D1122" s="163">
        <v>0.54164230606728037</v>
      </c>
      <c r="F1122" s="164">
        <f t="shared" si="85"/>
        <v>-0.55642905062485726</v>
      </c>
      <c r="G1122" s="164">
        <f t="shared" si="86"/>
        <v>-0.55259406839308856</v>
      </c>
      <c r="H1122" s="164">
        <f t="shared" si="87"/>
        <v>-0.53877430802358572</v>
      </c>
      <c r="I1122" s="164">
        <f t="shared" si="88"/>
        <v>-0.48275696442851446</v>
      </c>
      <c r="J1122" s="164">
        <f t="shared" si="89"/>
        <v>-0.46097172526707436</v>
      </c>
    </row>
    <row r="1123" spans="2:10" x14ac:dyDescent="0.25">
      <c r="B1123" s="155">
        <v>40779</v>
      </c>
      <c r="C1123" s="163">
        <v>1.3259269206550739</v>
      </c>
      <c r="D1123" s="163">
        <v>-3.8867341869640581</v>
      </c>
      <c r="F1123" s="164">
        <f t="shared" si="85"/>
        <v>-0.54848257051756599</v>
      </c>
      <c r="G1123" s="164">
        <f t="shared" si="86"/>
        <v>-0.54337492237249352</v>
      </c>
      <c r="H1123" s="164">
        <f t="shared" si="87"/>
        <v>-0.54082309612985457</v>
      </c>
      <c r="I1123" s="164">
        <f t="shared" si="88"/>
        <v>-0.48074219389789719</v>
      </c>
      <c r="J1123" s="164">
        <f t="shared" si="89"/>
        <v>-0.46208090722286815</v>
      </c>
    </row>
    <row r="1124" spans="2:10" x14ac:dyDescent="0.25">
      <c r="B1124" s="155">
        <v>40778</v>
      </c>
      <c r="C1124" s="163">
        <v>3.4298395136577176</v>
      </c>
      <c r="D1124" s="163">
        <v>-2.3062240014923407</v>
      </c>
      <c r="F1124" s="164">
        <f t="shared" si="85"/>
        <v>-0.54065532445101661</v>
      </c>
      <c r="G1124" s="164">
        <f t="shared" si="86"/>
        <v>-0.54184571594162267</v>
      </c>
      <c r="H1124" s="164">
        <f t="shared" si="87"/>
        <v>-0.53746700689862958</v>
      </c>
      <c r="I1124" s="164">
        <f t="shared" si="88"/>
        <v>-0.47589893041699582</v>
      </c>
      <c r="J1124" s="164">
        <f t="shared" si="89"/>
        <v>-0.45805792451593219</v>
      </c>
    </row>
    <row r="1125" spans="2:10" x14ac:dyDescent="0.25">
      <c r="B1125" s="155">
        <v>40777</v>
      </c>
      <c r="C1125" s="163">
        <v>2.6127825602917376E-2</v>
      </c>
      <c r="D1125" s="163">
        <v>-0.3780387589375267</v>
      </c>
      <c r="F1125" s="164">
        <f t="shared" si="85"/>
        <v>-0.51295244014630537</v>
      </c>
      <c r="G1125" s="164">
        <f t="shared" si="86"/>
        <v>-0.52153802301438557</v>
      </c>
      <c r="H1125" s="164">
        <f t="shared" si="87"/>
        <v>-0.52034021744061765</v>
      </c>
      <c r="I1125" s="164">
        <f t="shared" si="88"/>
        <v>-0.47408463273919532</v>
      </c>
      <c r="J1125" s="164">
        <f t="shared" si="89"/>
        <v>-0.45633042973216859</v>
      </c>
    </row>
    <row r="1126" spans="2:10" x14ac:dyDescent="0.25">
      <c r="B1126" s="155">
        <v>40774</v>
      </c>
      <c r="C1126" s="163">
        <v>-1.5009443254389465</v>
      </c>
      <c r="D1126" s="163">
        <v>1.6534630189772859</v>
      </c>
      <c r="F1126" s="164">
        <f t="shared" si="85"/>
        <v>-0.51442633043805419</v>
      </c>
      <c r="G1126" s="164">
        <f t="shared" si="86"/>
        <v>-0.52149694305407013</v>
      </c>
      <c r="H1126" s="164">
        <f t="shared" si="87"/>
        <v>-0.518539871815344</v>
      </c>
      <c r="I1126" s="164">
        <f t="shared" si="88"/>
        <v>-0.47066540556268288</v>
      </c>
      <c r="J1126" s="164">
        <f t="shared" si="89"/>
        <v>-0.45592435745151527</v>
      </c>
    </row>
    <row r="1127" spans="2:10" x14ac:dyDescent="0.25">
      <c r="B1127" s="155">
        <v>40773</v>
      </c>
      <c r="C1127" s="163">
        <v>-4.4525622854381552</v>
      </c>
      <c r="D1127" s="163">
        <v>3.932234238666088</v>
      </c>
      <c r="F1127" s="164">
        <f t="shared" si="85"/>
        <v>-0.51103467410960146</v>
      </c>
      <c r="G1127" s="164">
        <f t="shared" si="86"/>
        <v>-0.51948761003256338</v>
      </c>
      <c r="H1127" s="164">
        <f t="shared" si="87"/>
        <v>-0.50968377197838277</v>
      </c>
      <c r="I1127" s="164">
        <f t="shared" si="88"/>
        <v>-0.46594643959805171</v>
      </c>
      <c r="J1127" s="164">
        <f t="shared" si="89"/>
        <v>-0.45361425768862174</v>
      </c>
    </row>
    <row r="1128" spans="2:10" x14ac:dyDescent="0.25">
      <c r="B1128" s="155">
        <v>40772</v>
      </c>
      <c r="C1128" s="163">
        <v>0.12272773060797437</v>
      </c>
      <c r="D1128" s="163">
        <v>2.5987767755691671</v>
      </c>
      <c r="F1128" s="164">
        <f t="shared" si="85"/>
        <v>-0.48260385834882641</v>
      </c>
      <c r="G1128" s="164">
        <f t="shared" si="86"/>
        <v>-0.4828484910748691</v>
      </c>
      <c r="H1128" s="164">
        <f t="shared" si="87"/>
        <v>-0.48010271611816052</v>
      </c>
      <c r="I1128" s="164">
        <f t="shared" si="88"/>
        <v>-0.44589452650315831</v>
      </c>
      <c r="J1128" s="164">
        <f t="shared" si="89"/>
        <v>-0.44151017534694592</v>
      </c>
    </row>
    <row r="1129" spans="2:10" x14ac:dyDescent="0.25">
      <c r="B1129" s="155">
        <v>40771</v>
      </c>
      <c r="C1129" s="163">
        <v>-0.95585641492169637</v>
      </c>
      <c r="D1129" s="163">
        <v>3.0993885800003396</v>
      </c>
      <c r="F1129" s="164">
        <f t="shared" si="85"/>
        <v>-0.49087650597258803</v>
      </c>
      <c r="G1129" s="164">
        <f t="shared" si="86"/>
        <v>-0.49142085349653603</v>
      </c>
      <c r="H1129" s="164">
        <f t="shared" si="87"/>
        <v>-0.48626371061386736</v>
      </c>
      <c r="I1129" s="164">
        <f t="shared" si="88"/>
        <v>-0.4487664539829288</v>
      </c>
      <c r="J1129" s="164">
        <f t="shared" si="89"/>
        <v>-0.44308916962345035</v>
      </c>
    </row>
    <row r="1130" spans="2:10" x14ac:dyDescent="0.25">
      <c r="B1130" s="155">
        <v>40770</v>
      </c>
      <c r="C1130" s="163">
        <v>2.1857806766667265</v>
      </c>
      <c r="D1130" s="163">
        <v>-1.2989704790337231</v>
      </c>
      <c r="F1130" s="164">
        <f t="shared" si="85"/>
        <v>-0.49042468864041183</v>
      </c>
      <c r="G1130" s="164">
        <f t="shared" si="86"/>
        <v>-0.4892049031690982</v>
      </c>
      <c r="H1130" s="164">
        <f t="shared" si="87"/>
        <v>-0.48540523796118484</v>
      </c>
      <c r="I1130" s="164">
        <f t="shared" si="88"/>
        <v>-0.43476900174804572</v>
      </c>
      <c r="J1130" s="164">
        <f t="shared" si="89"/>
        <v>-0.44164946026769814</v>
      </c>
    </row>
    <row r="1131" spans="2:10" x14ac:dyDescent="0.25">
      <c r="B1131" s="155">
        <v>40767</v>
      </c>
      <c r="C1131" s="163">
        <v>0.52812200157903444</v>
      </c>
      <c r="D1131" s="163">
        <v>3.6447308754417262</v>
      </c>
      <c r="F1131" s="164">
        <f t="shared" si="85"/>
        <v>-0.47712704073205325</v>
      </c>
      <c r="G1131" s="164">
        <f t="shared" si="86"/>
        <v>-0.48252005565769684</v>
      </c>
      <c r="H1131" s="164">
        <f t="shared" si="87"/>
        <v>-0.47801905717687471</v>
      </c>
      <c r="I1131" s="164">
        <f t="shared" si="88"/>
        <v>-0.43129962584597353</v>
      </c>
      <c r="J1131" s="164">
        <f t="shared" si="89"/>
        <v>-0.43388637457315421</v>
      </c>
    </row>
    <row r="1132" spans="2:10" x14ac:dyDescent="0.25">
      <c r="B1132" s="155">
        <v>40766</v>
      </c>
      <c r="C1132" s="163">
        <v>4.6473106196521785</v>
      </c>
      <c r="D1132" s="163">
        <v>-7.5692221097215402</v>
      </c>
      <c r="F1132" s="164">
        <f t="shared" si="85"/>
        <v>-0.51110847239992996</v>
      </c>
      <c r="G1132" s="164">
        <f t="shared" si="86"/>
        <v>-0.5058711794693399</v>
      </c>
      <c r="H1132" s="164">
        <f t="shared" si="87"/>
        <v>-0.49734595554821415</v>
      </c>
      <c r="I1132" s="164">
        <f t="shared" si="88"/>
        <v>-0.4413044899055561</v>
      </c>
      <c r="J1132" s="164">
        <f t="shared" si="89"/>
        <v>-0.44165887498484696</v>
      </c>
    </row>
    <row r="1133" spans="2:10" x14ac:dyDescent="0.25">
      <c r="B1133" s="155">
        <v>40765</v>
      </c>
      <c r="C1133" s="163">
        <v>-4.3749881302891147</v>
      </c>
      <c r="D1133" s="163">
        <v>0.77741079345514663</v>
      </c>
      <c r="F1133" s="164">
        <f t="shared" si="85"/>
        <v>-0.36153551165248371</v>
      </c>
      <c r="G1133" s="164">
        <f t="shared" si="86"/>
        <v>-0.40077851155692867</v>
      </c>
      <c r="H1133" s="164">
        <f t="shared" si="87"/>
        <v>-0.40041103096527764</v>
      </c>
      <c r="I1133" s="164">
        <f t="shared" si="88"/>
        <v>-0.38069499266378581</v>
      </c>
      <c r="J1133" s="164">
        <f t="shared" si="89"/>
        <v>-0.39873361351594488</v>
      </c>
    </row>
    <row r="1134" spans="2:10" x14ac:dyDescent="0.25">
      <c r="B1134" s="155">
        <v>40764</v>
      </c>
      <c r="C1134" s="163">
        <v>4.7432638218122714</v>
      </c>
      <c r="D1134" s="163">
        <v>2.1601476281796206</v>
      </c>
      <c r="F1134" s="164">
        <f t="shared" si="85"/>
        <v>-0.39511768179418894</v>
      </c>
      <c r="G1134" s="164">
        <f t="shared" si="86"/>
        <v>-0.42078686022941719</v>
      </c>
      <c r="H1134" s="164">
        <f t="shared" si="87"/>
        <v>-0.41206350683165127</v>
      </c>
      <c r="I1134" s="164">
        <f t="shared" si="88"/>
        <v>-0.3856647894441439</v>
      </c>
      <c r="J1134" s="164">
        <f t="shared" si="89"/>
        <v>-0.41734410229069119</v>
      </c>
    </row>
    <row r="1135" spans="2:10" x14ac:dyDescent="0.25">
      <c r="B1135" s="155">
        <v>40763</v>
      </c>
      <c r="C1135" s="163">
        <v>-6.6486937067861689</v>
      </c>
      <c r="D1135" s="163">
        <v>4.0400937702874007</v>
      </c>
      <c r="F1135" s="164">
        <f t="shared" si="85"/>
        <v>-0.54261456624176585</v>
      </c>
      <c r="G1135" s="164">
        <f t="shared" si="86"/>
        <v>-0.52853472065504936</v>
      </c>
      <c r="H1135" s="164">
        <f t="shared" si="87"/>
        <v>-0.50875258516594113</v>
      </c>
      <c r="I1135" s="164">
        <f t="shared" si="88"/>
        <v>-0.42900610119641619</v>
      </c>
      <c r="J1135" s="164">
        <f t="shared" si="89"/>
        <v>-0.45639398903071288</v>
      </c>
    </row>
    <row r="1136" spans="2:10" x14ac:dyDescent="0.25">
      <c r="B1136" s="155">
        <v>40760</v>
      </c>
      <c r="C1136" s="163">
        <v>-5.6767670292201533E-2</v>
      </c>
      <c r="D1136" s="163">
        <v>-2.8676739348894809</v>
      </c>
      <c r="F1136" s="164">
        <f t="shared" si="85"/>
        <v>-0.47932400723123353</v>
      </c>
      <c r="G1136" s="164">
        <f t="shared" si="86"/>
        <v>-0.46984387973185654</v>
      </c>
      <c r="H1136" s="164">
        <f t="shared" si="87"/>
        <v>-0.45454294474096474</v>
      </c>
      <c r="I1136" s="164">
        <f t="shared" si="88"/>
        <v>-0.40101525911302782</v>
      </c>
      <c r="J1136" s="164">
        <f t="shared" si="89"/>
        <v>-0.4400118387709045</v>
      </c>
    </row>
    <row r="1137" spans="2:10" x14ac:dyDescent="0.25">
      <c r="B1137" s="155">
        <v>40759</v>
      </c>
      <c r="C1137" s="163">
        <v>-4.7775573081537566</v>
      </c>
      <c r="D1137" s="163">
        <v>4.3780745792212139</v>
      </c>
      <c r="F1137" s="164">
        <f t="shared" si="85"/>
        <v>-0.47098098570835212</v>
      </c>
      <c r="G1137" s="164">
        <f t="shared" si="86"/>
        <v>-0.48359419073980292</v>
      </c>
      <c r="H1137" s="164">
        <f t="shared" si="87"/>
        <v>-0.46097378402672523</v>
      </c>
      <c r="I1137" s="164">
        <f t="shared" si="88"/>
        <v>-0.40433603491078363</v>
      </c>
      <c r="J1137" s="164">
        <f t="shared" si="89"/>
        <v>-0.44400090601647885</v>
      </c>
    </row>
    <row r="1138" spans="2:10" x14ac:dyDescent="0.25">
      <c r="B1138" s="155">
        <v>40758</v>
      </c>
      <c r="C1138" s="163">
        <v>0.53782126776513728</v>
      </c>
      <c r="D1138" s="163">
        <v>1.397458334349766</v>
      </c>
      <c r="F1138" s="164">
        <f t="shared" si="85"/>
        <v>-0.31556387343394143</v>
      </c>
      <c r="G1138" s="164">
        <f t="shared" si="86"/>
        <v>-0.39286921565150007</v>
      </c>
      <c r="H1138" s="164">
        <f t="shared" si="87"/>
        <v>-0.37509629652704179</v>
      </c>
      <c r="I1138" s="164">
        <f t="shared" si="88"/>
        <v>-0.36576099188418748</v>
      </c>
      <c r="J1138" s="164">
        <f t="shared" si="89"/>
        <v>-0.41946961413333511</v>
      </c>
    </row>
    <row r="1139" spans="2:10" x14ac:dyDescent="0.25">
      <c r="B1139" s="155">
        <v>40757</v>
      </c>
      <c r="C1139" s="163">
        <v>-2.5559990635173335</v>
      </c>
      <c r="D1139" s="163">
        <v>4.7222319028944471</v>
      </c>
      <c r="F1139" s="164">
        <f t="shared" si="85"/>
        <v>-0.32875523015893315</v>
      </c>
      <c r="G1139" s="164">
        <f t="shared" si="86"/>
        <v>-0.40988407447401543</v>
      </c>
      <c r="H1139" s="164">
        <f t="shared" si="87"/>
        <v>-0.37995242908162319</v>
      </c>
      <c r="I1139" s="164">
        <f t="shared" si="88"/>
        <v>-0.36731455367285654</v>
      </c>
      <c r="J1139" s="164">
        <f t="shared" si="89"/>
        <v>-0.42239859873090063</v>
      </c>
    </row>
    <row r="1140" spans="2:10" x14ac:dyDescent="0.25">
      <c r="B1140" s="155">
        <v>40756</v>
      </c>
      <c r="C1140" s="163">
        <v>-0.41330294187386096</v>
      </c>
      <c r="D1140" s="163">
        <v>1.8274020872299568</v>
      </c>
      <c r="F1140" s="164">
        <f t="shared" si="85"/>
        <v>-0.15505503559698952</v>
      </c>
      <c r="G1140" s="164">
        <f t="shared" si="86"/>
        <v>-0.33160992458745092</v>
      </c>
      <c r="H1140" s="164">
        <f t="shared" si="87"/>
        <v>-0.31236688334719553</v>
      </c>
      <c r="I1140" s="164">
        <f t="shared" si="88"/>
        <v>-0.3334701184482719</v>
      </c>
      <c r="J1140" s="164">
        <f t="shared" si="89"/>
        <v>-0.40213696800152515</v>
      </c>
    </row>
    <row r="1141" spans="2:10" x14ac:dyDescent="0.25">
      <c r="B1141" s="155">
        <v>40753</v>
      </c>
      <c r="C1141" s="163">
        <v>-0.64467320568108999</v>
      </c>
      <c r="D1141" s="163">
        <v>3.2037389162088203</v>
      </c>
      <c r="F1141" s="164">
        <f t="shared" si="85"/>
        <v>-0.13934446416395185</v>
      </c>
      <c r="G1141" s="164">
        <f t="shared" si="86"/>
        <v>-0.3300414939065397</v>
      </c>
      <c r="H1141" s="164">
        <f t="shared" si="87"/>
        <v>-0.3091130235887754</v>
      </c>
      <c r="I1141" s="164">
        <f t="shared" si="88"/>
        <v>-0.3304490901348146</v>
      </c>
      <c r="J1141" s="164">
        <f t="shared" si="89"/>
        <v>-0.40979561052588914</v>
      </c>
    </row>
    <row r="1142" spans="2:10" x14ac:dyDescent="0.25">
      <c r="B1142" s="155">
        <v>40752</v>
      </c>
      <c r="C1142" s="163">
        <v>-0.31383881440968375</v>
      </c>
      <c r="D1142" s="163">
        <v>0.66421484153831312</v>
      </c>
      <c r="F1142" s="164">
        <f t="shared" si="85"/>
        <v>-9.8189808707774065E-2</v>
      </c>
      <c r="G1142" s="164">
        <f t="shared" si="86"/>
        <v>-0.32248618284185071</v>
      </c>
      <c r="H1142" s="164">
        <f t="shared" si="87"/>
        <v>-0.30064466607186863</v>
      </c>
      <c r="I1142" s="164">
        <f t="shared" si="88"/>
        <v>-0.32504730247724295</v>
      </c>
      <c r="J1142" s="164">
        <f t="shared" si="89"/>
        <v>-0.40501486171487333</v>
      </c>
    </row>
    <row r="1143" spans="2:10" x14ac:dyDescent="0.25">
      <c r="B1143" s="155">
        <v>40751</v>
      </c>
      <c r="C1143" s="163">
        <v>-2.0262794144411567</v>
      </c>
      <c r="D1143" s="163">
        <v>7.1483852528930747E-2</v>
      </c>
      <c r="F1143" s="164">
        <f t="shared" si="85"/>
        <v>-8.7845206446482721E-2</v>
      </c>
      <c r="G1143" s="164">
        <f t="shared" si="86"/>
        <v>-0.33062363241504811</v>
      </c>
      <c r="H1143" s="164">
        <f t="shared" si="87"/>
        <v>-0.30184213424339507</v>
      </c>
      <c r="I1143" s="164">
        <f t="shared" si="88"/>
        <v>-0.32437751151980049</v>
      </c>
      <c r="J1143" s="164">
        <f t="shared" si="89"/>
        <v>-0.40394713948958938</v>
      </c>
    </row>
    <row r="1144" spans="2:10" x14ac:dyDescent="0.25">
      <c r="B1144" s="155">
        <v>40750</v>
      </c>
      <c r="C1144" s="163">
        <v>-0.41051485293498446</v>
      </c>
      <c r="D1144" s="163">
        <v>1.4139665725692696</v>
      </c>
      <c r="F1144" s="164">
        <f t="shared" si="85"/>
        <v>-0.20488981509741502</v>
      </c>
      <c r="G1144" s="164">
        <f t="shared" si="86"/>
        <v>-0.34851796789990469</v>
      </c>
      <c r="H1144" s="164">
        <f t="shared" si="87"/>
        <v>-0.31330686862915835</v>
      </c>
      <c r="I1144" s="164">
        <f t="shared" si="88"/>
        <v>-0.32685425031887594</v>
      </c>
      <c r="J1144" s="164">
        <f t="shared" si="89"/>
        <v>-0.40784585362947812</v>
      </c>
    </row>
    <row r="1145" spans="2:10" x14ac:dyDescent="0.25">
      <c r="B1145" s="155">
        <v>40749</v>
      </c>
      <c r="C1145" s="163">
        <v>-0.56312038128413233</v>
      </c>
      <c r="D1145" s="163">
        <v>-2.0007349970591837</v>
      </c>
      <c r="F1145" s="164">
        <f t="shared" si="85"/>
        <v>-0.24153925822044026</v>
      </c>
      <c r="G1145" s="164">
        <f t="shared" si="86"/>
        <v>-0.34702317947419176</v>
      </c>
      <c r="H1145" s="164">
        <f t="shared" si="87"/>
        <v>-0.30925409655180197</v>
      </c>
      <c r="I1145" s="164">
        <f t="shared" si="88"/>
        <v>-0.32652241693227407</v>
      </c>
      <c r="J1145" s="164">
        <f t="shared" si="89"/>
        <v>-0.40492139627897389</v>
      </c>
    </row>
    <row r="1146" spans="2:10" x14ac:dyDescent="0.25">
      <c r="B1146" s="155">
        <v>40746</v>
      </c>
      <c r="C1146" s="163">
        <v>9.2699658502093385E-2</v>
      </c>
      <c r="D1146" s="163">
        <v>1.6663042897054448</v>
      </c>
      <c r="F1146" s="164">
        <f t="shared" si="85"/>
        <v>-0.28488375661379078</v>
      </c>
      <c r="G1146" s="164">
        <f t="shared" si="86"/>
        <v>-0.37163970406600344</v>
      </c>
      <c r="H1146" s="164">
        <f t="shared" si="87"/>
        <v>-0.32772995372791652</v>
      </c>
      <c r="I1146" s="164">
        <f t="shared" si="88"/>
        <v>-0.32607375744221806</v>
      </c>
      <c r="J1146" s="164">
        <f t="shared" si="89"/>
        <v>-0.40933584713095761</v>
      </c>
    </row>
    <row r="1147" spans="2:10" x14ac:dyDescent="0.25">
      <c r="B1147" s="155">
        <v>40745</v>
      </c>
      <c r="C1147" s="163">
        <v>1.3630075519609708</v>
      </c>
      <c r="D1147" s="163">
        <v>-1.1815972331609248</v>
      </c>
      <c r="F1147" s="164">
        <f t="shared" si="85"/>
        <v>-0.31784900107462616</v>
      </c>
      <c r="G1147" s="164">
        <f t="shared" si="86"/>
        <v>-0.37602504729186648</v>
      </c>
      <c r="H1147" s="164">
        <f t="shared" si="87"/>
        <v>-0.33060038127894398</v>
      </c>
      <c r="I1147" s="164">
        <f t="shared" si="88"/>
        <v>-0.325926408077018</v>
      </c>
      <c r="J1147" s="164">
        <f t="shared" si="89"/>
        <v>-0.41250431929195208</v>
      </c>
    </row>
    <row r="1148" spans="2:10" x14ac:dyDescent="0.25">
      <c r="B1148" s="155">
        <v>40744</v>
      </c>
      <c r="C1148" s="163">
        <v>-5.2622767170940055E-2</v>
      </c>
      <c r="D1148" s="163">
        <v>-2.085147678443422</v>
      </c>
      <c r="F1148" s="164">
        <f t="shared" si="85"/>
        <v>-0.29344137456930769</v>
      </c>
      <c r="G1148" s="164">
        <f t="shared" si="86"/>
        <v>-0.35513462884681352</v>
      </c>
      <c r="H1148" s="164">
        <f t="shared" si="87"/>
        <v>-0.32861769355875042</v>
      </c>
      <c r="I1148" s="164">
        <f t="shared" si="88"/>
        <v>-0.31714351141773356</v>
      </c>
      <c r="J1148" s="164">
        <f t="shared" si="89"/>
        <v>-0.41286495790673539</v>
      </c>
    </row>
    <row r="1149" spans="2:10" x14ac:dyDescent="0.25">
      <c r="B1149" s="155">
        <v>40743</v>
      </c>
      <c r="C1149" s="163">
        <v>1.630870467625134</v>
      </c>
      <c r="D1149" s="163">
        <v>3.2808649362996212</v>
      </c>
      <c r="F1149" s="164">
        <f t="shared" si="85"/>
        <v>-0.32650132851029673</v>
      </c>
      <c r="G1149" s="164">
        <f t="shared" si="86"/>
        <v>-0.37532286219301525</v>
      </c>
      <c r="H1149" s="164">
        <f t="shared" si="87"/>
        <v>-0.3666912243222577</v>
      </c>
      <c r="I1149" s="164">
        <f t="shared" si="88"/>
        <v>-0.32146834193953139</v>
      </c>
      <c r="J1149" s="164">
        <f t="shared" si="89"/>
        <v>-0.41888164771920355</v>
      </c>
    </row>
    <row r="1150" spans="2:10" x14ac:dyDescent="0.25">
      <c r="B1150" s="155">
        <v>40742</v>
      </c>
      <c r="C1150" s="163">
        <v>-0.8096450317181314</v>
      </c>
      <c r="D1150" s="163">
        <v>-1.2679395657524184</v>
      </c>
      <c r="F1150" s="164">
        <f t="shared" si="85"/>
        <v>-0.51565113360160586</v>
      </c>
      <c r="G1150" s="164">
        <f t="shared" si="86"/>
        <v>-0.4526226366561571</v>
      </c>
      <c r="H1150" s="164">
        <f t="shared" si="87"/>
        <v>-0.46362876675335118</v>
      </c>
      <c r="I1150" s="164">
        <f t="shared" si="88"/>
        <v>-0.3513531488947273</v>
      </c>
      <c r="J1150" s="164">
        <f t="shared" si="89"/>
        <v>-0.43559379443762986</v>
      </c>
    </row>
    <row r="1151" spans="2:10" x14ac:dyDescent="0.25">
      <c r="B1151" s="155">
        <v>40739</v>
      </c>
      <c r="C1151" s="163">
        <v>0.55592537287103561</v>
      </c>
      <c r="D1151" s="163">
        <v>-0.60767044994013419</v>
      </c>
      <c r="F1151" s="164">
        <f t="shared" si="85"/>
        <v>-0.50767033246367133</v>
      </c>
      <c r="G1151" s="164">
        <f t="shared" si="86"/>
        <v>-0.47719056841823004</v>
      </c>
      <c r="H1151" s="164">
        <f t="shared" si="87"/>
        <v>-0.48318155394829687</v>
      </c>
      <c r="I1151" s="164">
        <f t="shared" si="88"/>
        <v>-0.35762123155874737</v>
      </c>
      <c r="J1151" s="164">
        <f t="shared" si="89"/>
        <v>-0.44117807153329647</v>
      </c>
    </row>
    <row r="1152" spans="2:10" x14ac:dyDescent="0.25">
      <c r="B1152" s="155">
        <v>40738</v>
      </c>
      <c r="C1152" s="163">
        <v>-0.67024542312719149</v>
      </c>
      <c r="D1152" s="163">
        <v>-1.7602571979830839</v>
      </c>
      <c r="F1152" s="164">
        <f t="shared" si="85"/>
        <v>-0.50668900208486556</v>
      </c>
      <c r="G1152" s="164">
        <f t="shared" si="86"/>
        <v>-0.47383995466198692</v>
      </c>
      <c r="H1152" s="164">
        <f t="shared" si="87"/>
        <v>-0.48117068901514159</v>
      </c>
      <c r="I1152" s="164">
        <f t="shared" si="88"/>
        <v>-0.35874058494415684</v>
      </c>
      <c r="J1152" s="164">
        <f t="shared" si="89"/>
        <v>-0.43437322132394995</v>
      </c>
    </row>
    <row r="1153" spans="2:10" x14ac:dyDescent="0.25">
      <c r="B1153" s="155">
        <v>40737</v>
      </c>
      <c r="C1153" s="163">
        <v>0.31981507125011799</v>
      </c>
      <c r="D1153" s="163">
        <v>0.27445631805189663</v>
      </c>
      <c r="F1153" s="164">
        <f t="shared" si="85"/>
        <v>-0.50132453314586711</v>
      </c>
      <c r="G1153" s="164">
        <f t="shared" si="86"/>
        <v>-0.50880082101594493</v>
      </c>
      <c r="H1153" s="164">
        <f t="shared" si="87"/>
        <v>-0.51941343499529069</v>
      </c>
      <c r="I1153" s="164">
        <f t="shared" si="88"/>
        <v>-0.36346531874082366</v>
      </c>
      <c r="J1153" s="164">
        <f t="shared" si="89"/>
        <v>-0.43853834760925492</v>
      </c>
    </row>
    <row r="1154" spans="2:10" x14ac:dyDescent="0.25">
      <c r="B1154" s="155">
        <v>40736</v>
      </c>
      <c r="C1154" s="163">
        <v>-0.4425862003021086</v>
      </c>
      <c r="D1154" s="163">
        <v>0.32916301956309457</v>
      </c>
      <c r="F1154" s="164">
        <f t="shared" si="85"/>
        <v>-0.54105726532442155</v>
      </c>
      <c r="G1154" s="164">
        <f t="shared" si="86"/>
        <v>-0.51373104473802678</v>
      </c>
      <c r="H1154" s="164">
        <f t="shared" si="87"/>
        <v>-0.517844396865067</v>
      </c>
      <c r="I1154" s="164">
        <f t="shared" si="88"/>
        <v>-0.36336481988990899</v>
      </c>
      <c r="J1154" s="164">
        <f t="shared" si="89"/>
        <v>-0.43821533322566464</v>
      </c>
    </row>
    <row r="1155" spans="2:10" x14ac:dyDescent="0.25">
      <c r="B1155" s="155">
        <v>40735</v>
      </c>
      <c r="C1155" s="163">
        <v>-1.8074375014678234</v>
      </c>
      <c r="D1155" s="163">
        <v>1.7584521774572703</v>
      </c>
      <c r="F1155" s="164">
        <f t="shared" si="85"/>
        <v>-0.51344187381890294</v>
      </c>
      <c r="G1155" s="164">
        <f t="shared" si="86"/>
        <v>-0.50303929060798713</v>
      </c>
      <c r="H1155" s="164">
        <f t="shared" si="87"/>
        <v>-0.52529783875606073</v>
      </c>
      <c r="I1155" s="164">
        <f t="shared" si="88"/>
        <v>-0.3612297360871789</v>
      </c>
      <c r="J1155" s="164">
        <f t="shared" si="89"/>
        <v>-0.44132383368225198</v>
      </c>
    </row>
    <row r="1156" spans="2:10" x14ac:dyDescent="0.25">
      <c r="B1156" s="155">
        <v>40732</v>
      </c>
      <c r="C1156" s="163">
        <v>-0.6956252391259965</v>
      </c>
      <c r="D1156" s="163">
        <v>2.370764897685862</v>
      </c>
      <c r="F1156" s="164">
        <f t="shared" si="85"/>
        <v>-0.47807771862358117</v>
      </c>
      <c r="G1156" s="164">
        <f t="shared" si="86"/>
        <v>-0.47434224560428134</v>
      </c>
      <c r="H1156" s="164">
        <f t="shared" si="87"/>
        <v>-0.50349596101331706</v>
      </c>
      <c r="I1156" s="164">
        <f t="shared" si="88"/>
        <v>-0.35257138867730053</v>
      </c>
      <c r="J1156" s="164">
        <f t="shared" si="89"/>
        <v>-0.43716871865080908</v>
      </c>
    </row>
    <row r="1157" spans="2:10" x14ac:dyDescent="0.25">
      <c r="B1157" s="155">
        <v>40731</v>
      </c>
      <c r="C1157" s="163">
        <v>1.0503402694409969</v>
      </c>
      <c r="D1157" s="163">
        <v>-0.2051703889773715</v>
      </c>
      <c r="F1157" s="164">
        <f t="shared" si="85"/>
        <v>-0.46255731653476423</v>
      </c>
      <c r="G1157" s="164">
        <f t="shared" si="86"/>
        <v>-0.44293176338971652</v>
      </c>
      <c r="H1157" s="164">
        <f t="shared" si="87"/>
        <v>-0.49896453301720095</v>
      </c>
      <c r="I1157" s="164">
        <f t="shared" si="88"/>
        <v>-0.34858052801126543</v>
      </c>
      <c r="J1157" s="164">
        <f t="shared" si="89"/>
        <v>-0.43543299000886121</v>
      </c>
    </row>
    <row r="1158" spans="2:10" x14ac:dyDescent="0.25">
      <c r="B1158" s="155">
        <v>40730</v>
      </c>
      <c r="C1158" s="163">
        <v>0.13793219733491124</v>
      </c>
      <c r="D1158" s="163">
        <v>1.058662524397791</v>
      </c>
      <c r="F1158" s="164">
        <f t="shared" si="85"/>
        <v>-0.43769778827664835</v>
      </c>
      <c r="G1158" s="164">
        <f t="shared" si="86"/>
        <v>-0.44328848098015738</v>
      </c>
      <c r="H1158" s="164">
        <f t="shared" si="87"/>
        <v>-0.52130514689628016</v>
      </c>
      <c r="I1158" s="164">
        <f t="shared" si="88"/>
        <v>-0.34950892489387658</v>
      </c>
      <c r="J1158" s="164">
        <f t="shared" si="89"/>
        <v>-0.43770723656867222</v>
      </c>
    </row>
    <row r="1159" spans="2:10" x14ac:dyDescent="0.25">
      <c r="B1159" s="155">
        <v>40729</v>
      </c>
      <c r="C1159" s="163">
        <v>-0.13055492924898271</v>
      </c>
      <c r="D1159" s="163">
        <v>-9.0792980849729865E-2</v>
      </c>
      <c r="F1159" s="164">
        <f t="shared" si="85"/>
        <v>-0.4474983075329298</v>
      </c>
      <c r="G1159" s="164">
        <f t="shared" si="86"/>
        <v>-0.44669950999135238</v>
      </c>
      <c r="H1159" s="164">
        <f t="shared" si="87"/>
        <v>-0.51996339505290068</v>
      </c>
      <c r="I1159" s="164">
        <f t="shared" si="88"/>
        <v>-0.34817151665270296</v>
      </c>
      <c r="J1159" s="164">
        <f t="shared" si="89"/>
        <v>-0.44199678890170607</v>
      </c>
    </row>
    <row r="1160" spans="2:10" x14ac:dyDescent="0.25">
      <c r="B1160" s="155">
        <v>40728</v>
      </c>
      <c r="C1160" s="163">
        <v>0</v>
      </c>
      <c r="D1160" s="163">
        <v>0</v>
      </c>
      <c r="F1160" s="164">
        <f t="shared" si="85"/>
        <v>-0.44848165127432743</v>
      </c>
      <c r="G1160" s="164">
        <f t="shared" si="86"/>
        <v>-0.45853913106405891</v>
      </c>
      <c r="H1160" s="164">
        <f t="shared" si="87"/>
        <v>-0.50853113040836306</v>
      </c>
      <c r="I1160" s="164">
        <f t="shared" si="88"/>
        <v>-0.34475237074014392</v>
      </c>
      <c r="J1160" s="164">
        <f t="shared" si="89"/>
        <v>-0.44015105831587747</v>
      </c>
    </row>
    <row r="1161" spans="2:10" x14ac:dyDescent="0.25">
      <c r="B1161" s="155">
        <v>40725</v>
      </c>
      <c r="C1161" s="163">
        <v>1.4540515974451829</v>
      </c>
      <c r="D1161" s="163">
        <v>-0.28298717967804032</v>
      </c>
      <c r="F1161" s="164">
        <f t="shared" si="85"/>
        <v>-0.46043171354740414</v>
      </c>
      <c r="G1161" s="164">
        <f t="shared" si="86"/>
        <v>-0.45660587320557844</v>
      </c>
      <c r="H1161" s="164">
        <f t="shared" si="87"/>
        <v>-0.50103082377271779</v>
      </c>
      <c r="I1161" s="164">
        <f t="shared" si="88"/>
        <v>-0.34880945328654211</v>
      </c>
      <c r="J1161" s="164">
        <f t="shared" si="89"/>
        <v>-0.44015105831587759</v>
      </c>
    </row>
    <row r="1162" spans="2:10" x14ac:dyDescent="0.25">
      <c r="B1162" s="155">
        <v>40724</v>
      </c>
      <c r="C1162" s="163">
        <v>1.0123117900116441</v>
      </c>
      <c r="D1162" s="163">
        <v>0.11364557142874432</v>
      </c>
      <c r="F1162" s="164">
        <f t="shared" si="85"/>
        <v>-0.47012113978809378</v>
      </c>
      <c r="G1162" s="164">
        <f t="shared" si="86"/>
        <v>-0.45630815349541048</v>
      </c>
      <c r="H1162" s="164">
        <f t="shared" si="87"/>
        <v>-0.4918071548141778</v>
      </c>
      <c r="I1162" s="164">
        <f t="shared" si="88"/>
        <v>-0.35689148440114909</v>
      </c>
      <c r="J1162" s="164">
        <f t="shared" si="89"/>
        <v>-0.43686746250469832</v>
      </c>
    </row>
    <row r="1163" spans="2:10" x14ac:dyDescent="0.25">
      <c r="B1163" s="155">
        <v>40723</v>
      </c>
      <c r="C1163" s="163">
        <v>0.84125767661606954</v>
      </c>
      <c r="D1163" s="163">
        <v>-0.76385748625558136</v>
      </c>
      <c r="F1163" s="164">
        <f t="shared" ref="F1163:F1226" si="90">CORREL($C1163:$C1192,$D1163:$D1192)</f>
        <v>-0.48792625630207476</v>
      </c>
      <c r="G1163" s="164">
        <f t="shared" ref="G1163:G1226" si="91">CORREL($C1163:$C1222,$D1163:$D1222)</f>
        <v>-0.45453903641549431</v>
      </c>
      <c r="H1163" s="164">
        <f t="shared" ref="H1163:H1226" si="92">CORREL($C1163:$C1252,$D1163:$D1252)</f>
        <v>-0.49010214997021911</v>
      </c>
      <c r="I1163" s="164">
        <f t="shared" ref="I1163:I1226" si="93">CORREL($C1163:$C1362,$D1163:$D1362)</f>
        <v>-0.35915942598431028</v>
      </c>
      <c r="J1163" s="164">
        <f t="shared" ref="J1163:J1226" si="94">CORREL($C1163:$C1422,$D1163:$D1422)</f>
        <v>-0.43892603683688042</v>
      </c>
    </row>
    <row r="1164" spans="2:10" x14ac:dyDescent="0.25">
      <c r="B1164" s="155">
        <v>40722</v>
      </c>
      <c r="C1164" s="163">
        <v>1.3169430853259723</v>
      </c>
      <c r="D1164" s="163">
        <v>-0.73860757176115177</v>
      </c>
      <c r="F1164" s="164">
        <f t="shared" si="90"/>
        <v>-0.50152822872167013</v>
      </c>
      <c r="G1164" s="164">
        <f t="shared" si="91"/>
        <v>-0.44707830335454818</v>
      </c>
      <c r="H1164" s="164">
        <f t="shared" si="92"/>
        <v>-0.48645062295059782</v>
      </c>
      <c r="I1164" s="164">
        <f t="shared" si="93"/>
        <v>-0.35983419340344847</v>
      </c>
      <c r="J1164" s="164">
        <f t="shared" si="94"/>
        <v>-0.44019391754952103</v>
      </c>
    </row>
    <row r="1165" spans="2:10" x14ac:dyDescent="0.25">
      <c r="B1165" s="155">
        <v>40721</v>
      </c>
      <c r="C1165" s="163">
        <v>0.91849555509830871</v>
      </c>
      <c r="D1165" s="163">
        <v>-3.4161706807584902</v>
      </c>
      <c r="F1165" s="164">
        <f t="shared" si="90"/>
        <v>-0.48411449322604261</v>
      </c>
      <c r="G1165" s="164">
        <f t="shared" si="91"/>
        <v>-0.44073956817009946</v>
      </c>
      <c r="H1165" s="164">
        <f t="shared" si="92"/>
        <v>-0.5080334952401061</v>
      </c>
      <c r="I1165" s="164">
        <f t="shared" si="93"/>
        <v>-0.35977046503773358</v>
      </c>
      <c r="J1165" s="164">
        <f t="shared" si="94"/>
        <v>-0.44238262356162839</v>
      </c>
    </row>
    <row r="1166" spans="2:10" x14ac:dyDescent="0.25">
      <c r="B1166" s="155">
        <v>40718</v>
      </c>
      <c r="C1166" s="163">
        <v>-1.1728803286733092</v>
      </c>
      <c r="D1166" s="163">
        <v>-0.93885753282538786</v>
      </c>
      <c r="F1166" s="164">
        <f t="shared" si="90"/>
        <v>-0.45168717273724779</v>
      </c>
      <c r="G1166" s="164">
        <f t="shared" si="91"/>
        <v>-0.41412832629960183</v>
      </c>
      <c r="H1166" s="164">
        <f t="shared" si="92"/>
        <v>-0.49875970750752752</v>
      </c>
      <c r="I1166" s="164">
        <f t="shared" si="93"/>
        <v>-0.34063910031914357</v>
      </c>
      <c r="J1166" s="164">
        <f t="shared" si="94"/>
        <v>-0.43955702386890161</v>
      </c>
    </row>
    <row r="1167" spans="2:10" x14ac:dyDescent="0.25">
      <c r="B1167" s="155">
        <v>40717</v>
      </c>
      <c r="C1167" s="163">
        <v>-0.28259325182602435</v>
      </c>
      <c r="D1167" s="163">
        <v>1.4147844053453706</v>
      </c>
      <c r="F1167" s="164">
        <f t="shared" si="90"/>
        <v>-0.51137151238375111</v>
      </c>
      <c r="G1167" s="164">
        <f t="shared" si="91"/>
        <v>-0.43859615811359126</v>
      </c>
      <c r="H1167" s="164">
        <f t="shared" si="92"/>
        <v>-0.52001585014275731</v>
      </c>
      <c r="I1167" s="164">
        <f t="shared" si="93"/>
        <v>-0.34798171625580004</v>
      </c>
      <c r="J1167" s="164">
        <f t="shared" si="94"/>
        <v>-0.44421661048480016</v>
      </c>
    </row>
    <row r="1168" spans="2:10" x14ac:dyDescent="0.25">
      <c r="B1168" s="155">
        <v>40716</v>
      </c>
      <c r="C1168" s="163">
        <v>-0.64253693742705176</v>
      </c>
      <c r="D1168" s="163">
        <v>0.16198107263385442</v>
      </c>
      <c r="F1168" s="164">
        <f t="shared" si="90"/>
        <v>-0.52743623969099562</v>
      </c>
      <c r="G1168" s="164">
        <f t="shared" si="91"/>
        <v>-0.43796951583008059</v>
      </c>
      <c r="H1168" s="164">
        <f t="shared" si="92"/>
        <v>-0.52035736020638701</v>
      </c>
      <c r="I1168" s="164">
        <f t="shared" si="93"/>
        <v>-0.34565080431266038</v>
      </c>
      <c r="J1168" s="164">
        <f t="shared" si="94"/>
        <v>-0.43584023146311252</v>
      </c>
    </row>
    <row r="1169" spans="2:10" x14ac:dyDescent="0.25">
      <c r="B1169" s="155">
        <v>40715</v>
      </c>
      <c r="C1169" s="163">
        <v>1.3533116005622459</v>
      </c>
      <c r="D1169" s="163">
        <v>-0.2895997865039579</v>
      </c>
      <c r="F1169" s="164">
        <f t="shared" si="90"/>
        <v>-0.54072527176740082</v>
      </c>
      <c r="G1169" s="164">
        <f t="shared" si="91"/>
        <v>-0.43052764814635835</v>
      </c>
      <c r="H1169" s="164">
        <f t="shared" si="92"/>
        <v>-0.52273462993285214</v>
      </c>
      <c r="I1169" s="164">
        <f t="shared" si="93"/>
        <v>-0.34625284435258663</v>
      </c>
      <c r="J1169" s="164">
        <f t="shared" si="94"/>
        <v>-0.43660067753370996</v>
      </c>
    </row>
    <row r="1170" spans="2:10" x14ac:dyDescent="0.25">
      <c r="B1170" s="155">
        <v>40714</v>
      </c>
      <c r="C1170" s="163">
        <v>0.54027226984794119</v>
      </c>
      <c r="D1170" s="163">
        <v>0.11682656101632549</v>
      </c>
      <c r="F1170" s="164">
        <f t="shared" si="90"/>
        <v>-0.5626878899549842</v>
      </c>
      <c r="G1170" s="164">
        <f t="shared" si="91"/>
        <v>-0.44489890186015146</v>
      </c>
      <c r="H1170" s="164">
        <f t="shared" si="92"/>
        <v>-0.52348172302167917</v>
      </c>
      <c r="I1170" s="164">
        <f t="shared" si="93"/>
        <v>-0.34731137702257137</v>
      </c>
      <c r="J1170" s="164">
        <f t="shared" si="94"/>
        <v>-0.44102818749132305</v>
      </c>
    </row>
    <row r="1171" spans="2:10" x14ac:dyDescent="0.25">
      <c r="B1171" s="155">
        <v>40711</v>
      </c>
      <c r="C1171" s="163">
        <v>0.30536155711877733</v>
      </c>
      <c r="D1171" s="163">
        <v>-1.1913110082831135</v>
      </c>
      <c r="F1171" s="164">
        <f t="shared" si="90"/>
        <v>-0.57185624440741756</v>
      </c>
      <c r="G1171" s="164">
        <f t="shared" si="91"/>
        <v>-0.44782636404546217</v>
      </c>
      <c r="H1171" s="164">
        <f t="shared" si="92"/>
        <v>-0.51745997793483411</v>
      </c>
      <c r="I1171" s="164">
        <f t="shared" si="93"/>
        <v>-0.34302261991577371</v>
      </c>
      <c r="J1171" s="164">
        <f t="shared" si="94"/>
        <v>-0.44063080532748772</v>
      </c>
    </row>
    <row r="1172" spans="2:10" x14ac:dyDescent="0.25">
      <c r="B1172" s="155">
        <v>40710</v>
      </c>
      <c r="C1172" s="163">
        <v>0.19243064315113134</v>
      </c>
      <c r="D1172" s="163">
        <v>0.97650089520475714</v>
      </c>
      <c r="F1172" s="164">
        <f t="shared" si="90"/>
        <v>-0.57080362695287323</v>
      </c>
      <c r="G1172" s="164">
        <f t="shared" si="91"/>
        <v>-0.44776919050919578</v>
      </c>
      <c r="H1172" s="164">
        <f t="shared" si="92"/>
        <v>-0.50298235964134586</v>
      </c>
      <c r="I1172" s="164">
        <f t="shared" si="93"/>
        <v>-0.3432149551857927</v>
      </c>
      <c r="J1172" s="164">
        <f t="shared" si="94"/>
        <v>-0.44036355400118243</v>
      </c>
    </row>
    <row r="1173" spans="2:10" x14ac:dyDescent="0.25">
      <c r="B1173" s="155">
        <v>40709</v>
      </c>
      <c r="C1173" s="163">
        <v>-1.7409843177370155</v>
      </c>
      <c r="D1173" s="163">
        <v>2.6983452517769457</v>
      </c>
      <c r="F1173" s="164">
        <f t="shared" si="90"/>
        <v>-0.59634529167140315</v>
      </c>
      <c r="G1173" s="164">
        <f t="shared" si="91"/>
        <v>-0.45715717740633244</v>
      </c>
      <c r="H1173" s="164">
        <f t="shared" si="92"/>
        <v>-0.49766022751133765</v>
      </c>
      <c r="I1173" s="164">
        <f t="shared" si="93"/>
        <v>-0.34547775687893056</v>
      </c>
      <c r="J1173" s="164">
        <f t="shared" si="94"/>
        <v>-0.43926655684526189</v>
      </c>
    </row>
    <row r="1174" spans="2:10" x14ac:dyDescent="0.25">
      <c r="B1174" s="155">
        <v>40708</v>
      </c>
      <c r="C1174" s="163">
        <v>1.2667835884019318</v>
      </c>
      <c r="D1174" s="163">
        <v>-2.5288311440287536</v>
      </c>
      <c r="F1174" s="164">
        <f t="shared" si="90"/>
        <v>-0.54717487251108365</v>
      </c>
      <c r="G1174" s="164">
        <f t="shared" si="91"/>
        <v>-0.40558855709032982</v>
      </c>
      <c r="H1174" s="164">
        <f t="shared" si="92"/>
        <v>-0.47050898910310274</v>
      </c>
      <c r="I1174" s="164">
        <f t="shared" si="93"/>
        <v>-0.33416887790097083</v>
      </c>
      <c r="J1174" s="164">
        <f t="shared" si="94"/>
        <v>-0.43208268901642133</v>
      </c>
    </row>
    <row r="1175" spans="2:10" x14ac:dyDescent="0.25">
      <c r="B1175" s="155">
        <v>40707</v>
      </c>
      <c r="C1175" s="163">
        <v>0.1000549005011564</v>
      </c>
      <c r="D1175" s="163">
        <v>-0.5284660416003506</v>
      </c>
      <c r="F1175" s="164">
        <f t="shared" si="90"/>
        <v>-0.48228680769612647</v>
      </c>
      <c r="G1175" s="164">
        <f t="shared" si="91"/>
        <v>-0.3609109478201093</v>
      </c>
      <c r="H1175" s="164">
        <f t="shared" si="92"/>
        <v>-0.45267656401825723</v>
      </c>
      <c r="I1175" s="164">
        <f t="shared" si="93"/>
        <v>-0.33727664547427411</v>
      </c>
      <c r="J1175" s="164">
        <f t="shared" si="94"/>
        <v>-0.42552424227420277</v>
      </c>
    </row>
    <row r="1176" spans="2:10" x14ac:dyDescent="0.25">
      <c r="B1176" s="155">
        <v>40704</v>
      </c>
      <c r="C1176" s="163">
        <v>-1.3965762528459269</v>
      </c>
      <c r="D1176" s="163">
        <v>1.1880337857342438</v>
      </c>
      <c r="F1176" s="164">
        <f t="shared" si="90"/>
        <v>-0.47768669041541689</v>
      </c>
      <c r="G1176" s="164">
        <f t="shared" si="91"/>
        <v>-0.35642704298416633</v>
      </c>
      <c r="H1176" s="164">
        <f t="shared" si="92"/>
        <v>-0.44544342024327582</v>
      </c>
      <c r="I1176" s="164">
        <f t="shared" si="93"/>
        <v>-0.33732365459639568</v>
      </c>
      <c r="J1176" s="164">
        <f t="shared" si="94"/>
        <v>-0.42307573395329573</v>
      </c>
    </row>
    <row r="1177" spans="2:10" x14ac:dyDescent="0.25">
      <c r="B1177" s="155">
        <v>40703</v>
      </c>
      <c r="C1177" s="163">
        <v>0.73828147650871756</v>
      </c>
      <c r="D1177" s="163">
        <v>1.1849702325594791E-3</v>
      </c>
      <c r="F1177" s="164">
        <f t="shared" si="90"/>
        <v>-0.4470601404618143</v>
      </c>
      <c r="G1177" s="164">
        <f t="shared" si="91"/>
        <v>-0.3360219481684813</v>
      </c>
      <c r="H1177" s="164">
        <f t="shared" si="92"/>
        <v>-0.43804600216834272</v>
      </c>
      <c r="I1177" s="164">
        <f t="shared" si="93"/>
        <v>-0.33700374856205523</v>
      </c>
      <c r="J1177" s="164">
        <f t="shared" si="94"/>
        <v>-0.41504729526485346</v>
      </c>
    </row>
    <row r="1178" spans="2:10" x14ac:dyDescent="0.25">
      <c r="B1178" s="155">
        <v>40702</v>
      </c>
      <c r="C1178" s="163">
        <v>-0.39683949731192936</v>
      </c>
      <c r="D1178" s="163">
        <v>1.6808690054100905</v>
      </c>
      <c r="F1178" s="164">
        <f t="shared" si="90"/>
        <v>-0.43082321209153612</v>
      </c>
      <c r="G1178" s="164">
        <f t="shared" si="91"/>
        <v>-0.35742030078084219</v>
      </c>
      <c r="H1178" s="164">
        <f t="shared" si="92"/>
        <v>-0.43984137724495298</v>
      </c>
      <c r="I1178" s="164">
        <f t="shared" si="93"/>
        <v>-0.34205433708880434</v>
      </c>
      <c r="J1178" s="164">
        <f t="shared" si="94"/>
        <v>-0.42794305181964815</v>
      </c>
    </row>
    <row r="1179" spans="2:10" x14ac:dyDescent="0.25">
      <c r="B1179" s="155">
        <v>40701</v>
      </c>
      <c r="C1179" s="163">
        <v>-9.1305629037019553E-2</v>
      </c>
      <c r="D1179" s="163">
        <v>-4.1049742619436724E-2</v>
      </c>
      <c r="F1179" s="164">
        <f t="shared" si="90"/>
        <v>-0.46309704529844414</v>
      </c>
      <c r="G1179" s="164">
        <f t="shared" si="91"/>
        <v>-0.401698689954611</v>
      </c>
      <c r="H1179" s="164">
        <f t="shared" si="92"/>
        <v>-0.43420589425577072</v>
      </c>
      <c r="I1179" s="164">
        <f t="shared" si="93"/>
        <v>-0.36695615658522901</v>
      </c>
      <c r="J1179" s="164">
        <f t="shared" si="94"/>
        <v>-0.42546670931165825</v>
      </c>
    </row>
    <row r="1180" spans="2:10" x14ac:dyDescent="0.25">
      <c r="B1180" s="155">
        <v>40700</v>
      </c>
      <c r="C1180" s="163">
        <v>-1.0742947357188726</v>
      </c>
      <c r="D1180" s="163">
        <v>-1.1106234925155389</v>
      </c>
      <c r="F1180" s="164">
        <f t="shared" si="90"/>
        <v>-0.36451251009651142</v>
      </c>
      <c r="G1180" s="164">
        <f t="shared" si="91"/>
        <v>-0.42476268282180413</v>
      </c>
      <c r="H1180" s="164">
        <f t="shared" si="92"/>
        <v>-0.44379962504107434</v>
      </c>
      <c r="I1180" s="164">
        <f t="shared" si="93"/>
        <v>-0.3656536871390067</v>
      </c>
      <c r="J1180" s="164">
        <f t="shared" si="94"/>
        <v>-0.42224164137024928</v>
      </c>
    </row>
    <row r="1181" spans="2:10" x14ac:dyDescent="0.25">
      <c r="B1181" s="155">
        <v>40697</v>
      </c>
      <c r="C1181" s="163">
        <v>-0.96847350910480579</v>
      </c>
      <c r="D1181" s="163">
        <v>0.53998272015380877</v>
      </c>
      <c r="F1181" s="164">
        <f t="shared" si="90"/>
        <v>-0.42932282927477444</v>
      </c>
      <c r="G1181" s="164">
        <f t="shared" si="91"/>
        <v>-0.46425961281248718</v>
      </c>
      <c r="H1181" s="164">
        <f t="shared" si="92"/>
        <v>-0.47340475560364881</v>
      </c>
      <c r="I1181" s="164">
        <f t="shared" si="93"/>
        <v>-0.38299836863441966</v>
      </c>
      <c r="J1181" s="164">
        <f t="shared" si="94"/>
        <v>-0.4248899567134215</v>
      </c>
    </row>
    <row r="1182" spans="2:10" x14ac:dyDescent="0.25">
      <c r="B1182" s="155">
        <v>40696</v>
      </c>
      <c r="C1182" s="163">
        <v>-0.1166571004452277</v>
      </c>
      <c r="D1182" s="163">
        <v>-3.1411702279493636</v>
      </c>
      <c r="F1182" s="164">
        <f t="shared" si="90"/>
        <v>-0.42902433405059376</v>
      </c>
      <c r="G1182" s="164">
        <f t="shared" si="91"/>
        <v>-0.46498232743118778</v>
      </c>
      <c r="H1182" s="164">
        <f t="shared" si="92"/>
        <v>-0.47323367319573145</v>
      </c>
      <c r="I1182" s="164">
        <f t="shared" si="93"/>
        <v>-0.3984438511315217</v>
      </c>
      <c r="J1182" s="164">
        <f t="shared" si="94"/>
        <v>-0.44650560591999067</v>
      </c>
    </row>
    <row r="1183" spans="2:10" x14ac:dyDescent="0.25">
      <c r="B1183" s="155">
        <v>40695</v>
      </c>
      <c r="C1183" s="163">
        <v>-2.2679025859000279</v>
      </c>
      <c r="D1183" s="163">
        <v>1.7559250566209217</v>
      </c>
      <c r="F1183" s="164">
        <f t="shared" si="90"/>
        <v>-0.52329972685372184</v>
      </c>
      <c r="G1183" s="164">
        <f t="shared" si="91"/>
        <v>-0.54008462954194592</v>
      </c>
      <c r="H1183" s="164">
        <f t="shared" si="92"/>
        <v>-0.49810708478528287</v>
      </c>
      <c r="I1183" s="164">
        <f t="shared" si="93"/>
        <v>-0.40721361885414137</v>
      </c>
      <c r="J1183" s="164">
        <f t="shared" si="94"/>
        <v>-0.45176592455753023</v>
      </c>
    </row>
    <row r="1184" spans="2:10" x14ac:dyDescent="0.25">
      <c r="B1184" s="155">
        <v>40694</v>
      </c>
      <c r="C1184" s="163">
        <v>1.0603579641879968</v>
      </c>
      <c r="D1184" s="163">
        <v>0.61223352182622204</v>
      </c>
      <c r="F1184" s="164">
        <f t="shared" si="90"/>
        <v>-0.48524290561098449</v>
      </c>
      <c r="G1184" s="164">
        <f t="shared" si="91"/>
        <v>-0.50985434990053813</v>
      </c>
      <c r="H1184" s="164">
        <f t="shared" si="92"/>
        <v>-0.46762287675046521</v>
      </c>
      <c r="I1184" s="164">
        <f t="shared" si="93"/>
        <v>-0.4006295651084017</v>
      </c>
      <c r="J1184" s="164">
        <f t="shared" si="94"/>
        <v>-0.44792391665321013</v>
      </c>
    </row>
    <row r="1185" spans="2:10" x14ac:dyDescent="0.25">
      <c r="B1185" s="155">
        <v>40693</v>
      </c>
      <c r="C1185" s="163">
        <v>0</v>
      </c>
      <c r="D1185" s="163">
        <v>0</v>
      </c>
      <c r="F1185" s="164">
        <f t="shared" si="90"/>
        <v>-0.49998662135228061</v>
      </c>
      <c r="G1185" s="164">
        <f t="shared" si="91"/>
        <v>-0.54299109977787452</v>
      </c>
      <c r="H1185" s="164">
        <f t="shared" si="92"/>
        <v>-0.46923748903102014</v>
      </c>
      <c r="I1185" s="164">
        <f t="shared" si="93"/>
        <v>-0.41517815859675311</v>
      </c>
      <c r="J1185" s="164">
        <f t="shared" si="94"/>
        <v>-0.44959744290335796</v>
      </c>
    </row>
    <row r="1186" spans="2:10" x14ac:dyDescent="0.25">
      <c r="B1186" s="155">
        <v>40690</v>
      </c>
      <c r="C1186" s="163">
        <v>0.4281880051850262</v>
      </c>
      <c r="D1186" s="163">
        <v>-0.41716641180553626</v>
      </c>
      <c r="F1186" s="164">
        <f t="shared" si="90"/>
        <v>-0.47258048123336899</v>
      </c>
      <c r="G1186" s="164">
        <f t="shared" si="91"/>
        <v>-0.52767498180345918</v>
      </c>
      <c r="H1186" s="164">
        <f t="shared" si="92"/>
        <v>-0.46543123095678118</v>
      </c>
      <c r="I1186" s="164">
        <f t="shared" si="93"/>
        <v>-0.41418427522306828</v>
      </c>
      <c r="J1186" s="164">
        <f t="shared" si="94"/>
        <v>-0.44959744290335812</v>
      </c>
    </row>
    <row r="1187" spans="2:10" x14ac:dyDescent="0.25">
      <c r="B1187" s="155">
        <v>40689</v>
      </c>
      <c r="C1187" s="163">
        <v>0.41924147102883058</v>
      </c>
      <c r="D1187" s="163">
        <v>1.6642793373938369</v>
      </c>
      <c r="F1187" s="164">
        <f t="shared" si="90"/>
        <v>-0.41494056439979077</v>
      </c>
      <c r="G1187" s="164">
        <f t="shared" si="91"/>
        <v>-0.52727934310304558</v>
      </c>
      <c r="H1187" s="164">
        <f t="shared" si="92"/>
        <v>-0.45745054648678335</v>
      </c>
      <c r="I1187" s="164">
        <f t="shared" si="93"/>
        <v>-0.41425064273312062</v>
      </c>
      <c r="J1187" s="164">
        <f t="shared" si="94"/>
        <v>-0.45054972090400847</v>
      </c>
    </row>
    <row r="1188" spans="2:10" x14ac:dyDescent="0.25">
      <c r="B1188" s="155">
        <v>40688</v>
      </c>
      <c r="C1188" s="163">
        <v>0.32539207544535209</v>
      </c>
      <c r="D1188" s="163">
        <v>-0.8113279197330181</v>
      </c>
      <c r="F1188" s="164">
        <f t="shared" si="90"/>
        <v>-0.45690380620562765</v>
      </c>
      <c r="G1188" s="164">
        <f t="shared" si="91"/>
        <v>-0.58793783402617938</v>
      </c>
      <c r="H1188" s="164">
        <f t="shared" si="92"/>
        <v>-0.45297642800234361</v>
      </c>
      <c r="I1188" s="164">
        <f t="shared" si="93"/>
        <v>-0.42599861133010369</v>
      </c>
      <c r="J1188" s="164">
        <f t="shared" si="94"/>
        <v>-0.46710633117893546</v>
      </c>
    </row>
    <row r="1189" spans="2:10" x14ac:dyDescent="0.25">
      <c r="B1189" s="155">
        <v>40687</v>
      </c>
      <c r="C1189" s="163">
        <v>-8.1334460920179374E-2</v>
      </c>
      <c r="D1189" s="163">
        <v>0.44767071823277327</v>
      </c>
      <c r="F1189" s="164">
        <f t="shared" si="90"/>
        <v>-0.44954064971931323</v>
      </c>
      <c r="G1189" s="164">
        <f t="shared" si="91"/>
        <v>-0.57605047724387803</v>
      </c>
      <c r="H1189" s="164">
        <f t="shared" si="92"/>
        <v>-0.45680316069953941</v>
      </c>
      <c r="I1189" s="164">
        <f t="shared" si="93"/>
        <v>-0.42478440660368671</v>
      </c>
      <c r="J1189" s="164">
        <f t="shared" si="94"/>
        <v>-0.46323824711055878</v>
      </c>
    </row>
    <row r="1190" spans="2:10" x14ac:dyDescent="0.25">
      <c r="B1190" s="155">
        <v>40686</v>
      </c>
      <c r="C1190" s="163">
        <v>-1.1914009895437894</v>
      </c>
      <c r="D1190" s="163">
        <v>0.79448956271466198</v>
      </c>
      <c r="F1190" s="164">
        <f t="shared" si="90"/>
        <v>-0.4760121905055813</v>
      </c>
      <c r="G1190" s="164">
        <f t="shared" si="91"/>
        <v>-0.55174268549020022</v>
      </c>
      <c r="H1190" s="164">
        <f t="shared" si="92"/>
        <v>-0.45638068961399447</v>
      </c>
      <c r="I1190" s="164">
        <f t="shared" si="93"/>
        <v>-0.42673742848163893</v>
      </c>
      <c r="J1190" s="164">
        <f t="shared" si="94"/>
        <v>-0.46261857962952557</v>
      </c>
    </row>
    <row r="1191" spans="2:10" x14ac:dyDescent="0.25">
      <c r="B1191" s="155">
        <v>40683</v>
      </c>
      <c r="C1191" s="163">
        <v>-0.76871170669505773</v>
      </c>
      <c r="D1191" s="163">
        <v>0.18602757219570165</v>
      </c>
      <c r="F1191" s="164">
        <f t="shared" si="90"/>
        <v>-0.46613555432124504</v>
      </c>
      <c r="G1191" s="164">
        <f t="shared" si="91"/>
        <v>-0.53530438627723154</v>
      </c>
      <c r="H1191" s="164">
        <f t="shared" si="92"/>
        <v>-0.4534941265502625</v>
      </c>
      <c r="I1191" s="164">
        <f t="shared" si="93"/>
        <v>-0.41858966243246015</v>
      </c>
      <c r="J1191" s="164">
        <f t="shared" si="94"/>
        <v>-0.4549961649337475</v>
      </c>
    </row>
    <row r="1192" spans="2:10" x14ac:dyDescent="0.25">
      <c r="B1192" s="155">
        <v>40682</v>
      </c>
      <c r="C1192" s="163">
        <v>0.22644509444966765</v>
      </c>
      <c r="D1192" s="163">
        <v>-0.62008098798935762</v>
      </c>
      <c r="F1192" s="164">
        <f t="shared" si="90"/>
        <v>-0.46831544998255747</v>
      </c>
      <c r="G1192" s="164">
        <f t="shared" si="91"/>
        <v>-0.51950272339696901</v>
      </c>
      <c r="H1192" s="164">
        <f t="shared" si="92"/>
        <v>-0.46060424932328603</v>
      </c>
      <c r="I1192" s="164">
        <f t="shared" si="93"/>
        <v>-0.4211554290914154</v>
      </c>
      <c r="J1192" s="164">
        <f t="shared" si="94"/>
        <v>-0.44594599695508325</v>
      </c>
    </row>
    <row r="1193" spans="2:10" x14ac:dyDescent="0.25">
      <c r="B1193" s="155">
        <v>40681</v>
      </c>
      <c r="C1193" s="163">
        <v>0.89842465657310466</v>
      </c>
      <c r="D1193" s="163">
        <v>-1.6238406358589086</v>
      </c>
      <c r="F1193" s="164">
        <f t="shared" si="90"/>
        <v>-0.43365654162658407</v>
      </c>
      <c r="G1193" s="164">
        <f t="shared" si="91"/>
        <v>-0.51016034180839787</v>
      </c>
      <c r="H1193" s="164">
        <f t="shared" si="92"/>
        <v>-0.46064832899439218</v>
      </c>
      <c r="I1193" s="164">
        <f t="shared" si="93"/>
        <v>-0.42025730749100254</v>
      </c>
      <c r="J1193" s="164">
        <f t="shared" si="94"/>
        <v>-0.45344158704385373</v>
      </c>
    </row>
    <row r="1194" spans="2:10" x14ac:dyDescent="0.25">
      <c r="B1194" s="155">
        <v>40680</v>
      </c>
      <c r="C1194" s="163">
        <v>-1.1522219776971543E-2</v>
      </c>
      <c r="D1194" s="163">
        <v>1.5428467461134687</v>
      </c>
      <c r="F1194" s="164">
        <f t="shared" si="90"/>
        <v>-0.37977187602828916</v>
      </c>
      <c r="G1194" s="164">
        <f t="shared" si="91"/>
        <v>-0.495620854428583</v>
      </c>
      <c r="H1194" s="164">
        <f t="shared" si="92"/>
        <v>-0.45846422877558485</v>
      </c>
      <c r="I1194" s="164">
        <f t="shared" si="93"/>
        <v>-0.43510034758371657</v>
      </c>
      <c r="J1194" s="164">
        <f t="shared" si="94"/>
        <v>-0.4520779581181984</v>
      </c>
    </row>
    <row r="1195" spans="2:10" x14ac:dyDescent="0.25">
      <c r="B1195" s="155">
        <v>40679</v>
      </c>
      <c r="C1195" s="163">
        <v>-0.61426004851173888</v>
      </c>
      <c r="D1195" s="163">
        <v>1.4179680662049776</v>
      </c>
      <c r="F1195" s="164">
        <f t="shared" si="90"/>
        <v>-0.38579572306283166</v>
      </c>
      <c r="G1195" s="164">
        <f t="shared" si="91"/>
        <v>-0.54316833259666608</v>
      </c>
      <c r="H1195" s="164">
        <f t="shared" si="92"/>
        <v>-0.45892173218648624</v>
      </c>
      <c r="I1195" s="164">
        <f t="shared" si="93"/>
        <v>-0.43086143136209842</v>
      </c>
      <c r="J1195" s="164">
        <f t="shared" si="94"/>
        <v>-0.45705083580222605</v>
      </c>
    </row>
    <row r="1196" spans="2:10" x14ac:dyDescent="0.25">
      <c r="B1196" s="155">
        <v>40676</v>
      </c>
      <c r="C1196" s="163">
        <v>-0.80283850548515945</v>
      </c>
      <c r="D1196" s="163">
        <v>1.0776289086827484</v>
      </c>
      <c r="F1196" s="164">
        <f t="shared" si="90"/>
        <v>-0.36001554152214765</v>
      </c>
      <c r="G1196" s="164">
        <f t="shared" si="91"/>
        <v>-0.53730935014468728</v>
      </c>
      <c r="H1196" s="164">
        <f t="shared" si="92"/>
        <v>-0.45255308452185394</v>
      </c>
      <c r="I1196" s="164">
        <f t="shared" si="93"/>
        <v>-0.42874420209945313</v>
      </c>
      <c r="J1196" s="164">
        <f t="shared" si="94"/>
        <v>-0.45574761660062679</v>
      </c>
    </row>
    <row r="1197" spans="2:10" x14ac:dyDescent="0.25">
      <c r="B1197" s="155">
        <v>40675</v>
      </c>
      <c r="C1197" s="163">
        <v>0.50076440819011303</v>
      </c>
      <c r="D1197" s="163">
        <v>-1.6253528540712381</v>
      </c>
      <c r="F1197" s="164">
        <f t="shared" si="90"/>
        <v>-0.31066712190421159</v>
      </c>
      <c r="G1197" s="164">
        <f t="shared" si="91"/>
        <v>-0.52786226523179747</v>
      </c>
      <c r="H1197" s="164">
        <f t="shared" si="92"/>
        <v>-0.44793499165051887</v>
      </c>
      <c r="I1197" s="164">
        <f t="shared" si="93"/>
        <v>-0.42831240786932739</v>
      </c>
      <c r="J1197" s="164">
        <f t="shared" si="94"/>
        <v>-0.46441573848722462</v>
      </c>
    </row>
    <row r="1198" spans="2:10" x14ac:dyDescent="0.25">
      <c r="B1198" s="155">
        <v>40674</v>
      </c>
      <c r="C1198" s="163">
        <v>-1.0565024296371406</v>
      </c>
      <c r="D1198" s="163">
        <v>1.0642230588687962</v>
      </c>
      <c r="F1198" s="164">
        <f t="shared" si="90"/>
        <v>-0.28837410221763904</v>
      </c>
      <c r="G1198" s="164">
        <f t="shared" si="91"/>
        <v>-0.52559817672698772</v>
      </c>
      <c r="H1198" s="164">
        <f t="shared" si="92"/>
        <v>-0.44431298111814949</v>
      </c>
      <c r="I1198" s="164">
        <f t="shared" si="93"/>
        <v>-0.42696909726225363</v>
      </c>
      <c r="J1198" s="164">
        <f t="shared" si="94"/>
        <v>-0.46303075798524401</v>
      </c>
    </row>
    <row r="1199" spans="2:10" x14ac:dyDescent="0.25">
      <c r="B1199" s="155">
        <v>40673</v>
      </c>
      <c r="C1199" s="163">
        <v>0.80897028279702798</v>
      </c>
      <c r="D1199" s="163">
        <v>-0.86720999627633022</v>
      </c>
      <c r="F1199" s="164">
        <f t="shared" si="90"/>
        <v>-0.22977151577150884</v>
      </c>
      <c r="G1199" s="164">
        <f t="shared" si="91"/>
        <v>-0.51967228431924362</v>
      </c>
      <c r="H1199" s="164">
        <f t="shared" si="92"/>
        <v>-0.43847621750936</v>
      </c>
      <c r="I1199" s="164">
        <f t="shared" si="93"/>
        <v>-0.42532986220462499</v>
      </c>
      <c r="J1199" s="164">
        <f t="shared" si="94"/>
        <v>-0.46419751307119245</v>
      </c>
    </row>
    <row r="1200" spans="2:10" x14ac:dyDescent="0.25">
      <c r="B1200" s="155">
        <v>40672</v>
      </c>
      <c r="C1200" s="163">
        <v>0.45565404815890442</v>
      </c>
      <c r="D1200" s="163">
        <v>-0.36917899305725088</v>
      </c>
      <c r="F1200" s="164">
        <f t="shared" si="90"/>
        <v>-0.24229360101888381</v>
      </c>
      <c r="G1200" s="164">
        <f t="shared" si="91"/>
        <v>-0.51055313454069462</v>
      </c>
      <c r="H1200" s="164">
        <f t="shared" si="92"/>
        <v>-0.42618267906141466</v>
      </c>
      <c r="I1200" s="164">
        <f t="shared" si="93"/>
        <v>-0.42395283681443674</v>
      </c>
      <c r="J1200" s="164">
        <f t="shared" si="94"/>
        <v>-0.46295713713164954</v>
      </c>
    </row>
    <row r="1201" spans="2:10" x14ac:dyDescent="0.25">
      <c r="B1201" s="155">
        <v>40669</v>
      </c>
      <c r="C1201" s="163">
        <v>0.39395325364006695</v>
      </c>
      <c r="D1201" s="163">
        <v>-0.60270746987840518</v>
      </c>
      <c r="F1201" s="164">
        <f t="shared" si="90"/>
        <v>-0.23718008157240686</v>
      </c>
      <c r="G1201" s="164">
        <f t="shared" si="91"/>
        <v>-0.49819754174978198</v>
      </c>
      <c r="H1201" s="164">
        <f t="shared" si="92"/>
        <v>-0.43710134982560617</v>
      </c>
      <c r="I1201" s="164">
        <f t="shared" si="93"/>
        <v>-0.43419084385656864</v>
      </c>
      <c r="J1201" s="164">
        <f t="shared" si="94"/>
        <v>-0.47528894779379244</v>
      </c>
    </row>
    <row r="1202" spans="2:10" x14ac:dyDescent="0.25">
      <c r="B1202" s="155">
        <v>40668</v>
      </c>
      <c r="C1202" s="163">
        <v>-0.90219692560602471</v>
      </c>
      <c r="D1202" s="163">
        <v>1.2510747041216463</v>
      </c>
      <c r="F1202" s="164">
        <f t="shared" si="90"/>
        <v>-0.23570956420230252</v>
      </c>
      <c r="G1202" s="164">
        <f t="shared" si="91"/>
        <v>-0.47605536437488333</v>
      </c>
      <c r="H1202" s="164">
        <f t="shared" si="92"/>
        <v>-0.42844604391064744</v>
      </c>
      <c r="I1202" s="164">
        <f t="shared" si="93"/>
        <v>-0.43168464413520463</v>
      </c>
      <c r="J1202" s="164">
        <f t="shared" si="94"/>
        <v>-0.45584015832911756</v>
      </c>
    </row>
    <row r="1203" spans="2:10" x14ac:dyDescent="0.25">
      <c r="B1203" s="155">
        <v>40667</v>
      </c>
      <c r="C1203" s="163">
        <v>-0.66771677488089987</v>
      </c>
      <c r="D1203" s="163">
        <v>0.84525677749855976</v>
      </c>
      <c r="F1203" s="164">
        <f t="shared" si="90"/>
        <v>-0.20575231223809742</v>
      </c>
      <c r="G1203" s="164">
        <f t="shared" si="91"/>
        <v>-0.44870427834370513</v>
      </c>
      <c r="H1203" s="164">
        <f t="shared" si="92"/>
        <v>-0.41826896722717877</v>
      </c>
      <c r="I1203" s="164">
        <f t="shared" si="93"/>
        <v>-0.4284115551828776</v>
      </c>
      <c r="J1203" s="164">
        <f t="shared" si="94"/>
        <v>-0.47840439206318458</v>
      </c>
    </row>
    <row r="1204" spans="2:10" x14ac:dyDescent="0.25">
      <c r="B1204" s="155">
        <v>40666</v>
      </c>
      <c r="C1204" s="163">
        <v>-0.33757883053018301</v>
      </c>
      <c r="D1204" s="163">
        <v>1.0382768958731248</v>
      </c>
      <c r="F1204" s="164">
        <f t="shared" si="90"/>
        <v>-0.1782004507608585</v>
      </c>
      <c r="G1204" s="164">
        <f t="shared" si="91"/>
        <v>-0.44523235954426132</v>
      </c>
      <c r="H1204" s="164">
        <f t="shared" si="92"/>
        <v>-0.39529263712335766</v>
      </c>
      <c r="I1204" s="164">
        <f t="shared" si="93"/>
        <v>-0.42634676760436296</v>
      </c>
      <c r="J1204" s="164">
        <f t="shared" si="94"/>
        <v>-0.47872117407670783</v>
      </c>
    </row>
    <row r="1205" spans="2:10" x14ac:dyDescent="0.25">
      <c r="B1205" s="155">
        <v>40665</v>
      </c>
      <c r="C1205" s="163">
        <v>-0.17528554300607624</v>
      </c>
      <c r="D1205" s="163">
        <v>0.36426712922810189</v>
      </c>
      <c r="F1205" s="164">
        <f t="shared" si="90"/>
        <v>-0.1541617448961001</v>
      </c>
      <c r="G1205" s="164">
        <f t="shared" si="91"/>
        <v>-0.44565259014698849</v>
      </c>
      <c r="H1205" s="164">
        <f t="shared" si="92"/>
        <v>-0.37821238222915288</v>
      </c>
      <c r="I1205" s="164">
        <f t="shared" si="93"/>
        <v>-0.42290959424395758</v>
      </c>
      <c r="J1205" s="164">
        <f t="shared" si="94"/>
        <v>-0.48492710590131588</v>
      </c>
    </row>
    <row r="1206" spans="2:10" x14ac:dyDescent="0.25">
      <c r="B1206" s="155">
        <v>40662</v>
      </c>
      <c r="C1206" s="163">
        <v>0.23048004973023062</v>
      </c>
      <c r="D1206" s="163">
        <v>0.59142906648541604</v>
      </c>
      <c r="F1206" s="164">
        <f t="shared" si="90"/>
        <v>-0.15365320492793152</v>
      </c>
      <c r="G1206" s="164">
        <f t="shared" si="91"/>
        <v>-0.43608766491141637</v>
      </c>
      <c r="H1206" s="164">
        <f t="shared" si="92"/>
        <v>-0.37571237823610271</v>
      </c>
      <c r="I1206" s="164">
        <f t="shared" si="93"/>
        <v>-0.42139634734729087</v>
      </c>
      <c r="J1206" s="164">
        <f t="shared" si="94"/>
        <v>-0.48419243848806232</v>
      </c>
    </row>
    <row r="1207" spans="2:10" x14ac:dyDescent="0.25">
      <c r="B1207" s="155">
        <v>40661</v>
      </c>
      <c r="C1207" s="163">
        <v>0.36325320025791807</v>
      </c>
      <c r="D1207" s="163">
        <v>0.85761847160990001</v>
      </c>
      <c r="F1207" s="164">
        <f t="shared" si="90"/>
        <v>-0.15309106962762836</v>
      </c>
      <c r="G1207" s="164">
        <f t="shared" si="91"/>
        <v>-0.43617015091099548</v>
      </c>
      <c r="H1207" s="164">
        <f t="shared" si="92"/>
        <v>-0.37687172534030799</v>
      </c>
      <c r="I1207" s="164">
        <f t="shared" si="93"/>
        <v>-0.42452044730616872</v>
      </c>
      <c r="J1207" s="164">
        <f t="shared" si="94"/>
        <v>-0.48728530225698158</v>
      </c>
    </row>
    <row r="1208" spans="2:10" x14ac:dyDescent="0.25">
      <c r="B1208" s="155">
        <v>40660</v>
      </c>
      <c r="C1208" s="163">
        <v>0.64208979372200048</v>
      </c>
      <c r="D1208" s="163">
        <v>-1.8997579434426592</v>
      </c>
      <c r="F1208" s="164">
        <f t="shared" si="90"/>
        <v>-0.21519820348368715</v>
      </c>
      <c r="G1208" s="164">
        <f t="shared" si="91"/>
        <v>-0.44263120447102733</v>
      </c>
      <c r="H1208" s="164">
        <f t="shared" si="92"/>
        <v>-0.37852777149329864</v>
      </c>
      <c r="I1208" s="164">
        <f t="shared" si="93"/>
        <v>-0.42785384986903274</v>
      </c>
      <c r="J1208" s="164">
        <f t="shared" si="94"/>
        <v>-0.48330099781901459</v>
      </c>
    </row>
    <row r="1209" spans="2:10" x14ac:dyDescent="0.25">
      <c r="B1209" s="155">
        <v>40659</v>
      </c>
      <c r="C1209" s="163">
        <v>0.89811525016292304</v>
      </c>
      <c r="D1209" s="163">
        <v>1.9499680068719716</v>
      </c>
      <c r="F1209" s="164">
        <f t="shared" si="90"/>
        <v>-0.35338333942042255</v>
      </c>
      <c r="G1209" s="164">
        <f t="shared" si="91"/>
        <v>-0.42860286593643565</v>
      </c>
      <c r="H1209" s="164">
        <f t="shared" si="92"/>
        <v>-0.37283732891027366</v>
      </c>
      <c r="I1209" s="164">
        <f t="shared" si="93"/>
        <v>-0.43093958258456561</v>
      </c>
      <c r="J1209" s="164">
        <f t="shared" si="94"/>
        <v>-0.48336153082673144</v>
      </c>
    </row>
    <row r="1210" spans="2:10" x14ac:dyDescent="0.25">
      <c r="B1210" s="155">
        <v>40658</v>
      </c>
      <c r="C1210" s="163">
        <v>-0.15911376349898587</v>
      </c>
      <c r="D1210" s="163">
        <v>4.5319292303469538E-2</v>
      </c>
      <c r="F1210" s="164">
        <f t="shared" si="90"/>
        <v>-0.51041889563779075</v>
      </c>
      <c r="G1210" s="164">
        <f t="shared" si="91"/>
        <v>-0.48441188483139996</v>
      </c>
      <c r="H1210" s="164">
        <f t="shared" si="92"/>
        <v>-0.39046643882692361</v>
      </c>
      <c r="I1210" s="164">
        <f t="shared" si="93"/>
        <v>-0.43408974885315249</v>
      </c>
      <c r="J1210" s="164">
        <f t="shared" si="94"/>
        <v>-0.49472036202193947</v>
      </c>
    </row>
    <row r="1211" spans="2:10" x14ac:dyDescent="0.25">
      <c r="B1211" s="155">
        <v>40655</v>
      </c>
      <c r="C1211" s="163">
        <v>0</v>
      </c>
      <c r="D1211" s="163">
        <v>0</v>
      </c>
      <c r="F1211" s="164">
        <f t="shared" si="90"/>
        <v>-0.51082286232381524</v>
      </c>
      <c r="G1211" s="164">
        <f t="shared" si="91"/>
        <v>-0.49214949536730962</v>
      </c>
      <c r="H1211" s="164">
        <f t="shared" si="92"/>
        <v>-0.39055790583228273</v>
      </c>
      <c r="I1211" s="164">
        <f t="shared" si="93"/>
        <v>-0.43515591496378025</v>
      </c>
      <c r="J1211" s="164">
        <f t="shared" si="94"/>
        <v>-0.4943744536765291</v>
      </c>
    </row>
    <row r="1212" spans="2:10" x14ac:dyDescent="0.25">
      <c r="B1212" s="155">
        <v>40654</v>
      </c>
      <c r="C1212" s="163">
        <v>0.53057064363613016</v>
      </c>
      <c r="D1212" s="163">
        <v>-0.59289305905237955</v>
      </c>
      <c r="F1212" s="164">
        <f t="shared" si="90"/>
        <v>-0.5139595812185791</v>
      </c>
      <c r="G1212" s="164">
        <f t="shared" si="91"/>
        <v>-0.49378478482409077</v>
      </c>
      <c r="H1212" s="164">
        <f t="shared" si="92"/>
        <v>-0.36297051657347928</v>
      </c>
      <c r="I1212" s="164">
        <f t="shared" si="93"/>
        <v>-0.42699880785485894</v>
      </c>
      <c r="J1212" s="164">
        <f t="shared" si="94"/>
        <v>-0.49483113628744818</v>
      </c>
    </row>
    <row r="1213" spans="2:10" x14ac:dyDescent="0.25">
      <c r="B1213" s="155">
        <v>40653</v>
      </c>
      <c r="C1213" s="163">
        <v>1.3538681954517351</v>
      </c>
      <c r="D1213" s="163">
        <v>-0.61835296123460282</v>
      </c>
      <c r="F1213" s="164">
        <f t="shared" si="90"/>
        <v>-0.55714323432412516</v>
      </c>
      <c r="G1213" s="164">
        <f t="shared" si="91"/>
        <v>-0.48615486210866593</v>
      </c>
      <c r="H1213" s="164">
        <f t="shared" si="92"/>
        <v>-0.35756037439216609</v>
      </c>
      <c r="I1213" s="164">
        <f t="shared" si="93"/>
        <v>-0.42536748458502777</v>
      </c>
      <c r="J1213" s="164">
        <f t="shared" si="94"/>
        <v>-0.49460816113201544</v>
      </c>
    </row>
    <row r="1214" spans="2:10" x14ac:dyDescent="0.25">
      <c r="B1214" s="155">
        <v>40652</v>
      </c>
      <c r="C1214" s="163">
        <v>0.57616156523043749</v>
      </c>
      <c r="D1214" s="163">
        <v>0.90321355697988714</v>
      </c>
      <c r="F1214" s="164">
        <f t="shared" si="90"/>
        <v>-0.53208366753680014</v>
      </c>
      <c r="G1214" s="164">
        <f t="shared" si="91"/>
        <v>-0.46581087191647674</v>
      </c>
      <c r="H1214" s="164">
        <f t="shared" si="92"/>
        <v>-0.34349328613270053</v>
      </c>
      <c r="I1214" s="164">
        <f t="shared" si="93"/>
        <v>-0.4246682604768709</v>
      </c>
      <c r="J1214" s="164">
        <f t="shared" si="94"/>
        <v>-0.49406275580902653</v>
      </c>
    </row>
    <row r="1215" spans="2:10" x14ac:dyDescent="0.25">
      <c r="B1215" s="155">
        <v>40651</v>
      </c>
      <c r="C1215" s="163">
        <v>-1.1006601193292553</v>
      </c>
      <c r="D1215" s="163">
        <v>0.16359461248023344</v>
      </c>
      <c r="F1215" s="164">
        <f t="shared" si="90"/>
        <v>-0.58216528010988211</v>
      </c>
      <c r="G1215" s="164">
        <f t="shared" si="91"/>
        <v>-0.46280929921002767</v>
      </c>
      <c r="H1215" s="164">
        <f t="shared" si="92"/>
        <v>-0.33744140601660577</v>
      </c>
      <c r="I1215" s="164">
        <f t="shared" si="93"/>
        <v>-0.43058081605250259</v>
      </c>
      <c r="J1215" s="164">
        <f t="shared" si="94"/>
        <v>-0.49296748363951792</v>
      </c>
    </row>
    <row r="1216" spans="2:10" x14ac:dyDescent="0.25">
      <c r="B1216" s="155">
        <v>40648</v>
      </c>
      <c r="C1216" s="163">
        <v>0.39236292980204812</v>
      </c>
      <c r="D1216" s="163">
        <v>1.9127546722633948</v>
      </c>
      <c r="F1216" s="164">
        <f t="shared" si="90"/>
        <v>-0.57478083169994276</v>
      </c>
      <c r="G1216" s="164">
        <f t="shared" si="91"/>
        <v>-0.4632147800767718</v>
      </c>
      <c r="H1216" s="164">
        <f t="shared" si="92"/>
        <v>-0.34079464853743735</v>
      </c>
      <c r="I1216" s="164">
        <f t="shared" si="93"/>
        <v>-0.43187802466692654</v>
      </c>
      <c r="J1216" s="164">
        <f t="shared" si="94"/>
        <v>-0.49406553393830505</v>
      </c>
    </row>
    <row r="1217" spans="2:10" x14ac:dyDescent="0.25">
      <c r="B1217" s="155">
        <v>40647</v>
      </c>
      <c r="C1217" s="163">
        <v>9.6437236888347044E-3</v>
      </c>
      <c r="D1217" s="163">
        <v>0.63128925353561627</v>
      </c>
      <c r="F1217" s="164">
        <f t="shared" si="90"/>
        <v>-0.64022190202420592</v>
      </c>
      <c r="G1217" s="164">
        <f t="shared" si="91"/>
        <v>-0.47272934683354323</v>
      </c>
      <c r="H1217" s="164">
        <f t="shared" si="92"/>
        <v>-0.35109148176998822</v>
      </c>
      <c r="I1217" s="164">
        <f t="shared" si="93"/>
        <v>-0.43637498554650272</v>
      </c>
      <c r="J1217" s="164">
        <f t="shared" si="94"/>
        <v>-0.49798519925058765</v>
      </c>
    </row>
    <row r="1218" spans="2:10" x14ac:dyDescent="0.25">
      <c r="B1218" s="155">
        <v>40646</v>
      </c>
      <c r="C1218" s="163">
        <v>2.9300994641312528E-2</v>
      </c>
      <c r="D1218" s="163">
        <v>0.6182784914980699</v>
      </c>
      <c r="F1218" s="164">
        <f t="shared" si="90"/>
        <v>-0.69227033895576862</v>
      </c>
      <c r="G1218" s="164">
        <f t="shared" si="91"/>
        <v>-0.45213767348969724</v>
      </c>
      <c r="H1218" s="164">
        <f t="shared" si="92"/>
        <v>-0.34203272281012026</v>
      </c>
      <c r="I1218" s="164">
        <f t="shared" si="93"/>
        <v>-0.43830672003266052</v>
      </c>
      <c r="J1218" s="164">
        <f t="shared" si="94"/>
        <v>-0.49804312157528746</v>
      </c>
    </row>
    <row r="1219" spans="2:10" x14ac:dyDescent="0.25">
      <c r="B1219" s="155">
        <v>40645</v>
      </c>
      <c r="C1219" s="163">
        <v>-0.77665196726892649</v>
      </c>
      <c r="D1219" s="163">
        <v>1.6060206633944363</v>
      </c>
      <c r="F1219" s="164">
        <f t="shared" si="90"/>
        <v>-0.67365640986248709</v>
      </c>
      <c r="G1219" s="164">
        <f t="shared" si="91"/>
        <v>-0.46056086233610966</v>
      </c>
      <c r="H1219" s="164">
        <f t="shared" si="92"/>
        <v>-0.34126354079304166</v>
      </c>
      <c r="I1219" s="164">
        <f t="shared" si="93"/>
        <v>-0.44207324825782418</v>
      </c>
      <c r="J1219" s="164">
        <f t="shared" si="94"/>
        <v>-0.49969987244700942</v>
      </c>
    </row>
    <row r="1220" spans="2:10" x14ac:dyDescent="0.25">
      <c r="B1220" s="155">
        <v>40644</v>
      </c>
      <c r="C1220" s="163">
        <v>-0.27746402603300302</v>
      </c>
      <c r="D1220" s="163">
        <v>-0.14123200955747928</v>
      </c>
      <c r="F1220" s="164">
        <f t="shared" si="90"/>
        <v>-0.62866618648519301</v>
      </c>
      <c r="G1220" s="164">
        <f t="shared" si="91"/>
        <v>-0.4493866876054049</v>
      </c>
      <c r="H1220" s="164">
        <f t="shared" si="92"/>
        <v>-0.31434023958355028</v>
      </c>
      <c r="I1220" s="164">
        <f t="shared" si="93"/>
        <v>-0.43695989540301433</v>
      </c>
      <c r="J1220" s="164">
        <f t="shared" si="94"/>
        <v>-0.49810785194141299</v>
      </c>
    </row>
    <row r="1221" spans="2:10" x14ac:dyDescent="0.25">
      <c r="B1221" s="155">
        <v>40641</v>
      </c>
      <c r="C1221" s="163">
        <v>-0.40048061933413148</v>
      </c>
      <c r="D1221" s="163">
        <v>-0.14863797344142338</v>
      </c>
      <c r="F1221" s="164">
        <f t="shared" si="90"/>
        <v>-0.60067425621987147</v>
      </c>
      <c r="G1221" s="164">
        <f t="shared" si="91"/>
        <v>-0.45074160943089531</v>
      </c>
      <c r="H1221" s="164">
        <f t="shared" si="92"/>
        <v>-0.31677134804366236</v>
      </c>
      <c r="I1221" s="164">
        <f t="shared" si="93"/>
        <v>-0.43730364226411783</v>
      </c>
      <c r="J1221" s="164">
        <f t="shared" si="94"/>
        <v>-0.49774361421166202</v>
      </c>
    </row>
    <row r="1222" spans="2:10" x14ac:dyDescent="0.25">
      <c r="B1222" s="155">
        <v>40640</v>
      </c>
      <c r="C1222" s="163">
        <v>-0.14817714401114124</v>
      </c>
      <c r="D1222" s="163">
        <v>-1.2886073025899503</v>
      </c>
      <c r="F1222" s="164">
        <f t="shared" si="90"/>
        <v>-0.56462890403932575</v>
      </c>
      <c r="G1222" s="164">
        <f t="shared" si="91"/>
        <v>-0.45899182230493585</v>
      </c>
      <c r="H1222" s="164">
        <f t="shared" si="92"/>
        <v>-0.31892419137237166</v>
      </c>
      <c r="I1222" s="164">
        <f t="shared" si="93"/>
        <v>-0.43257160698421171</v>
      </c>
      <c r="J1222" s="164">
        <f t="shared" si="94"/>
        <v>-0.4973464051829608</v>
      </c>
    </row>
    <row r="1223" spans="2:10" x14ac:dyDescent="0.25">
      <c r="B1223" s="155">
        <v>40639</v>
      </c>
      <c r="C1223" s="163">
        <v>0.25964033765395467</v>
      </c>
      <c r="D1223" s="163">
        <v>-2.0856281028601931</v>
      </c>
      <c r="F1223" s="164">
        <f t="shared" si="90"/>
        <v>-0.56524811807928954</v>
      </c>
      <c r="G1223" s="164">
        <f t="shared" si="91"/>
        <v>-0.46846915825674934</v>
      </c>
      <c r="H1223" s="164">
        <f t="shared" si="92"/>
        <v>-0.32767546195512209</v>
      </c>
      <c r="I1223" s="164">
        <f t="shared" si="93"/>
        <v>-0.43551360390838784</v>
      </c>
      <c r="J1223" s="164">
        <f t="shared" si="94"/>
        <v>-0.4985186617655406</v>
      </c>
    </row>
    <row r="1224" spans="2:10" x14ac:dyDescent="0.25">
      <c r="B1224" s="155">
        <v>40638</v>
      </c>
      <c r="C1224" s="163">
        <v>-1.6927379426046052E-2</v>
      </c>
      <c r="D1224" s="163">
        <v>-0.41569824300488056</v>
      </c>
      <c r="F1224" s="164">
        <f t="shared" si="90"/>
        <v>-0.58971223932608152</v>
      </c>
      <c r="G1224" s="164">
        <f t="shared" si="91"/>
        <v>-0.48155702573595111</v>
      </c>
      <c r="H1224" s="164">
        <f t="shared" si="92"/>
        <v>-0.37082298479149722</v>
      </c>
      <c r="I1224" s="164">
        <f t="shared" si="93"/>
        <v>-0.43875639365378483</v>
      </c>
      <c r="J1224" s="164">
        <f t="shared" si="94"/>
        <v>-0.49982327836879342</v>
      </c>
    </row>
    <row r="1225" spans="2:10" x14ac:dyDescent="0.25">
      <c r="B1225" s="155">
        <v>40637</v>
      </c>
      <c r="C1225" s="163">
        <v>4.7039331924114691E-2</v>
      </c>
      <c r="D1225" s="163">
        <v>-0.10295941878007975</v>
      </c>
      <c r="F1225" s="164">
        <f t="shared" si="90"/>
        <v>-0.64972853808592623</v>
      </c>
      <c r="G1225" s="164">
        <f t="shared" si="91"/>
        <v>-0.4800811543209248</v>
      </c>
      <c r="H1225" s="164">
        <f t="shared" si="92"/>
        <v>-0.37873653546918595</v>
      </c>
      <c r="I1225" s="164">
        <f t="shared" si="93"/>
        <v>-0.44217116147454943</v>
      </c>
      <c r="J1225" s="164">
        <f t="shared" si="94"/>
        <v>-0.49999166240508514</v>
      </c>
    </row>
    <row r="1226" spans="2:10" x14ac:dyDescent="0.25">
      <c r="B1226" s="155">
        <v>40634</v>
      </c>
      <c r="C1226" s="163">
        <v>0.49751192554592372</v>
      </c>
      <c r="D1226" s="163">
        <v>0.78760064337957125</v>
      </c>
      <c r="F1226" s="164">
        <f t="shared" si="90"/>
        <v>-0.64975662954999014</v>
      </c>
      <c r="G1226" s="164">
        <f t="shared" si="91"/>
        <v>-0.47965138314657335</v>
      </c>
      <c r="H1226" s="164">
        <f t="shared" si="92"/>
        <v>-0.379990219875118</v>
      </c>
      <c r="I1226" s="164">
        <f t="shared" si="93"/>
        <v>-0.44268271315683849</v>
      </c>
      <c r="J1226" s="164">
        <f t="shared" si="94"/>
        <v>-0.50070573621928072</v>
      </c>
    </row>
    <row r="1227" spans="2:10" x14ac:dyDescent="0.25">
      <c r="B1227" s="155">
        <v>40633</v>
      </c>
      <c r="C1227" s="163">
        <v>-0.18319447272071576</v>
      </c>
      <c r="D1227" s="163">
        <v>0.6709688066571573</v>
      </c>
      <c r="F1227" s="164">
        <f t="shared" ref="F1227:F1290" si="95">CORREL($C1227:$C1256,$D1227:$D1256)</f>
        <v>-0.65382203593406418</v>
      </c>
      <c r="G1227" s="164">
        <f t="shared" ref="G1227:G1290" si="96">CORREL($C1227:$C1286,$D1227:$D1286)</f>
        <v>-0.48835798711016493</v>
      </c>
      <c r="H1227" s="164">
        <f t="shared" ref="H1227:H1290" si="97">CORREL($C1227:$C1316,$D1227:$D1316)</f>
        <v>-0.39642390906198627</v>
      </c>
      <c r="I1227" s="164">
        <f t="shared" ref="I1227:I1290" si="98">CORREL($C1227:$C1426,$D1227:$D1426)</f>
        <v>-0.44356918244929189</v>
      </c>
      <c r="J1227" s="164">
        <f t="shared" ref="J1227:J1290" si="99">CORREL($C1227:$C1486,$D1227:$D1486)</f>
        <v>-0.50040231152301096</v>
      </c>
    </row>
    <row r="1228" spans="2:10" x14ac:dyDescent="0.25">
      <c r="B1228" s="155">
        <v>40632</v>
      </c>
      <c r="C1228" s="163">
        <v>0.67967522259182456</v>
      </c>
      <c r="D1228" s="163">
        <v>0.58823138394628049</v>
      </c>
      <c r="F1228" s="164">
        <f t="shared" si="95"/>
        <v>-0.65434682706001646</v>
      </c>
      <c r="G1228" s="164">
        <f t="shared" si="96"/>
        <v>-0.48675740677828794</v>
      </c>
      <c r="H1228" s="164">
        <f t="shared" si="97"/>
        <v>-0.39523948943014531</v>
      </c>
      <c r="I1228" s="164">
        <f t="shared" si="98"/>
        <v>-0.43403616460259253</v>
      </c>
      <c r="J1228" s="164">
        <f t="shared" si="99"/>
        <v>-0.5000980938124705</v>
      </c>
    </row>
    <row r="1229" spans="2:10" x14ac:dyDescent="0.25">
      <c r="B1229" s="155">
        <v>40631</v>
      </c>
      <c r="C1229" s="163">
        <v>0.72687818372481061</v>
      </c>
      <c r="D1229" s="163">
        <v>-1.454273386471272</v>
      </c>
      <c r="F1229" s="164">
        <f t="shared" si="95"/>
        <v>-0.67114038104342777</v>
      </c>
      <c r="G1229" s="164">
        <f t="shared" si="96"/>
        <v>-0.49428566740440505</v>
      </c>
      <c r="H1229" s="164">
        <f t="shared" si="97"/>
        <v>-0.42333683993906157</v>
      </c>
      <c r="I1229" s="164">
        <f t="shared" si="98"/>
        <v>-0.43639723795375762</v>
      </c>
      <c r="J1229" s="164">
        <f t="shared" si="99"/>
        <v>-0.50146945519341024</v>
      </c>
    </row>
    <row r="1230" spans="2:10" x14ac:dyDescent="0.25">
      <c r="B1230" s="155">
        <v>40630</v>
      </c>
      <c r="C1230" s="163">
        <v>-0.27467732829663527</v>
      </c>
      <c r="D1230" s="163">
        <v>0.47609602681109031</v>
      </c>
      <c r="F1230" s="164">
        <f t="shared" si="95"/>
        <v>-0.66204849925390508</v>
      </c>
      <c r="G1230" s="164">
        <f t="shared" si="96"/>
        <v>-0.47757933307313566</v>
      </c>
      <c r="H1230" s="164">
        <f t="shared" si="97"/>
        <v>-0.42361787366630554</v>
      </c>
      <c r="I1230" s="164">
        <f t="shared" si="98"/>
        <v>-0.43933268849333679</v>
      </c>
      <c r="J1230" s="164">
        <f t="shared" si="99"/>
        <v>-0.50053220971911161</v>
      </c>
    </row>
    <row r="1231" spans="2:10" x14ac:dyDescent="0.25">
      <c r="B1231" s="155">
        <v>40627</v>
      </c>
      <c r="C1231" s="163">
        <v>0.31622942717257629</v>
      </c>
      <c r="D1231" s="163">
        <v>-0.82712351193627853</v>
      </c>
      <c r="F1231" s="164">
        <f t="shared" si="95"/>
        <v>-0.64044570170420978</v>
      </c>
      <c r="G1231" s="164">
        <f t="shared" si="96"/>
        <v>-0.48914771634440823</v>
      </c>
      <c r="H1231" s="164">
        <f t="shared" si="97"/>
        <v>-0.4239573877039034</v>
      </c>
      <c r="I1231" s="164">
        <f t="shared" si="98"/>
        <v>-0.43812266656381665</v>
      </c>
      <c r="J1231" s="164">
        <f t="shared" si="99"/>
        <v>-0.50060089407282415</v>
      </c>
    </row>
    <row r="1232" spans="2:10" x14ac:dyDescent="0.25">
      <c r="B1232" s="155">
        <v>40626</v>
      </c>
      <c r="C1232" s="163">
        <v>0.93386960941725938</v>
      </c>
      <c r="D1232" s="163">
        <v>-0.43355817185048995</v>
      </c>
      <c r="F1232" s="164">
        <f t="shared" si="95"/>
        <v>-0.60537237558877577</v>
      </c>
      <c r="G1232" s="164">
        <f t="shared" si="96"/>
        <v>-0.47641304186663652</v>
      </c>
      <c r="H1232" s="164">
        <f t="shared" si="97"/>
        <v>-0.42123404726156366</v>
      </c>
      <c r="I1232" s="164">
        <f t="shared" si="98"/>
        <v>-0.43780176501185569</v>
      </c>
      <c r="J1232" s="164">
        <f t="shared" si="99"/>
        <v>-0.50027530630827899</v>
      </c>
    </row>
    <row r="1233" spans="2:10" x14ac:dyDescent="0.25">
      <c r="B1233" s="155">
        <v>40625</v>
      </c>
      <c r="C1233" s="163">
        <v>0.2927070345059013</v>
      </c>
      <c r="D1233" s="163">
        <v>-4.3384412582769816E-2</v>
      </c>
      <c r="F1233" s="164">
        <f t="shared" si="95"/>
        <v>-0.56285061884919407</v>
      </c>
      <c r="G1233" s="164">
        <f t="shared" si="96"/>
        <v>-0.47295283356178913</v>
      </c>
      <c r="H1233" s="164">
        <f t="shared" si="97"/>
        <v>-0.40953510780115543</v>
      </c>
      <c r="I1233" s="164">
        <f t="shared" si="98"/>
        <v>-0.43579182215312667</v>
      </c>
      <c r="J1233" s="164">
        <f t="shared" si="99"/>
        <v>-0.49895874515870287</v>
      </c>
    </row>
    <row r="1234" spans="2:10" x14ac:dyDescent="0.25">
      <c r="B1234" s="155">
        <v>40624</v>
      </c>
      <c r="C1234" s="163">
        <v>-0.34297420215491092</v>
      </c>
      <c r="D1234" s="163">
        <v>0.2437102532020452</v>
      </c>
      <c r="F1234" s="164">
        <f t="shared" si="95"/>
        <v>-0.55505558168054636</v>
      </c>
      <c r="G1234" s="164">
        <f t="shared" si="96"/>
        <v>-0.44421474098382441</v>
      </c>
      <c r="H1234" s="164">
        <f t="shared" si="97"/>
        <v>-0.40907673809743816</v>
      </c>
      <c r="I1234" s="164">
        <f t="shared" si="98"/>
        <v>-0.43589970974754089</v>
      </c>
      <c r="J1234" s="164">
        <f t="shared" si="99"/>
        <v>-0.49249781500471951</v>
      </c>
    </row>
    <row r="1235" spans="2:10" x14ac:dyDescent="0.25">
      <c r="B1235" s="155">
        <v>40623</v>
      </c>
      <c r="C1235" s="163">
        <v>1.4999665308629728</v>
      </c>
      <c r="D1235" s="163">
        <v>-0.17237810806811638</v>
      </c>
      <c r="F1235" s="164">
        <f t="shared" si="95"/>
        <v>-0.56077756404150725</v>
      </c>
      <c r="G1235" s="164">
        <f t="shared" si="96"/>
        <v>-0.42647270089264916</v>
      </c>
      <c r="H1235" s="164">
        <f t="shared" si="97"/>
        <v>-0.43879793743822942</v>
      </c>
      <c r="I1235" s="164">
        <f t="shared" si="98"/>
        <v>-0.43332927187121201</v>
      </c>
      <c r="J1235" s="164">
        <f t="shared" si="99"/>
        <v>-0.49293293019355927</v>
      </c>
    </row>
    <row r="1236" spans="2:10" x14ac:dyDescent="0.25">
      <c r="B1236" s="155">
        <v>40620</v>
      </c>
      <c r="C1236" s="163">
        <v>0.43099890755595727</v>
      </c>
      <c r="D1236" s="163">
        <v>0.14932064911372667</v>
      </c>
      <c r="F1236" s="164">
        <f t="shared" si="95"/>
        <v>-0.55274336103301802</v>
      </c>
      <c r="G1236" s="164">
        <f t="shared" si="96"/>
        <v>-0.43055106110568775</v>
      </c>
      <c r="H1236" s="164">
        <f t="shared" si="97"/>
        <v>-0.43457554540448523</v>
      </c>
      <c r="I1236" s="164">
        <f t="shared" si="98"/>
        <v>-0.43209628754223306</v>
      </c>
      <c r="J1236" s="164">
        <f t="shared" si="99"/>
        <v>-0.49389029917925886</v>
      </c>
    </row>
    <row r="1237" spans="2:10" x14ac:dyDescent="0.25">
      <c r="B1237" s="155">
        <v>40619</v>
      </c>
      <c r="C1237" s="163">
        <v>1.3425447326129492</v>
      </c>
      <c r="D1237" s="163">
        <v>-1.0265039409517396</v>
      </c>
      <c r="F1237" s="164">
        <f t="shared" si="95"/>
        <v>-0.55247448856086034</v>
      </c>
      <c r="G1237" s="164">
        <f t="shared" si="96"/>
        <v>-0.43210343042425503</v>
      </c>
      <c r="H1237" s="164">
        <f t="shared" si="97"/>
        <v>-0.42787934087389384</v>
      </c>
      <c r="I1237" s="164">
        <f t="shared" si="98"/>
        <v>-0.42561062632178737</v>
      </c>
      <c r="J1237" s="164">
        <f t="shared" si="99"/>
        <v>-0.49409026214486346</v>
      </c>
    </row>
    <row r="1238" spans="2:10" x14ac:dyDescent="0.25">
      <c r="B1238" s="155">
        <v>40618</v>
      </c>
      <c r="C1238" s="163">
        <v>-1.9465594674147546</v>
      </c>
      <c r="D1238" s="163">
        <v>2.1108730742891213</v>
      </c>
      <c r="F1238" s="164">
        <f t="shared" si="95"/>
        <v>-0.53624978983731086</v>
      </c>
      <c r="G1238" s="164">
        <f t="shared" si="96"/>
        <v>-0.4225706812126046</v>
      </c>
      <c r="H1238" s="164">
        <f t="shared" si="97"/>
        <v>-0.42332055123044926</v>
      </c>
      <c r="I1238" s="164">
        <f t="shared" si="98"/>
        <v>-0.4375515678547654</v>
      </c>
      <c r="J1238" s="164">
        <f t="shared" si="99"/>
        <v>-0.49290411416918867</v>
      </c>
    </row>
    <row r="1239" spans="2:10" x14ac:dyDescent="0.25">
      <c r="B1239" s="155">
        <v>40617</v>
      </c>
      <c r="C1239" s="163">
        <v>-1.1194690623662074</v>
      </c>
      <c r="D1239" s="163">
        <v>1.7997807706337854</v>
      </c>
      <c r="F1239" s="164">
        <f t="shared" si="95"/>
        <v>-0.48201551883234778</v>
      </c>
      <c r="G1239" s="164">
        <f t="shared" si="96"/>
        <v>-0.39271195728158009</v>
      </c>
      <c r="H1239" s="164">
        <f t="shared" si="97"/>
        <v>-0.40618514779667381</v>
      </c>
      <c r="I1239" s="164">
        <f t="shared" si="98"/>
        <v>-0.42939008159640424</v>
      </c>
      <c r="J1239" s="164">
        <f t="shared" si="99"/>
        <v>-0.48817265189101777</v>
      </c>
    </row>
    <row r="1240" spans="2:10" x14ac:dyDescent="0.25">
      <c r="B1240" s="155">
        <v>40616</v>
      </c>
      <c r="C1240" s="163">
        <v>-0.60155414712418365</v>
      </c>
      <c r="D1240" s="163">
        <v>0.31353114336718502</v>
      </c>
      <c r="F1240" s="164">
        <f t="shared" si="95"/>
        <v>-0.47126940137044965</v>
      </c>
      <c r="G1240" s="164">
        <f t="shared" si="96"/>
        <v>-0.36203575623212125</v>
      </c>
      <c r="H1240" s="164">
        <f t="shared" si="97"/>
        <v>-0.364294682658373</v>
      </c>
      <c r="I1240" s="164">
        <f t="shared" si="98"/>
        <v>-0.42173434438440505</v>
      </c>
      <c r="J1240" s="164">
        <f t="shared" si="99"/>
        <v>-0.48381026338441036</v>
      </c>
    </row>
    <row r="1241" spans="2:10" x14ac:dyDescent="0.25">
      <c r="B1241" s="155">
        <v>40613</v>
      </c>
      <c r="C1241" s="163">
        <v>0.73908784187830534</v>
      </c>
      <c r="D1241" s="163">
        <v>-0.20299643102515974</v>
      </c>
      <c r="F1241" s="164">
        <f t="shared" si="95"/>
        <v>-0.48290343793290397</v>
      </c>
      <c r="G1241" s="164">
        <f t="shared" si="96"/>
        <v>-0.36193594767331982</v>
      </c>
      <c r="H1241" s="164">
        <f t="shared" si="97"/>
        <v>-0.36290401886288842</v>
      </c>
      <c r="I1241" s="164">
        <f t="shared" si="98"/>
        <v>-0.41884255049437047</v>
      </c>
      <c r="J1241" s="164">
        <f t="shared" si="99"/>
        <v>-0.48379807637034605</v>
      </c>
    </row>
    <row r="1242" spans="2:10" x14ac:dyDescent="0.25">
      <c r="B1242" s="155">
        <v>40612</v>
      </c>
      <c r="C1242" s="163">
        <v>-1.8874930802181056</v>
      </c>
      <c r="D1242" s="163">
        <v>1.634658811689027</v>
      </c>
      <c r="F1242" s="164">
        <f t="shared" si="95"/>
        <v>-0.4877107370502955</v>
      </c>
      <c r="G1242" s="164">
        <f t="shared" si="96"/>
        <v>-0.33117151445203064</v>
      </c>
      <c r="H1242" s="164">
        <f t="shared" si="97"/>
        <v>-0.36605342067545399</v>
      </c>
      <c r="I1242" s="164">
        <f t="shared" si="98"/>
        <v>-0.44446536096259348</v>
      </c>
      <c r="J1242" s="164">
        <f t="shared" si="99"/>
        <v>-0.48376129380790889</v>
      </c>
    </row>
    <row r="1243" spans="2:10" x14ac:dyDescent="0.25">
      <c r="B1243" s="155">
        <v>40611</v>
      </c>
      <c r="C1243" s="163">
        <v>-0.12080643021820103</v>
      </c>
      <c r="D1243" s="163">
        <v>1.6083212352865361</v>
      </c>
      <c r="F1243" s="164">
        <f t="shared" si="95"/>
        <v>-0.43634976093510197</v>
      </c>
      <c r="G1243" s="164">
        <f t="shared" si="96"/>
        <v>-0.30283888068926956</v>
      </c>
      <c r="H1243" s="164">
        <f t="shared" si="97"/>
        <v>-0.33590788098809277</v>
      </c>
      <c r="I1243" s="164">
        <f t="shared" si="98"/>
        <v>-0.4409613884094522</v>
      </c>
      <c r="J1243" s="164">
        <f t="shared" si="99"/>
        <v>-0.48049061994259346</v>
      </c>
    </row>
    <row r="1244" spans="2:10" x14ac:dyDescent="0.25">
      <c r="B1244" s="155">
        <v>40610</v>
      </c>
      <c r="C1244" s="163">
        <v>0.91083653331911485</v>
      </c>
      <c r="D1244" s="163">
        <v>-1.4023978312454055</v>
      </c>
      <c r="F1244" s="164">
        <f t="shared" si="95"/>
        <v>-0.42111978348696122</v>
      </c>
      <c r="G1244" s="164">
        <f t="shared" si="96"/>
        <v>-0.28419456366092299</v>
      </c>
      <c r="H1244" s="164">
        <f t="shared" si="97"/>
        <v>-0.3327797309592716</v>
      </c>
      <c r="I1244" s="164">
        <f t="shared" si="98"/>
        <v>-0.44045925552181375</v>
      </c>
      <c r="J1244" s="164">
        <f t="shared" si="99"/>
        <v>-0.48057109851282626</v>
      </c>
    </row>
    <row r="1245" spans="2:10" x14ac:dyDescent="0.25">
      <c r="B1245" s="155">
        <v>40609</v>
      </c>
      <c r="C1245" s="163">
        <v>-0.83072185978586566</v>
      </c>
      <c r="D1245" s="163">
        <v>-0.25448313474039086</v>
      </c>
      <c r="F1245" s="164">
        <f t="shared" si="95"/>
        <v>-0.38505506094084024</v>
      </c>
      <c r="G1245" s="164">
        <f t="shared" si="96"/>
        <v>-0.25960797211871767</v>
      </c>
      <c r="H1245" s="164">
        <f t="shared" si="97"/>
        <v>-0.30633112459493211</v>
      </c>
      <c r="I1245" s="164">
        <f t="shared" si="98"/>
        <v>-0.43806709300940599</v>
      </c>
      <c r="J1245" s="164">
        <f t="shared" si="99"/>
        <v>-0.47934052864038307</v>
      </c>
    </row>
    <row r="1246" spans="2:10" x14ac:dyDescent="0.25">
      <c r="B1246" s="155">
        <v>40606</v>
      </c>
      <c r="C1246" s="163">
        <v>-0.73714171463120648</v>
      </c>
      <c r="D1246" s="163">
        <v>0.6669473175543672</v>
      </c>
      <c r="F1246" s="164">
        <f t="shared" si="95"/>
        <v>-0.38891076775856298</v>
      </c>
      <c r="G1246" s="164">
        <f t="shared" si="96"/>
        <v>-0.26705761204992073</v>
      </c>
      <c r="H1246" s="164">
        <f t="shared" si="97"/>
        <v>-0.30991294366556554</v>
      </c>
      <c r="I1246" s="164">
        <f t="shared" si="98"/>
        <v>-0.4396390486720016</v>
      </c>
      <c r="J1246" s="164">
        <f t="shared" si="99"/>
        <v>-0.48009972159308967</v>
      </c>
    </row>
    <row r="1247" spans="2:10" x14ac:dyDescent="0.25">
      <c r="B1247" s="155">
        <v>40605</v>
      </c>
      <c r="C1247" s="163">
        <v>1.7258564233189944</v>
      </c>
      <c r="D1247" s="163">
        <v>-2.1170160748563926</v>
      </c>
      <c r="F1247" s="164">
        <f t="shared" si="95"/>
        <v>-0.36994978402971229</v>
      </c>
      <c r="G1247" s="164">
        <f t="shared" si="96"/>
        <v>-0.26203165335414474</v>
      </c>
      <c r="H1247" s="164">
        <f t="shared" si="97"/>
        <v>-0.30781068277676049</v>
      </c>
      <c r="I1247" s="164">
        <f t="shared" si="98"/>
        <v>-0.44040437093945212</v>
      </c>
      <c r="J1247" s="164">
        <f t="shared" si="99"/>
        <v>-0.48286011167401305</v>
      </c>
    </row>
    <row r="1248" spans="2:10" x14ac:dyDescent="0.25">
      <c r="B1248" s="155">
        <v>40604</v>
      </c>
      <c r="C1248" s="163">
        <v>0.17796090330934877</v>
      </c>
      <c r="D1248" s="163">
        <v>-1.8385518895846942</v>
      </c>
      <c r="F1248" s="164">
        <f t="shared" si="95"/>
        <v>-0.27428155894775624</v>
      </c>
      <c r="G1248" s="164">
        <f t="shared" si="96"/>
        <v>-0.21520495559318736</v>
      </c>
      <c r="H1248" s="164">
        <f t="shared" si="97"/>
        <v>-0.29069967468597185</v>
      </c>
      <c r="I1248" s="164">
        <f t="shared" si="98"/>
        <v>-0.45146663385385877</v>
      </c>
      <c r="J1248" s="164">
        <f t="shared" si="99"/>
        <v>-0.47858018186407053</v>
      </c>
    </row>
    <row r="1249" spans="2:10" x14ac:dyDescent="0.25">
      <c r="B1249" s="155">
        <v>40603</v>
      </c>
      <c r="C1249" s="163">
        <v>-1.5740486806843257</v>
      </c>
      <c r="D1249" s="163">
        <v>-2.6715429593371365E-2</v>
      </c>
      <c r="F1249" s="164">
        <f t="shared" si="95"/>
        <v>-0.29460553259805911</v>
      </c>
      <c r="G1249" s="164">
        <f t="shared" si="96"/>
        <v>-0.21471275393121864</v>
      </c>
      <c r="H1249" s="164">
        <f t="shared" si="97"/>
        <v>-0.28696244824335804</v>
      </c>
      <c r="I1249" s="164">
        <f t="shared" si="98"/>
        <v>-0.44816499527425541</v>
      </c>
      <c r="J1249" s="164">
        <f t="shared" si="99"/>
        <v>-0.47913001662088228</v>
      </c>
    </row>
    <row r="1250" spans="2:10" x14ac:dyDescent="0.25">
      <c r="B1250" s="155">
        <v>40602</v>
      </c>
      <c r="C1250" s="163">
        <v>0.56167698103908315</v>
      </c>
      <c r="D1250" s="163">
        <v>0.8880375922446726</v>
      </c>
      <c r="F1250" s="164">
        <f t="shared" si="95"/>
        <v>-0.32507484736495434</v>
      </c>
      <c r="G1250" s="164">
        <f t="shared" si="96"/>
        <v>-0.2114718618097701</v>
      </c>
      <c r="H1250" s="164">
        <f t="shared" si="97"/>
        <v>-0.29020498449838333</v>
      </c>
      <c r="I1250" s="164">
        <f t="shared" si="98"/>
        <v>-0.45074304440685337</v>
      </c>
      <c r="J1250" s="164">
        <f t="shared" si="99"/>
        <v>-0.48156012145727517</v>
      </c>
    </row>
    <row r="1251" spans="2:10" x14ac:dyDescent="0.25">
      <c r="B1251" s="155">
        <v>40599</v>
      </c>
      <c r="C1251" s="163">
        <v>1.0816099235872345</v>
      </c>
      <c r="D1251" s="163">
        <v>0.64787419442695615</v>
      </c>
      <c r="F1251" s="164">
        <f t="shared" si="95"/>
        <v>-0.34109562130107013</v>
      </c>
      <c r="G1251" s="164">
        <f t="shared" si="96"/>
        <v>-0.22467790747356781</v>
      </c>
      <c r="H1251" s="164">
        <f t="shared" si="97"/>
        <v>-0.29368586555754889</v>
      </c>
      <c r="I1251" s="164">
        <f t="shared" si="98"/>
        <v>-0.44449519671551924</v>
      </c>
      <c r="J1251" s="164">
        <f t="shared" si="99"/>
        <v>-0.48358530908963615</v>
      </c>
    </row>
    <row r="1252" spans="2:10" x14ac:dyDescent="0.25">
      <c r="B1252" s="155">
        <v>40598</v>
      </c>
      <c r="C1252" s="163">
        <v>-7.5462311733043297E-2</v>
      </c>
      <c r="D1252" s="163">
        <v>2.1241453391742882</v>
      </c>
      <c r="F1252" s="164">
        <f t="shared" si="95"/>
        <v>-0.38841834438171913</v>
      </c>
      <c r="G1252" s="164">
        <f t="shared" si="96"/>
        <v>-0.24353159857882908</v>
      </c>
      <c r="H1252" s="164">
        <f t="shared" si="97"/>
        <v>-0.30294187263143912</v>
      </c>
      <c r="I1252" s="164">
        <f t="shared" si="98"/>
        <v>-0.43675233517843964</v>
      </c>
      <c r="J1252" s="164">
        <f t="shared" si="99"/>
        <v>-0.48491850695955557</v>
      </c>
    </row>
    <row r="1253" spans="2:10" x14ac:dyDescent="0.25">
      <c r="B1253" s="155">
        <v>40597</v>
      </c>
      <c r="C1253" s="163">
        <v>-0.60690082003610479</v>
      </c>
      <c r="D1253" s="163">
        <v>0.36202373937699317</v>
      </c>
      <c r="F1253" s="164">
        <f t="shared" si="95"/>
        <v>-0.39551006124391147</v>
      </c>
      <c r="G1253" s="164">
        <f t="shared" si="96"/>
        <v>-0.24570274015825874</v>
      </c>
      <c r="H1253" s="164">
        <f t="shared" si="97"/>
        <v>-0.30153291337846999</v>
      </c>
      <c r="I1253" s="164">
        <f t="shared" si="98"/>
        <v>-0.4463410655587941</v>
      </c>
      <c r="J1253" s="164">
        <f t="shared" si="99"/>
        <v>-0.48572118432532085</v>
      </c>
    </row>
    <row r="1254" spans="2:10" x14ac:dyDescent="0.25">
      <c r="B1254" s="155">
        <v>40596</v>
      </c>
      <c r="C1254" s="163">
        <v>-2.0513111993580302</v>
      </c>
      <c r="D1254" s="163">
        <v>2.4861117518224285</v>
      </c>
      <c r="F1254" s="164">
        <f t="shared" si="95"/>
        <v>-0.40884065663944724</v>
      </c>
      <c r="G1254" s="164">
        <f t="shared" si="96"/>
        <v>-0.31251062847502653</v>
      </c>
      <c r="H1254" s="164">
        <f t="shared" si="97"/>
        <v>-0.29338240579636676</v>
      </c>
      <c r="I1254" s="164">
        <f t="shared" si="98"/>
        <v>-0.44657730229506909</v>
      </c>
      <c r="J1254" s="164">
        <f t="shared" si="99"/>
        <v>-0.48508364402935938</v>
      </c>
    </row>
    <row r="1255" spans="2:10" x14ac:dyDescent="0.25">
      <c r="B1255" s="155">
        <v>40595</v>
      </c>
      <c r="C1255" s="163">
        <v>0</v>
      </c>
      <c r="D1255" s="163">
        <v>0</v>
      </c>
      <c r="F1255" s="164">
        <f t="shared" si="95"/>
        <v>-0.27417646883758889</v>
      </c>
      <c r="G1255" s="164">
        <f t="shared" si="96"/>
        <v>-0.27388996863996107</v>
      </c>
      <c r="H1255" s="164">
        <f t="shared" si="97"/>
        <v>-0.26448315863588273</v>
      </c>
      <c r="I1255" s="164">
        <f t="shared" si="98"/>
        <v>-0.44457687124201201</v>
      </c>
      <c r="J1255" s="164">
        <f t="shared" si="99"/>
        <v>-0.48342071231719019</v>
      </c>
    </row>
    <row r="1256" spans="2:10" x14ac:dyDescent="0.25">
      <c r="B1256" s="155">
        <v>40592</v>
      </c>
      <c r="C1256" s="163">
        <v>0.19341533250718523</v>
      </c>
      <c r="D1256" s="163">
        <v>-1.2958475203677877</v>
      </c>
      <c r="F1256" s="164">
        <f t="shared" si="95"/>
        <v>-0.27379769123697439</v>
      </c>
      <c r="G1256" s="164">
        <f t="shared" si="96"/>
        <v>-0.28062181275773646</v>
      </c>
      <c r="H1256" s="164">
        <f t="shared" si="97"/>
        <v>-0.24956953664243867</v>
      </c>
      <c r="I1256" s="164">
        <f t="shared" si="98"/>
        <v>-0.44442866583145257</v>
      </c>
      <c r="J1256" s="164">
        <f t="shared" si="99"/>
        <v>-0.48285161864572418</v>
      </c>
    </row>
    <row r="1257" spans="2:10" x14ac:dyDescent="0.25">
      <c r="B1257" s="155">
        <v>40591</v>
      </c>
      <c r="C1257" s="163">
        <v>0.31603961020509885</v>
      </c>
      <c r="D1257" s="163">
        <v>-6.8178668933671638E-2</v>
      </c>
      <c r="F1257" s="164">
        <f t="shared" si="95"/>
        <v>-0.28741577632822773</v>
      </c>
      <c r="G1257" s="164">
        <f t="shared" si="96"/>
        <v>-0.31282177762923363</v>
      </c>
      <c r="H1257" s="164">
        <f t="shared" si="97"/>
        <v>-0.24797704783794328</v>
      </c>
      <c r="I1257" s="164">
        <f t="shared" si="98"/>
        <v>-0.45636820463747846</v>
      </c>
      <c r="J1257" s="164">
        <f t="shared" si="99"/>
        <v>-0.48196578336982221</v>
      </c>
    </row>
    <row r="1258" spans="2:10" x14ac:dyDescent="0.25">
      <c r="B1258" s="155">
        <v>40590</v>
      </c>
      <c r="C1258" s="163">
        <v>0.64350675620981068</v>
      </c>
      <c r="D1258" s="163">
        <v>-0.24224093034862504</v>
      </c>
      <c r="F1258" s="164">
        <f t="shared" si="95"/>
        <v>-0.28824967250012901</v>
      </c>
      <c r="G1258" s="164">
        <f t="shared" si="96"/>
        <v>-0.31303853179934299</v>
      </c>
      <c r="H1258" s="164">
        <f t="shared" si="97"/>
        <v>-0.23753384782665124</v>
      </c>
      <c r="I1258" s="164">
        <f t="shared" si="98"/>
        <v>-0.45555740559698099</v>
      </c>
      <c r="J1258" s="164">
        <f t="shared" si="99"/>
        <v>-0.48250272622043983</v>
      </c>
    </row>
    <row r="1259" spans="2:10" x14ac:dyDescent="0.25">
      <c r="B1259" s="155">
        <v>40589</v>
      </c>
      <c r="C1259" s="163">
        <v>-0.31140215897716983</v>
      </c>
      <c r="D1259" s="163">
        <v>6.1363740440545378E-2</v>
      </c>
      <c r="F1259" s="164">
        <f t="shared" si="95"/>
        <v>-0.30732104798103488</v>
      </c>
      <c r="G1259" s="164">
        <f t="shared" si="96"/>
        <v>-0.35552110489217836</v>
      </c>
      <c r="H1259" s="164">
        <f t="shared" si="97"/>
        <v>-0.24106913403378247</v>
      </c>
      <c r="I1259" s="164">
        <f t="shared" si="98"/>
        <v>-0.4581354402685428</v>
      </c>
      <c r="J1259" s="164">
        <f t="shared" si="99"/>
        <v>-0.48265014615102569</v>
      </c>
    </row>
    <row r="1260" spans="2:10" x14ac:dyDescent="0.25">
      <c r="B1260" s="155">
        <v>40588</v>
      </c>
      <c r="C1260" s="163">
        <v>0.25923819067918963</v>
      </c>
      <c r="D1260" s="163">
        <v>1.3114081698041957</v>
      </c>
      <c r="F1260" s="164">
        <f t="shared" si="95"/>
        <v>-0.28618931701737493</v>
      </c>
      <c r="G1260" s="164">
        <f t="shared" si="96"/>
        <v>-0.36293896902240719</v>
      </c>
      <c r="H1260" s="164">
        <f t="shared" si="97"/>
        <v>-0.24236955883598565</v>
      </c>
      <c r="I1260" s="164">
        <f t="shared" si="98"/>
        <v>-0.45771834072015039</v>
      </c>
      <c r="J1260" s="164">
        <f t="shared" si="99"/>
        <v>-0.47870404947617184</v>
      </c>
    </row>
    <row r="1261" spans="2:10" x14ac:dyDescent="0.25">
      <c r="B1261" s="155">
        <v>40585</v>
      </c>
      <c r="C1261" s="163">
        <v>0.56467487734592758</v>
      </c>
      <c r="D1261" s="163">
        <v>1.4299422783347504</v>
      </c>
      <c r="F1261" s="164">
        <f t="shared" si="95"/>
        <v>-0.32854353164389138</v>
      </c>
      <c r="G1261" s="164">
        <f t="shared" si="96"/>
        <v>-0.37006025383382685</v>
      </c>
      <c r="H1261" s="164">
        <f t="shared" si="97"/>
        <v>-0.24494805875207304</v>
      </c>
      <c r="I1261" s="164">
        <f t="shared" si="98"/>
        <v>-0.4725168511415278</v>
      </c>
      <c r="J1261" s="164">
        <f t="shared" si="99"/>
        <v>-0.47963585083476867</v>
      </c>
    </row>
    <row r="1262" spans="2:10" x14ac:dyDescent="0.25">
      <c r="B1262" s="155">
        <v>40584</v>
      </c>
      <c r="C1262" s="163">
        <v>8.4011280586859804E-2</v>
      </c>
      <c r="D1262" s="163">
        <v>-2.2910270172883718</v>
      </c>
      <c r="F1262" s="164">
        <f t="shared" si="95"/>
        <v>-0.36176106179832818</v>
      </c>
      <c r="G1262" s="164">
        <f t="shared" si="96"/>
        <v>-0.37966199278813018</v>
      </c>
      <c r="H1262" s="164">
        <f t="shared" si="97"/>
        <v>-0.25582191225173784</v>
      </c>
      <c r="I1262" s="164">
        <f t="shared" si="98"/>
        <v>-0.45368018635914875</v>
      </c>
      <c r="J1262" s="164">
        <f t="shared" si="99"/>
        <v>-0.48189481181515942</v>
      </c>
    </row>
    <row r="1263" spans="2:10" x14ac:dyDescent="0.25">
      <c r="B1263" s="155">
        <v>40583</v>
      </c>
      <c r="C1263" s="163">
        <v>-0.26664648022066695</v>
      </c>
      <c r="D1263" s="163">
        <v>1.8780103919226354</v>
      </c>
      <c r="F1263" s="164">
        <f t="shared" si="95"/>
        <v>-0.37472112517861966</v>
      </c>
      <c r="G1263" s="164">
        <f t="shared" si="96"/>
        <v>-0.36515957813441213</v>
      </c>
      <c r="H1263" s="164">
        <f t="shared" si="97"/>
        <v>-0.25385834627200277</v>
      </c>
      <c r="I1263" s="164">
        <f t="shared" si="98"/>
        <v>-0.48266389254171577</v>
      </c>
      <c r="J1263" s="164">
        <f t="shared" si="99"/>
        <v>-0.48470293038294754</v>
      </c>
    </row>
    <row r="1264" spans="2:10" x14ac:dyDescent="0.25">
      <c r="B1264" s="155">
        <v>40582</v>
      </c>
      <c r="C1264" s="163">
        <v>0.44971145296397452</v>
      </c>
      <c r="D1264" s="163">
        <v>-1.2730344754294243</v>
      </c>
      <c r="F1264" s="164">
        <f t="shared" si="95"/>
        <v>-0.32473698902587272</v>
      </c>
      <c r="G1264" s="164">
        <f t="shared" si="96"/>
        <v>-0.35626107044900235</v>
      </c>
      <c r="H1264" s="164">
        <f t="shared" si="97"/>
        <v>-0.24955024596503947</v>
      </c>
      <c r="I1264" s="164">
        <f t="shared" si="98"/>
        <v>-0.48355129277793679</v>
      </c>
      <c r="J1264" s="164">
        <f t="shared" si="99"/>
        <v>-0.48220403512120402</v>
      </c>
    </row>
    <row r="1265" spans="2:10" x14ac:dyDescent="0.25">
      <c r="B1265" s="155">
        <v>40581</v>
      </c>
      <c r="C1265" s="163">
        <v>0.62560520667565012</v>
      </c>
      <c r="D1265" s="163">
        <v>0.77595662510705488</v>
      </c>
      <c r="F1265" s="164">
        <f t="shared" si="95"/>
        <v>-0.28941148852959564</v>
      </c>
      <c r="G1265" s="164">
        <f t="shared" si="96"/>
        <v>-0.4086487342936051</v>
      </c>
      <c r="H1265" s="164">
        <f t="shared" si="97"/>
        <v>-0.24207202011680662</v>
      </c>
      <c r="I1265" s="164">
        <f t="shared" si="98"/>
        <v>-0.49058979674140246</v>
      </c>
      <c r="J1265" s="164">
        <f t="shared" si="99"/>
        <v>-0.48305720432723287</v>
      </c>
    </row>
    <row r="1266" spans="2:10" x14ac:dyDescent="0.25">
      <c r="B1266" s="155">
        <v>40578</v>
      </c>
      <c r="C1266" s="163">
        <v>0.289664303203363</v>
      </c>
      <c r="D1266" s="163">
        <v>-1.6133427461525796</v>
      </c>
      <c r="F1266" s="164">
        <f t="shared" si="95"/>
        <v>-0.30968016699181344</v>
      </c>
      <c r="G1266" s="164">
        <f t="shared" si="96"/>
        <v>-0.40136416979143091</v>
      </c>
      <c r="H1266" s="164">
        <f t="shared" si="97"/>
        <v>-0.24704896438724727</v>
      </c>
      <c r="I1266" s="164">
        <f t="shared" si="98"/>
        <v>-0.49120314159525913</v>
      </c>
      <c r="J1266" s="164">
        <f t="shared" si="99"/>
        <v>-0.48235719027048601</v>
      </c>
    </row>
    <row r="1267" spans="2:10" x14ac:dyDescent="0.25">
      <c r="B1267" s="155">
        <v>40577</v>
      </c>
      <c r="C1267" s="163">
        <v>0.24959862697884194</v>
      </c>
      <c r="D1267" s="163">
        <v>-0.36346453251144828</v>
      </c>
      <c r="F1267" s="164">
        <f t="shared" si="95"/>
        <v>-0.30740436330124432</v>
      </c>
      <c r="G1267" s="164">
        <f t="shared" si="96"/>
        <v>-0.38836942190678797</v>
      </c>
      <c r="H1267" s="164">
        <f t="shared" si="97"/>
        <v>-0.24794752862059072</v>
      </c>
      <c r="I1267" s="164">
        <f t="shared" si="98"/>
        <v>-0.49445862223649012</v>
      </c>
      <c r="J1267" s="164">
        <f t="shared" si="99"/>
        <v>-0.48157613420310602</v>
      </c>
    </row>
    <row r="1268" spans="2:10" x14ac:dyDescent="0.25">
      <c r="B1268" s="155">
        <v>40576</v>
      </c>
      <c r="C1268" s="163">
        <v>-0.25435514046816543</v>
      </c>
      <c r="D1268" s="163">
        <v>-0.55442269719029325</v>
      </c>
      <c r="F1268" s="164">
        <f t="shared" si="95"/>
        <v>-0.30268346625216458</v>
      </c>
      <c r="G1268" s="164">
        <f t="shared" si="96"/>
        <v>-0.3868931871383241</v>
      </c>
      <c r="H1268" s="164">
        <f t="shared" si="97"/>
        <v>-0.24894223182058123</v>
      </c>
      <c r="I1268" s="164">
        <f t="shared" si="98"/>
        <v>-0.48888608526495686</v>
      </c>
      <c r="J1268" s="164">
        <f t="shared" si="99"/>
        <v>-0.4859445581827751</v>
      </c>
    </row>
    <row r="1269" spans="2:10" x14ac:dyDescent="0.25">
      <c r="B1269" s="155">
        <v>40575</v>
      </c>
      <c r="C1269" s="163">
        <v>1.6697916863973372</v>
      </c>
      <c r="D1269" s="163">
        <v>-0.98821635403414376</v>
      </c>
      <c r="F1269" s="164">
        <f t="shared" si="95"/>
        <v>-0.31108851079784094</v>
      </c>
      <c r="G1269" s="164">
        <f t="shared" si="96"/>
        <v>-0.3884872107267156</v>
      </c>
      <c r="H1269" s="164">
        <f t="shared" si="97"/>
        <v>-0.24681691317628562</v>
      </c>
      <c r="I1269" s="164">
        <f t="shared" si="98"/>
        <v>-0.49051759774200604</v>
      </c>
      <c r="J1269" s="164">
        <f t="shared" si="99"/>
        <v>-0.48245632918689119</v>
      </c>
    </row>
    <row r="1270" spans="2:10" x14ac:dyDescent="0.25">
      <c r="B1270" s="155">
        <v>40574</v>
      </c>
      <c r="C1270" s="163">
        <v>0.76604680198975039</v>
      </c>
      <c r="D1270" s="163">
        <v>-1.0815274879836356</v>
      </c>
      <c r="F1270" s="164">
        <f t="shared" si="95"/>
        <v>-0.27859730196300642</v>
      </c>
      <c r="G1270" s="164">
        <f t="shared" si="96"/>
        <v>-0.34185222447054414</v>
      </c>
      <c r="H1270" s="164">
        <f t="shared" si="97"/>
        <v>-0.23731322824064655</v>
      </c>
      <c r="I1270" s="164">
        <f t="shared" si="98"/>
        <v>-0.49683665341104194</v>
      </c>
      <c r="J1270" s="164">
        <f t="shared" si="99"/>
        <v>-0.47927900201528234</v>
      </c>
    </row>
    <row r="1271" spans="2:10" x14ac:dyDescent="0.25">
      <c r="B1271" s="155">
        <v>40571</v>
      </c>
      <c r="C1271" s="163">
        <v>-1.7825288018669339</v>
      </c>
      <c r="D1271" s="163">
        <v>0.79671493993835885</v>
      </c>
      <c r="F1271" s="164">
        <f t="shared" si="95"/>
        <v>-0.26757652710559526</v>
      </c>
      <c r="G1271" s="164">
        <f t="shared" si="96"/>
        <v>-0.33571666761300728</v>
      </c>
      <c r="H1271" s="164">
        <f t="shared" si="97"/>
        <v>-0.24622081767640394</v>
      </c>
      <c r="I1271" s="164">
        <f t="shared" si="98"/>
        <v>-0.49552526344134978</v>
      </c>
      <c r="J1271" s="164">
        <f t="shared" si="99"/>
        <v>-0.48027106471111536</v>
      </c>
    </row>
    <row r="1272" spans="2:10" x14ac:dyDescent="0.25">
      <c r="B1272" s="155">
        <v>40570</v>
      </c>
      <c r="C1272" s="163">
        <v>0.22937304953480897</v>
      </c>
      <c r="D1272" s="163">
        <v>0.91673540950563126</v>
      </c>
      <c r="F1272" s="164">
        <f t="shared" si="95"/>
        <v>-0.2480946175320603</v>
      </c>
      <c r="G1272" s="164">
        <f t="shared" si="96"/>
        <v>-0.34071839529845088</v>
      </c>
      <c r="H1272" s="164">
        <f t="shared" si="97"/>
        <v>-0.25326899543259002</v>
      </c>
      <c r="I1272" s="164">
        <f t="shared" si="98"/>
        <v>-0.49612592343871764</v>
      </c>
      <c r="J1272" s="164">
        <f t="shared" si="99"/>
        <v>-0.48205131896254783</v>
      </c>
    </row>
    <row r="1273" spans="2:10" x14ac:dyDescent="0.25">
      <c r="B1273" s="155">
        <v>40569</v>
      </c>
      <c r="C1273" s="163">
        <v>0.42577141249822148</v>
      </c>
      <c r="D1273" s="163">
        <v>-3.6545923816304615</v>
      </c>
      <c r="F1273" s="164">
        <f t="shared" si="95"/>
        <v>-0.23718945848506406</v>
      </c>
      <c r="G1273" s="164">
        <f t="shared" si="96"/>
        <v>-0.31394695103431752</v>
      </c>
      <c r="H1273" s="164">
        <f t="shared" si="97"/>
        <v>-0.25646965082234741</v>
      </c>
      <c r="I1273" s="164">
        <f t="shared" si="98"/>
        <v>-0.49686686008015996</v>
      </c>
      <c r="J1273" s="164">
        <f t="shared" si="99"/>
        <v>-0.48033223859452451</v>
      </c>
    </row>
    <row r="1274" spans="2:10" x14ac:dyDescent="0.25">
      <c r="B1274" s="155">
        <v>40568</v>
      </c>
      <c r="C1274" s="163">
        <v>2.9584078348898757E-2</v>
      </c>
      <c r="D1274" s="163">
        <v>2.4376439560696017</v>
      </c>
      <c r="F1274" s="164">
        <f t="shared" si="95"/>
        <v>-0.1604338211124014</v>
      </c>
      <c r="G1274" s="164">
        <f t="shared" si="96"/>
        <v>-0.31065994310476153</v>
      </c>
      <c r="H1274" s="164">
        <f t="shared" si="97"/>
        <v>-0.25938508982790565</v>
      </c>
      <c r="I1274" s="164">
        <f t="shared" si="98"/>
        <v>-0.49819020783347517</v>
      </c>
      <c r="J1274" s="164">
        <f t="shared" si="99"/>
        <v>-0.48123670920874495</v>
      </c>
    </row>
    <row r="1275" spans="2:10" x14ac:dyDescent="0.25">
      <c r="B1275" s="155">
        <v>40567</v>
      </c>
      <c r="C1275" s="163">
        <v>0.58354000588920485</v>
      </c>
      <c r="D1275" s="163">
        <v>0.48953797414428291</v>
      </c>
      <c r="F1275" s="164">
        <f t="shared" si="95"/>
        <v>-0.1352505427234531</v>
      </c>
      <c r="G1275" s="164">
        <f t="shared" si="96"/>
        <v>-0.28167740978380301</v>
      </c>
      <c r="H1275" s="164">
        <f t="shared" si="97"/>
        <v>-0.26454818004575636</v>
      </c>
      <c r="I1275" s="164">
        <f t="shared" si="98"/>
        <v>-0.49728073360096448</v>
      </c>
      <c r="J1275" s="164">
        <f t="shared" si="99"/>
        <v>-0.4821796321734485</v>
      </c>
    </row>
    <row r="1276" spans="2:10" x14ac:dyDescent="0.25">
      <c r="B1276" s="155">
        <v>40564</v>
      </c>
      <c r="C1276" s="163">
        <v>0.24359829879103678</v>
      </c>
      <c r="D1276" s="163">
        <v>1.4868801086574068</v>
      </c>
      <c r="F1276" s="164">
        <f t="shared" si="95"/>
        <v>-0.15231250941071958</v>
      </c>
      <c r="G1276" s="164">
        <f t="shared" si="96"/>
        <v>-0.28600729925236507</v>
      </c>
      <c r="H1276" s="164">
        <f t="shared" si="97"/>
        <v>-0.24329049695847016</v>
      </c>
      <c r="I1276" s="164">
        <f t="shared" si="98"/>
        <v>-0.49850104736459361</v>
      </c>
      <c r="J1276" s="164">
        <f t="shared" si="99"/>
        <v>-0.48329951420264555</v>
      </c>
    </row>
    <row r="1277" spans="2:10" x14ac:dyDescent="0.25">
      <c r="B1277" s="155">
        <v>40563</v>
      </c>
      <c r="C1277" s="163">
        <v>-0.12942018017628731</v>
      </c>
      <c r="D1277" s="163">
        <v>-2.3612102655127032</v>
      </c>
      <c r="F1277" s="164">
        <f t="shared" si="95"/>
        <v>-0.16230161281713754</v>
      </c>
      <c r="G1277" s="164">
        <f t="shared" si="96"/>
        <v>-0.29172661309539694</v>
      </c>
      <c r="H1277" s="164">
        <f t="shared" si="97"/>
        <v>-0.24588927907400912</v>
      </c>
      <c r="I1277" s="164">
        <f t="shared" si="98"/>
        <v>-0.50161625783351971</v>
      </c>
      <c r="J1277" s="164">
        <f t="shared" si="99"/>
        <v>-0.4803313909560436</v>
      </c>
    </row>
    <row r="1278" spans="2:10" x14ac:dyDescent="0.25">
      <c r="B1278" s="155">
        <v>40562</v>
      </c>
      <c r="C1278" s="163">
        <v>-0.99810370675385007</v>
      </c>
      <c r="D1278" s="163">
        <v>1.0186818249848351</v>
      </c>
      <c r="F1278" s="164">
        <f t="shared" si="95"/>
        <v>-0.16921697171701236</v>
      </c>
      <c r="G1278" s="164">
        <f t="shared" si="96"/>
        <v>-0.3018381059719013</v>
      </c>
      <c r="H1278" s="164">
        <f t="shared" si="97"/>
        <v>-0.25121156207783818</v>
      </c>
      <c r="I1278" s="164">
        <f t="shared" si="98"/>
        <v>-0.5045931717573281</v>
      </c>
      <c r="J1278" s="164">
        <f t="shared" si="99"/>
        <v>-0.48296186651481177</v>
      </c>
    </row>
    <row r="1279" spans="2:10" x14ac:dyDescent="0.25">
      <c r="B1279" s="155">
        <v>40561</v>
      </c>
      <c r="C1279" s="163">
        <v>0.13958871289909691</v>
      </c>
      <c r="D1279" s="163">
        <v>-0.75969974595373468</v>
      </c>
      <c r="F1279" s="164">
        <f t="shared" si="95"/>
        <v>-0.13132089966534891</v>
      </c>
      <c r="G1279" s="164">
        <f t="shared" si="96"/>
        <v>-0.28623873892179336</v>
      </c>
      <c r="H1279" s="164">
        <f t="shared" si="97"/>
        <v>-0.24486102876102819</v>
      </c>
      <c r="I1279" s="164">
        <f t="shared" si="98"/>
        <v>-0.50540305706194</v>
      </c>
      <c r="J1279" s="164">
        <f t="shared" si="99"/>
        <v>-0.48364373637351399</v>
      </c>
    </row>
    <row r="1280" spans="2:10" x14ac:dyDescent="0.25">
      <c r="B1280" s="155">
        <v>40560</v>
      </c>
      <c r="C1280" s="163">
        <v>0</v>
      </c>
      <c r="D1280" s="163">
        <v>0</v>
      </c>
      <c r="F1280" s="164">
        <f t="shared" si="95"/>
        <v>-9.4129994613104215E-2</v>
      </c>
      <c r="G1280" s="164">
        <f t="shared" si="96"/>
        <v>-0.27960660793857439</v>
      </c>
      <c r="H1280" s="164">
        <f t="shared" si="97"/>
        <v>-0.24730349645294195</v>
      </c>
      <c r="I1280" s="164">
        <f t="shared" si="98"/>
        <v>-0.50511415889847244</v>
      </c>
      <c r="J1280" s="164">
        <f t="shared" si="99"/>
        <v>-0.48378343972847698</v>
      </c>
    </row>
    <row r="1281" spans="2:10" x14ac:dyDescent="0.25">
      <c r="B1281" s="155">
        <v>40557</v>
      </c>
      <c r="C1281" s="163">
        <v>0.74190745458797558</v>
      </c>
      <c r="D1281" s="163">
        <v>-1.0392900901329161</v>
      </c>
      <c r="F1281" s="164">
        <f t="shared" si="95"/>
        <v>-0.11576861668557263</v>
      </c>
      <c r="G1281" s="164">
        <f t="shared" si="96"/>
        <v>-0.2776174616040763</v>
      </c>
      <c r="H1281" s="164">
        <f t="shared" si="97"/>
        <v>-0.23750901234542574</v>
      </c>
      <c r="I1281" s="164">
        <f t="shared" si="98"/>
        <v>-0.50447529216991849</v>
      </c>
      <c r="J1281" s="164">
        <f t="shared" si="99"/>
        <v>-0.48378849214514275</v>
      </c>
    </row>
    <row r="1282" spans="2:10" x14ac:dyDescent="0.25">
      <c r="B1282" s="155">
        <v>40556</v>
      </c>
      <c r="C1282" s="163">
        <v>-0.17080506299810283</v>
      </c>
      <c r="D1282" s="163">
        <v>0.4148577534953457</v>
      </c>
      <c r="F1282" s="164">
        <f t="shared" si="95"/>
        <v>-0.10187126972857669</v>
      </c>
      <c r="G1282" s="164">
        <f t="shared" si="96"/>
        <v>-0.2728210911166804</v>
      </c>
      <c r="H1282" s="164">
        <f t="shared" si="97"/>
        <v>-0.23547083138440231</v>
      </c>
      <c r="I1282" s="164">
        <f t="shared" si="98"/>
        <v>-0.50280743968728547</v>
      </c>
      <c r="J1282" s="164">
        <f t="shared" si="99"/>
        <v>-0.48449423008214465</v>
      </c>
    </row>
    <row r="1283" spans="2:10" x14ac:dyDescent="0.25">
      <c r="B1283" s="155">
        <v>40555</v>
      </c>
      <c r="C1283" s="163">
        <v>0.91127637145504981</v>
      </c>
      <c r="D1283" s="163">
        <v>-1.1627934000573936</v>
      </c>
      <c r="F1283" s="164">
        <f t="shared" si="95"/>
        <v>-0.11263376169320694</v>
      </c>
      <c r="G1283" s="164">
        <f t="shared" si="96"/>
        <v>-0.27073555886859069</v>
      </c>
      <c r="H1283" s="164">
        <f t="shared" si="97"/>
        <v>-0.23805205711755106</v>
      </c>
      <c r="I1283" s="164">
        <f t="shared" si="98"/>
        <v>-0.50278434538218164</v>
      </c>
      <c r="J1283" s="164">
        <f t="shared" si="99"/>
        <v>-0.48204965533845728</v>
      </c>
    </row>
    <row r="1284" spans="2:10" x14ac:dyDescent="0.25">
      <c r="B1284" s="155">
        <v>40554</v>
      </c>
      <c r="C1284" s="163">
        <v>0.37246490984976788</v>
      </c>
      <c r="D1284" s="163">
        <v>0.44899313697568388</v>
      </c>
      <c r="F1284" s="164">
        <f t="shared" si="95"/>
        <v>-0.25434249526554303</v>
      </c>
      <c r="G1284" s="164">
        <f t="shared" si="96"/>
        <v>-0.25548052197671872</v>
      </c>
      <c r="H1284" s="164">
        <f t="shared" si="97"/>
        <v>-0.23795821014609592</v>
      </c>
      <c r="I1284" s="164">
        <f t="shared" si="98"/>
        <v>-0.50240591835974224</v>
      </c>
      <c r="J1284" s="164">
        <f t="shared" si="99"/>
        <v>-0.48248977001836474</v>
      </c>
    </row>
    <row r="1285" spans="2:10" x14ac:dyDescent="0.25">
      <c r="B1285" s="155">
        <v>40553</v>
      </c>
      <c r="C1285" s="163">
        <v>-0.13759384631699678</v>
      </c>
      <c r="D1285" s="163">
        <v>-3.529212400423809E-2</v>
      </c>
      <c r="F1285" s="164">
        <f t="shared" si="95"/>
        <v>-0.28963908447021391</v>
      </c>
      <c r="G1285" s="164">
        <f t="shared" si="96"/>
        <v>-0.26366283087377052</v>
      </c>
      <c r="H1285" s="164">
        <f t="shared" si="97"/>
        <v>-0.2675773088987411</v>
      </c>
      <c r="I1285" s="164">
        <f t="shared" si="98"/>
        <v>-0.50286046172014265</v>
      </c>
      <c r="J1285" s="164">
        <f t="shared" si="99"/>
        <v>-0.48520632083821358</v>
      </c>
    </row>
    <row r="1286" spans="2:10" x14ac:dyDescent="0.25">
      <c r="B1286" s="155">
        <v>40550</v>
      </c>
      <c r="C1286" s="163">
        <v>-0.18437168723477448</v>
      </c>
      <c r="D1286" s="163">
        <v>0.81303402523689172</v>
      </c>
      <c r="F1286" s="164">
        <f t="shared" si="95"/>
        <v>-0.30380866500275522</v>
      </c>
      <c r="G1286" s="164">
        <f t="shared" si="96"/>
        <v>-0.24410889303218464</v>
      </c>
      <c r="H1286" s="164">
        <f t="shared" si="97"/>
        <v>-0.26763385964393444</v>
      </c>
      <c r="I1286" s="164">
        <f t="shared" si="98"/>
        <v>-0.50374691104810376</v>
      </c>
      <c r="J1286" s="164">
        <f t="shared" si="99"/>
        <v>-0.48517948790311644</v>
      </c>
    </row>
    <row r="1287" spans="2:10" x14ac:dyDescent="0.25">
      <c r="B1287" s="155">
        <v>40549</v>
      </c>
      <c r="C1287" s="163">
        <v>-0.17419856114896382</v>
      </c>
      <c r="D1287" s="163">
        <v>3.124549691926326E-2</v>
      </c>
      <c r="F1287" s="164">
        <f t="shared" si="95"/>
        <v>-0.34870177800542124</v>
      </c>
      <c r="G1287" s="164">
        <f t="shared" si="96"/>
        <v>-0.23970553426792299</v>
      </c>
      <c r="H1287" s="164">
        <f t="shared" si="97"/>
        <v>-0.27111264592610063</v>
      </c>
      <c r="I1287" s="164">
        <f t="shared" si="98"/>
        <v>-0.50219373720507809</v>
      </c>
      <c r="J1287" s="164">
        <f t="shared" si="99"/>
        <v>-0.48506602742922994</v>
      </c>
    </row>
    <row r="1288" spans="2:10" x14ac:dyDescent="0.25">
      <c r="B1288" s="155">
        <v>40548</v>
      </c>
      <c r="C1288" s="163">
        <v>0.5137403358787207</v>
      </c>
      <c r="D1288" s="163">
        <v>-2.7640962678389891</v>
      </c>
      <c r="F1288" s="164">
        <f t="shared" si="95"/>
        <v>-0.3498224553763663</v>
      </c>
      <c r="G1288" s="164">
        <f t="shared" si="96"/>
        <v>-0.22612588865056513</v>
      </c>
      <c r="H1288" s="164">
        <f t="shared" si="97"/>
        <v>-0.27794991907900329</v>
      </c>
      <c r="I1288" s="164">
        <f t="shared" si="98"/>
        <v>-0.50205134696615317</v>
      </c>
      <c r="J1288" s="164">
        <f t="shared" si="99"/>
        <v>-0.48530664126683759</v>
      </c>
    </row>
    <row r="1289" spans="2:10" x14ac:dyDescent="0.25">
      <c r="B1289" s="155">
        <v>40547</v>
      </c>
      <c r="C1289" s="163">
        <v>-0.12977064064900734</v>
      </c>
      <c r="D1289" s="163">
        <v>-1.4713500724349848</v>
      </c>
      <c r="F1289" s="164">
        <f t="shared" si="95"/>
        <v>-0.40328101880987893</v>
      </c>
      <c r="G1289" s="164">
        <f t="shared" si="96"/>
        <v>-0.22265414291895477</v>
      </c>
      <c r="H1289" s="164">
        <f t="shared" si="97"/>
        <v>-0.32281857136969755</v>
      </c>
      <c r="I1289" s="164">
        <f t="shared" si="98"/>
        <v>-0.50248446296644023</v>
      </c>
      <c r="J1289" s="164">
        <f t="shared" si="99"/>
        <v>-0.48410672563084484</v>
      </c>
    </row>
    <row r="1290" spans="2:10" x14ac:dyDescent="0.25">
      <c r="B1290" s="155">
        <v>40546</v>
      </c>
      <c r="C1290" s="163">
        <v>1.1356846326583625</v>
      </c>
      <c r="D1290" s="163">
        <v>-1.5925797036544176</v>
      </c>
      <c r="F1290" s="164">
        <f t="shared" si="95"/>
        <v>-0.41724989333992984</v>
      </c>
      <c r="G1290" s="164">
        <f t="shared" si="96"/>
        <v>-0.2301478258573485</v>
      </c>
      <c r="H1290" s="164">
        <f t="shared" si="97"/>
        <v>-0.32731901609467895</v>
      </c>
      <c r="I1290" s="164">
        <f t="shared" si="98"/>
        <v>-0.50398590508708963</v>
      </c>
      <c r="J1290" s="164">
        <f t="shared" si="99"/>
        <v>-0.48419829597068448</v>
      </c>
    </row>
    <row r="1291" spans="2:10" x14ac:dyDescent="0.25">
      <c r="B1291" s="155">
        <v>40543</v>
      </c>
      <c r="C1291" s="163">
        <v>-1.9288715637100218E-2</v>
      </c>
      <c r="D1291" s="163">
        <v>2.6116422509306902</v>
      </c>
      <c r="F1291" s="164">
        <f t="shared" ref="F1291:F1354" si="100">CORREL($C1291:$C1320,$D1291:$D1320)</f>
        <v>-0.4057669673072748</v>
      </c>
      <c r="G1291" s="164">
        <f t="shared" ref="G1291:G1354" si="101">CORREL($C1291:$C1350,$D1291:$D1350)</f>
        <v>-0.21896444044308289</v>
      </c>
      <c r="H1291" s="164">
        <f t="shared" ref="H1291:H1354" si="102">CORREL($C1291:$C1380,$D1291:$D1380)</f>
        <v>-0.34172083077686299</v>
      </c>
      <c r="I1291" s="164">
        <f t="shared" ref="I1291:I1354" si="103">CORREL($C1291:$C1490,$D1291:$D1490)</f>
        <v>-0.50221680248599954</v>
      </c>
      <c r="J1291" s="164">
        <f t="shared" ref="J1291:J1354" si="104">CORREL($C1291:$C1550,$D1291:$D1550)</f>
        <v>-0.48280882712481826</v>
      </c>
    </row>
    <row r="1292" spans="2:10" x14ac:dyDescent="0.25">
      <c r="B1292" s="155">
        <v>40542</v>
      </c>
      <c r="C1292" s="163">
        <v>-0.14815707823888635</v>
      </c>
      <c r="D1292" s="163">
        <v>-0.55511038901441268</v>
      </c>
      <c r="F1292" s="164">
        <f t="shared" si="100"/>
        <v>-0.40108566012521935</v>
      </c>
      <c r="G1292" s="164">
        <f t="shared" si="101"/>
        <v>-0.22184857936639094</v>
      </c>
      <c r="H1292" s="164">
        <f t="shared" si="102"/>
        <v>-0.36975396453917708</v>
      </c>
      <c r="I1292" s="164">
        <f t="shared" si="103"/>
        <v>-0.50389693930941515</v>
      </c>
      <c r="J1292" s="164">
        <f t="shared" si="104"/>
        <v>-0.4843783892629171</v>
      </c>
    </row>
    <row r="1293" spans="2:10" x14ac:dyDescent="0.25">
      <c r="B1293" s="155">
        <v>40541</v>
      </c>
      <c r="C1293" s="163">
        <v>0.11874059102159329</v>
      </c>
      <c r="D1293" s="163">
        <v>3.6619605920259035</v>
      </c>
      <c r="F1293" s="164">
        <f t="shared" si="100"/>
        <v>-0.3732990596921677</v>
      </c>
      <c r="G1293" s="164">
        <f t="shared" si="101"/>
        <v>-0.21697411264879543</v>
      </c>
      <c r="H1293" s="164">
        <f t="shared" si="102"/>
        <v>-0.37590632509537625</v>
      </c>
      <c r="I1293" s="164">
        <f t="shared" si="103"/>
        <v>-0.50300556802214136</v>
      </c>
      <c r="J1293" s="164">
        <f t="shared" si="104"/>
        <v>-0.48246007199405949</v>
      </c>
    </row>
    <row r="1294" spans="2:10" x14ac:dyDescent="0.25">
      <c r="B1294" s="155">
        <v>40540</v>
      </c>
      <c r="C1294" s="163">
        <v>7.8362187758096447E-2</v>
      </c>
      <c r="D1294" s="163">
        <v>-3.282125477841924</v>
      </c>
      <c r="F1294" s="164">
        <f t="shared" si="100"/>
        <v>-0.38069129316114408</v>
      </c>
      <c r="G1294" s="164">
        <f t="shared" si="101"/>
        <v>-0.22494105694570354</v>
      </c>
      <c r="H1294" s="164">
        <f t="shared" si="102"/>
        <v>-0.38158585679698637</v>
      </c>
      <c r="I1294" s="164">
        <f t="shared" si="103"/>
        <v>-0.50064369727219737</v>
      </c>
      <c r="J1294" s="164">
        <f t="shared" si="104"/>
        <v>-0.48653645783793159</v>
      </c>
    </row>
    <row r="1295" spans="2:10" x14ac:dyDescent="0.25">
      <c r="B1295" s="155">
        <v>40539</v>
      </c>
      <c r="C1295" s="163">
        <v>6.1209249294935653E-2</v>
      </c>
      <c r="D1295" s="163">
        <v>1.5151448009269819</v>
      </c>
      <c r="F1295" s="164">
        <f t="shared" si="100"/>
        <v>-0.48736689184135451</v>
      </c>
      <c r="G1295" s="164">
        <f t="shared" si="101"/>
        <v>-0.22549776533837151</v>
      </c>
      <c r="H1295" s="164">
        <f t="shared" si="102"/>
        <v>-0.40983793739018504</v>
      </c>
      <c r="I1295" s="164">
        <f t="shared" si="103"/>
        <v>-0.50495515099631294</v>
      </c>
      <c r="J1295" s="164">
        <f t="shared" si="104"/>
        <v>-0.4894435518493197</v>
      </c>
    </row>
    <row r="1296" spans="2:10" x14ac:dyDescent="0.25">
      <c r="B1296" s="155">
        <v>40536</v>
      </c>
      <c r="C1296" s="163">
        <v>0</v>
      </c>
      <c r="D1296" s="163">
        <v>0</v>
      </c>
      <c r="F1296" s="164">
        <f t="shared" si="100"/>
        <v>-0.46024412131372511</v>
      </c>
      <c r="G1296" s="164">
        <f t="shared" si="101"/>
        <v>-0.22523307669273618</v>
      </c>
      <c r="H1296" s="164">
        <f t="shared" si="102"/>
        <v>-0.40864318706327579</v>
      </c>
      <c r="I1296" s="164">
        <f t="shared" si="103"/>
        <v>-0.50566770658705318</v>
      </c>
      <c r="J1296" s="164">
        <f t="shared" si="104"/>
        <v>-0.49011527624793921</v>
      </c>
    </row>
    <row r="1297" spans="2:10" x14ac:dyDescent="0.25">
      <c r="B1297" s="155">
        <v>40535</v>
      </c>
      <c r="C1297" s="163">
        <v>-0.15698512602879688</v>
      </c>
      <c r="D1297" s="163">
        <v>-0.47167506217463684</v>
      </c>
      <c r="F1297" s="164">
        <f t="shared" si="100"/>
        <v>-0.43566020333774835</v>
      </c>
      <c r="G1297" s="164">
        <f t="shared" si="101"/>
        <v>-0.22687278403168282</v>
      </c>
      <c r="H1297" s="164">
        <f t="shared" si="102"/>
        <v>-0.40943807094445339</v>
      </c>
      <c r="I1297" s="164">
        <f t="shared" si="103"/>
        <v>-0.50566897725893978</v>
      </c>
      <c r="J1297" s="164">
        <f t="shared" si="104"/>
        <v>-0.49011527624793927</v>
      </c>
    </row>
    <row r="1298" spans="2:10" x14ac:dyDescent="0.25">
      <c r="B1298" s="155">
        <v>40534</v>
      </c>
      <c r="C1298" s="163">
        <v>0.35242235555774659</v>
      </c>
      <c r="D1298" s="163">
        <v>-0.41660063857797969</v>
      </c>
      <c r="F1298" s="164">
        <f t="shared" si="100"/>
        <v>-0.43630336863519703</v>
      </c>
      <c r="G1298" s="164">
        <f t="shared" si="101"/>
        <v>-0.22964017504622078</v>
      </c>
      <c r="H1298" s="164">
        <f t="shared" si="102"/>
        <v>-0.42579050877214197</v>
      </c>
      <c r="I1298" s="164">
        <f t="shared" si="103"/>
        <v>-0.50588255502342894</v>
      </c>
      <c r="J1298" s="164">
        <f t="shared" si="104"/>
        <v>-0.49087507820251497</v>
      </c>
    </row>
    <row r="1299" spans="2:10" x14ac:dyDescent="0.25">
      <c r="B1299" s="155">
        <v>40533</v>
      </c>
      <c r="C1299" s="163">
        <v>0.61756126767731345</v>
      </c>
      <c r="D1299" s="163">
        <v>0.8812006163441799</v>
      </c>
      <c r="F1299" s="164">
        <f t="shared" si="100"/>
        <v>-0.43297594088299607</v>
      </c>
      <c r="G1299" s="164">
        <f t="shared" si="101"/>
        <v>-0.22478852272482067</v>
      </c>
      <c r="H1299" s="164">
        <f t="shared" si="102"/>
        <v>-0.42454821294495054</v>
      </c>
      <c r="I1299" s="164">
        <f t="shared" si="103"/>
        <v>-0.50460090879553476</v>
      </c>
      <c r="J1299" s="164">
        <f t="shared" si="104"/>
        <v>-0.49072518184024977</v>
      </c>
    </row>
    <row r="1300" spans="2:10" x14ac:dyDescent="0.25">
      <c r="B1300" s="155">
        <v>40532</v>
      </c>
      <c r="C1300" s="163">
        <v>0.25725921559700549</v>
      </c>
      <c r="D1300" s="163">
        <v>-1.5466916259142094</v>
      </c>
      <c r="F1300" s="164">
        <f t="shared" si="100"/>
        <v>-0.37464073645824314</v>
      </c>
      <c r="G1300" s="164">
        <f t="shared" si="101"/>
        <v>-0.22410967308213661</v>
      </c>
      <c r="H1300" s="164">
        <f t="shared" si="102"/>
        <v>-0.43152022874896778</v>
      </c>
      <c r="I1300" s="164">
        <f t="shared" si="103"/>
        <v>-0.50361667901648388</v>
      </c>
      <c r="J1300" s="164">
        <f t="shared" si="104"/>
        <v>-0.49232878119197088</v>
      </c>
    </row>
    <row r="1301" spans="2:10" x14ac:dyDescent="0.25">
      <c r="B1301" s="155">
        <v>40529</v>
      </c>
      <c r="C1301" s="163">
        <v>8.4180007936085488E-2</v>
      </c>
      <c r="D1301" s="163">
        <v>5.1156687577516902</v>
      </c>
      <c r="F1301" s="164">
        <f t="shared" si="100"/>
        <v>-0.37070061416753353</v>
      </c>
      <c r="G1301" s="164">
        <f t="shared" si="101"/>
        <v>-0.24031482789051356</v>
      </c>
      <c r="H1301" s="164">
        <f t="shared" si="102"/>
        <v>-0.42232089151419311</v>
      </c>
      <c r="I1301" s="164">
        <f t="shared" si="103"/>
        <v>-0.50383622217818003</v>
      </c>
      <c r="J1301" s="164">
        <f t="shared" si="104"/>
        <v>-0.49463597660114828</v>
      </c>
    </row>
    <row r="1302" spans="2:10" x14ac:dyDescent="0.25">
      <c r="B1302" s="155">
        <v>40528</v>
      </c>
      <c r="C1302" s="163">
        <v>0.62161132100877481</v>
      </c>
      <c r="D1302" s="163">
        <v>0.47324594009163778</v>
      </c>
      <c r="F1302" s="164">
        <f t="shared" si="100"/>
        <v>-0.42129350966838314</v>
      </c>
      <c r="G1302" s="164">
        <f t="shared" si="101"/>
        <v>-0.26933879164176416</v>
      </c>
      <c r="H1302" s="164">
        <f t="shared" si="102"/>
        <v>-0.44025195772650511</v>
      </c>
      <c r="I1302" s="164">
        <f t="shared" si="103"/>
        <v>-0.51373413091905495</v>
      </c>
      <c r="J1302" s="164">
        <f t="shared" si="104"/>
        <v>-0.50368456160018593</v>
      </c>
    </row>
    <row r="1303" spans="2:10" x14ac:dyDescent="0.25">
      <c r="B1303" s="155">
        <v>40527</v>
      </c>
      <c r="C1303" s="163">
        <v>-0.51009737814207146</v>
      </c>
      <c r="D1303" s="163">
        <v>-1.2521739573512214</v>
      </c>
      <c r="F1303" s="164">
        <f t="shared" si="100"/>
        <v>-0.3811361670850929</v>
      </c>
      <c r="G1303" s="164">
        <f t="shared" si="101"/>
        <v>-0.27891536671252515</v>
      </c>
      <c r="H1303" s="164">
        <f t="shared" si="102"/>
        <v>-0.44196489736203043</v>
      </c>
      <c r="I1303" s="164">
        <f t="shared" si="103"/>
        <v>-0.51372049459020297</v>
      </c>
      <c r="J1303" s="164">
        <f t="shared" si="104"/>
        <v>-0.50776697365054335</v>
      </c>
    </row>
    <row r="1304" spans="2:10" x14ac:dyDescent="0.25">
      <c r="B1304" s="155">
        <v>40526</v>
      </c>
      <c r="C1304" s="163">
        <v>9.2675559528032636E-2</v>
      </c>
      <c r="D1304" s="163">
        <v>-3.8562053423571108</v>
      </c>
      <c r="F1304" s="164">
        <f t="shared" si="100"/>
        <v>-0.3893550967319403</v>
      </c>
      <c r="G1304" s="164">
        <f t="shared" si="101"/>
        <v>-0.29582735102574292</v>
      </c>
      <c r="H1304" s="164">
        <f t="shared" si="102"/>
        <v>-0.47714184344317384</v>
      </c>
      <c r="I1304" s="164">
        <f t="shared" si="103"/>
        <v>-0.51627820481982389</v>
      </c>
      <c r="J1304" s="164">
        <f t="shared" si="104"/>
        <v>-0.50993611514244097</v>
      </c>
    </row>
    <row r="1305" spans="2:10" x14ac:dyDescent="0.25">
      <c r="B1305" s="155">
        <v>40525</v>
      </c>
      <c r="C1305" s="163">
        <v>2.0757220521283593E-2</v>
      </c>
      <c r="D1305" s="163">
        <v>0.43462881444595869</v>
      </c>
      <c r="F1305" s="164">
        <f t="shared" si="100"/>
        <v>-0.36041461871689862</v>
      </c>
      <c r="G1305" s="164">
        <f t="shared" si="101"/>
        <v>-0.31396406411860006</v>
      </c>
      <c r="H1305" s="164">
        <f t="shared" si="102"/>
        <v>-0.48003884204322689</v>
      </c>
      <c r="I1305" s="164">
        <f t="shared" si="103"/>
        <v>-0.52205477463601069</v>
      </c>
      <c r="J1305" s="164">
        <f t="shared" si="104"/>
        <v>-0.51142864858326176</v>
      </c>
    </row>
    <row r="1306" spans="2:10" x14ac:dyDescent="0.25">
      <c r="B1306" s="155">
        <v>40522</v>
      </c>
      <c r="C1306" s="163">
        <v>0.60098563676902472</v>
      </c>
      <c r="D1306" s="163">
        <v>-0.29376620646155427</v>
      </c>
      <c r="F1306" s="164">
        <f t="shared" si="100"/>
        <v>-0.35868274761890157</v>
      </c>
      <c r="G1306" s="164">
        <f t="shared" si="101"/>
        <v>-0.28041474399796518</v>
      </c>
      <c r="H1306" s="164">
        <f t="shared" si="102"/>
        <v>-0.47972131522084355</v>
      </c>
      <c r="I1306" s="164">
        <f t="shared" si="103"/>
        <v>-0.52153650680300911</v>
      </c>
      <c r="J1306" s="164">
        <f t="shared" si="104"/>
        <v>-0.51004352568281119</v>
      </c>
    </row>
    <row r="1307" spans="2:10" x14ac:dyDescent="0.25">
      <c r="B1307" s="155">
        <v>40521</v>
      </c>
      <c r="C1307" s="163">
        <v>0.39225927263675242</v>
      </c>
      <c r="D1307" s="163">
        <v>1.7855811725564941</v>
      </c>
      <c r="F1307" s="164">
        <f t="shared" si="100"/>
        <v>-0.36115109686316882</v>
      </c>
      <c r="G1307" s="164">
        <f t="shared" si="101"/>
        <v>-0.28080515176081688</v>
      </c>
      <c r="H1307" s="164">
        <f t="shared" si="102"/>
        <v>-0.48204332335242062</v>
      </c>
      <c r="I1307" s="164">
        <f t="shared" si="103"/>
        <v>-0.52489554716390985</v>
      </c>
      <c r="J1307" s="164">
        <f t="shared" si="104"/>
        <v>-0.50974462453688729</v>
      </c>
    </row>
    <row r="1308" spans="2:10" x14ac:dyDescent="0.25">
      <c r="B1308" s="155">
        <v>40520</v>
      </c>
      <c r="C1308" s="163">
        <v>0.3960118200739382</v>
      </c>
      <c r="D1308" s="163">
        <v>0.11281601741068847</v>
      </c>
      <c r="F1308" s="164">
        <f t="shared" si="100"/>
        <v>-0.37532995939465108</v>
      </c>
      <c r="G1308" s="164">
        <f t="shared" si="101"/>
        <v>-0.28597579204012064</v>
      </c>
      <c r="H1308" s="164">
        <f t="shared" si="102"/>
        <v>-0.48762620062988793</v>
      </c>
      <c r="I1308" s="164">
        <f t="shared" si="103"/>
        <v>-0.52672080394761467</v>
      </c>
      <c r="J1308" s="164">
        <f t="shared" si="104"/>
        <v>-0.5124984248896155</v>
      </c>
    </row>
    <row r="1309" spans="2:10" x14ac:dyDescent="0.25">
      <c r="B1309" s="155">
        <v>40519</v>
      </c>
      <c r="C1309" s="163">
        <v>5.2790857553164372E-2</v>
      </c>
      <c r="D1309" s="163">
        <v>-4.4506250625847237</v>
      </c>
      <c r="F1309" s="164">
        <f t="shared" si="100"/>
        <v>-0.36998257021372377</v>
      </c>
      <c r="G1309" s="164">
        <f t="shared" si="101"/>
        <v>-0.28813417594990481</v>
      </c>
      <c r="H1309" s="164">
        <f t="shared" si="102"/>
        <v>-0.48844308095830707</v>
      </c>
      <c r="I1309" s="164">
        <f t="shared" si="103"/>
        <v>-0.52677841346063115</v>
      </c>
      <c r="J1309" s="164">
        <f t="shared" si="104"/>
        <v>-0.51283989811706754</v>
      </c>
    </row>
    <row r="1310" spans="2:10" x14ac:dyDescent="0.25">
      <c r="B1310" s="155">
        <v>40518</v>
      </c>
      <c r="C1310" s="163">
        <v>-0.12606142584190572</v>
      </c>
      <c r="D1310" s="163">
        <v>1.5946331066567732</v>
      </c>
      <c r="F1310" s="164">
        <f t="shared" si="100"/>
        <v>-0.39044757855957934</v>
      </c>
      <c r="G1310" s="164">
        <f t="shared" si="101"/>
        <v>-0.30909304558854589</v>
      </c>
      <c r="H1310" s="164">
        <f t="shared" si="102"/>
        <v>-0.50420915145761103</v>
      </c>
      <c r="I1310" s="164">
        <f t="shared" si="103"/>
        <v>-0.53531544960342226</v>
      </c>
      <c r="J1310" s="164">
        <f t="shared" si="104"/>
        <v>-0.51996333291583752</v>
      </c>
    </row>
    <row r="1311" spans="2:10" x14ac:dyDescent="0.25">
      <c r="B1311" s="155">
        <v>40515</v>
      </c>
      <c r="C1311" s="163">
        <v>0.26495394505479108</v>
      </c>
      <c r="D1311" s="163">
        <v>-1.458186211931678</v>
      </c>
      <c r="F1311" s="164">
        <f t="shared" si="100"/>
        <v>-0.38302290877762168</v>
      </c>
      <c r="G1311" s="164">
        <f t="shared" si="101"/>
        <v>-0.29266415616515939</v>
      </c>
      <c r="H1311" s="164">
        <f t="shared" si="102"/>
        <v>-0.51845805150322755</v>
      </c>
      <c r="I1311" s="164">
        <f t="shared" si="103"/>
        <v>-0.53655456010735281</v>
      </c>
      <c r="J1311" s="164">
        <f t="shared" si="104"/>
        <v>-0.52020493255771394</v>
      </c>
    </row>
    <row r="1312" spans="2:10" x14ac:dyDescent="0.25">
      <c r="B1312" s="155">
        <v>40514</v>
      </c>
      <c r="C1312" s="163">
        <v>1.2836628887339385</v>
      </c>
      <c r="D1312" s="163">
        <v>-0.88268103467245007</v>
      </c>
      <c r="F1312" s="164">
        <f t="shared" si="100"/>
        <v>-0.38039076133216138</v>
      </c>
      <c r="G1312" s="164">
        <f t="shared" si="101"/>
        <v>-0.29398933272334971</v>
      </c>
      <c r="H1312" s="164">
        <f t="shared" si="102"/>
        <v>-0.51415931550389227</v>
      </c>
      <c r="I1312" s="164">
        <f t="shared" si="103"/>
        <v>-0.53565931107285802</v>
      </c>
      <c r="J1312" s="164">
        <f t="shared" si="104"/>
        <v>-0.52078776653295833</v>
      </c>
    </row>
    <row r="1313" spans="2:10" x14ac:dyDescent="0.25">
      <c r="B1313" s="155">
        <v>40513</v>
      </c>
      <c r="C1313" s="163">
        <v>2.1762581407050341</v>
      </c>
      <c r="D1313" s="163">
        <v>-3.446987508157684</v>
      </c>
      <c r="F1313" s="164">
        <f t="shared" si="100"/>
        <v>-0.3769539235926273</v>
      </c>
      <c r="G1313" s="164">
        <f t="shared" si="101"/>
        <v>-0.29280253044155208</v>
      </c>
      <c r="H1313" s="164">
        <f t="shared" si="102"/>
        <v>-0.51126616294794991</v>
      </c>
      <c r="I1313" s="164">
        <f t="shared" si="103"/>
        <v>-0.53470321191230352</v>
      </c>
      <c r="J1313" s="164">
        <f t="shared" si="104"/>
        <v>-0.51624397046888804</v>
      </c>
    </row>
    <row r="1314" spans="2:10" x14ac:dyDescent="0.25">
      <c r="B1314" s="155">
        <v>40512</v>
      </c>
      <c r="C1314" s="163">
        <v>-0.60158135112811095</v>
      </c>
      <c r="D1314" s="163">
        <v>1.6041520636519424</v>
      </c>
      <c r="F1314" s="164">
        <f t="shared" si="100"/>
        <v>-0.26490726140133342</v>
      </c>
      <c r="G1314" s="164">
        <f t="shared" si="101"/>
        <v>-0.24298952193586668</v>
      </c>
      <c r="H1314" s="164">
        <f t="shared" si="102"/>
        <v>-0.48770591800206575</v>
      </c>
      <c r="I1314" s="164">
        <f t="shared" si="103"/>
        <v>-0.52566653057751955</v>
      </c>
      <c r="J1314" s="164">
        <f t="shared" si="104"/>
        <v>-0.50885355156412981</v>
      </c>
    </row>
    <row r="1315" spans="2:10" x14ac:dyDescent="0.25">
      <c r="B1315" s="155">
        <v>40511</v>
      </c>
      <c r="C1315" s="163">
        <v>-0.10991716152467523</v>
      </c>
      <c r="D1315" s="163">
        <v>1.8548218500960445</v>
      </c>
      <c r="F1315" s="164">
        <f t="shared" si="100"/>
        <v>-0.26016604518838327</v>
      </c>
      <c r="G1315" s="164">
        <f t="shared" si="101"/>
        <v>-0.27055364034484353</v>
      </c>
      <c r="H1315" s="164">
        <f t="shared" si="102"/>
        <v>-0.47979978861044159</v>
      </c>
      <c r="I1315" s="164">
        <f t="shared" si="103"/>
        <v>-0.52817919813317649</v>
      </c>
      <c r="J1315" s="164">
        <f t="shared" si="104"/>
        <v>-0.51045018849605772</v>
      </c>
    </row>
    <row r="1316" spans="2:10" x14ac:dyDescent="0.25">
      <c r="B1316" s="155">
        <v>40508</v>
      </c>
      <c r="C1316" s="163">
        <v>-0.72296172706520778</v>
      </c>
      <c r="D1316" s="163">
        <v>2.8319158506096453</v>
      </c>
      <c r="F1316" s="164">
        <f t="shared" si="100"/>
        <v>-0.21822651081319988</v>
      </c>
      <c r="G1316" s="164">
        <f t="shared" si="101"/>
        <v>-0.26812489334652817</v>
      </c>
      <c r="H1316" s="164">
        <f t="shared" si="102"/>
        <v>-0.47745103538086653</v>
      </c>
      <c r="I1316" s="164">
        <f t="shared" si="103"/>
        <v>-0.52812906961232864</v>
      </c>
      <c r="J1316" s="164">
        <f t="shared" si="104"/>
        <v>-0.51095519367141584</v>
      </c>
    </row>
    <row r="1317" spans="2:10" x14ac:dyDescent="0.25">
      <c r="B1317" s="155">
        <v>40507</v>
      </c>
      <c r="C1317" s="163">
        <v>0</v>
      </c>
      <c r="D1317" s="163">
        <v>0</v>
      </c>
      <c r="F1317" s="164">
        <f t="shared" si="100"/>
        <v>-0.17968232206886828</v>
      </c>
      <c r="G1317" s="164">
        <f t="shared" si="101"/>
        <v>-0.25465217667618684</v>
      </c>
      <c r="H1317" s="164">
        <f t="shared" si="102"/>
        <v>-0.47497791133180522</v>
      </c>
      <c r="I1317" s="164">
        <f t="shared" si="103"/>
        <v>-0.52520120263034265</v>
      </c>
      <c r="J1317" s="164">
        <f t="shared" si="104"/>
        <v>-0.5097419604740715</v>
      </c>
    </row>
    <row r="1318" spans="2:10" x14ac:dyDescent="0.25">
      <c r="B1318" s="155">
        <v>40506</v>
      </c>
      <c r="C1318" s="163">
        <v>1.4977805380509635</v>
      </c>
      <c r="D1318" s="163">
        <v>-3.3449695840789939</v>
      </c>
      <c r="F1318" s="164">
        <f t="shared" si="100"/>
        <v>-0.16009806220142156</v>
      </c>
      <c r="G1318" s="164">
        <f t="shared" si="101"/>
        <v>-0.26510955384104612</v>
      </c>
      <c r="H1318" s="164">
        <f t="shared" si="102"/>
        <v>-0.47708828529347685</v>
      </c>
      <c r="I1318" s="164">
        <f t="shared" si="103"/>
        <v>-0.52586863774847625</v>
      </c>
      <c r="J1318" s="164">
        <f t="shared" si="104"/>
        <v>-0.50974310276618517</v>
      </c>
    </row>
    <row r="1319" spans="2:10" x14ac:dyDescent="0.25">
      <c r="B1319" s="155">
        <v>40505</v>
      </c>
      <c r="C1319" s="163">
        <v>-1.4244646109880743</v>
      </c>
      <c r="D1319" s="163">
        <v>1.0853260405006449</v>
      </c>
      <c r="F1319" s="164">
        <f t="shared" si="100"/>
        <v>-8.3974898717971785E-2</v>
      </c>
      <c r="G1319" s="164">
        <f t="shared" si="101"/>
        <v>-0.30876649653226279</v>
      </c>
      <c r="H1319" s="164">
        <f t="shared" si="102"/>
        <v>-0.47082857510975562</v>
      </c>
      <c r="I1319" s="164">
        <f t="shared" si="103"/>
        <v>-0.52084608004828137</v>
      </c>
      <c r="J1319" s="164">
        <f t="shared" si="104"/>
        <v>-0.50487539014759242</v>
      </c>
    </row>
    <row r="1320" spans="2:10" x14ac:dyDescent="0.25">
      <c r="B1320" s="155">
        <v>40504</v>
      </c>
      <c r="C1320" s="163">
        <v>-0.15247062267707001</v>
      </c>
      <c r="D1320" s="163">
        <v>1.1309065005125518</v>
      </c>
      <c r="F1320" s="164">
        <f t="shared" si="100"/>
        <v>-4.5090194649721228E-2</v>
      </c>
      <c r="G1320" s="164">
        <f t="shared" si="101"/>
        <v>-0.29399202317369388</v>
      </c>
      <c r="H1320" s="164">
        <f t="shared" si="102"/>
        <v>-0.45867572295050624</v>
      </c>
      <c r="I1320" s="164">
        <f t="shared" si="103"/>
        <v>-0.51496492863802412</v>
      </c>
      <c r="J1320" s="164">
        <f t="shared" si="104"/>
        <v>-0.50365546026091901</v>
      </c>
    </row>
    <row r="1321" spans="2:10" x14ac:dyDescent="0.25">
      <c r="B1321" s="155">
        <v>40501</v>
      </c>
      <c r="C1321" s="163">
        <v>0.25939145352322779</v>
      </c>
      <c r="D1321" s="163">
        <v>0.92870025674942625</v>
      </c>
      <c r="F1321" s="164">
        <f t="shared" si="100"/>
        <v>-3.6661404603170231E-2</v>
      </c>
      <c r="G1321" s="164">
        <f t="shared" si="101"/>
        <v>-0.32494900019777467</v>
      </c>
      <c r="H1321" s="164">
        <f t="shared" si="102"/>
        <v>-0.45942337227439423</v>
      </c>
      <c r="I1321" s="164">
        <f t="shared" si="103"/>
        <v>-0.51490290454901155</v>
      </c>
      <c r="J1321" s="164">
        <f t="shared" si="104"/>
        <v>-0.50216308232920159</v>
      </c>
    </row>
    <row r="1322" spans="2:10" x14ac:dyDescent="0.25">
      <c r="B1322" s="155">
        <v>40500</v>
      </c>
      <c r="C1322" s="163">
        <v>1.5367337714481843</v>
      </c>
      <c r="D1322" s="163">
        <v>0.3049432400536789</v>
      </c>
      <c r="F1322" s="164">
        <f t="shared" si="100"/>
        <v>-5.1962872477963828E-2</v>
      </c>
      <c r="G1322" s="164">
        <f t="shared" si="101"/>
        <v>-0.36703247303116426</v>
      </c>
      <c r="H1322" s="164">
        <f t="shared" si="102"/>
        <v>-0.44731733499330484</v>
      </c>
      <c r="I1322" s="164">
        <f t="shared" si="103"/>
        <v>-0.51579586872306926</v>
      </c>
      <c r="J1322" s="164">
        <f t="shared" si="104"/>
        <v>-0.50284461017808291</v>
      </c>
    </row>
    <row r="1323" spans="2:10" x14ac:dyDescent="0.25">
      <c r="B1323" s="155">
        <v>40499</v>
      </c>
      <c r="C1323" s="163">
        <v>3.7639334237904443E-2</v>
      </c>
      <c r="D1323" s="163">
        <v>-0.46785568080039974</v>
      </c>
      <c r="F1323" s="164">
        <f t="shared" si="100"/>
        <v>-8.0022064860160683E-2</v>
      </c>
      <c r="G1323" s="164">
        <f t="shared" si="101"/>
        <v>-0.39127961440339426</v>
      </c>
      <c r="H1323" s="164">
        <f t="shared" si="102"/>
        <v>-0.45331415523426527</v>
      </c>
      <c r="I1323" s="164">
        <f t="shared" si="103"/>
        <v>-0.52019249677244395</v>
      </c>
      <c r="J1323" s="164">
        <f t="shared" si="104"/>
        <v>-0.50423223947057005</v>
      </c>
    </row>
    <row r="1324" spans="2:10" x14ac:dyDescent="0.25">
      <c r="B1324" s="155">
        <v>40498</v>
      </c>
      <c r="C1324" s="163">
        <v>-1.5930274488128893</v>
      </c>
      <c r="D1324" s="163">
        <v>3.7254180302235707</v>
      </c>
      <c r="F1324" s="164">
        <f t="shared" si="100"/>
        <v>-8.2444541866441109E-2</v>
      </c>
      <c r="G1324" s="164">
        <f t="shared" si="101"/>
        <v>-0.39104937248073218</v>
      </c>
      <c r="H1324" s="164">
        <f t="shared" si="102"/>
        <v>-0.452191677129963</v>
      </c>
      <c r="I1324" s="164">
        <f t="shared" si="103"/>
        <v>-0.51741963972916727</v>
      </c>
      <c r="J1324" s="164">
        <f t="shared" si="104"/>
        <v>-0.50347566858282444</v>
      </c>
    </row>
    <row r="1325" spans="2:10" x14ac:dyDescent="0.25">
      <c r="B1325" s="155">
        <v>40497</v>
      </c>
      <c r="C1325" s="163">
        <v>-0.11544398050227223</v>
      </c>
      <c r="D1325" s="163">
        <v>-2.5137135046369941</v>
      </c>
      <c r="F1325" s="164">
        <f t="shared" si="100"/>
        <v>0.1178281870191433</v>
      </c>
      <c r="G1325" s="164">
        <f t="shared" si="101"/>
        <v>-0.37758578853985708</v>
      </c>
      <c r="H1325" s="164">
        <f t="shared" si="102"/>
        <v>-0.43695758513205535</v>
      </c>
      <c r="I1325" s="164">
        <f t="shared" si="103"/>
        <v>-0.51219569058384162</v>
      </c>
      <c r="J1325" s="164">
        <f t="shared" si="104"/>
        <v>-0.49765305312087932</v>
      </c>
    </row>
    <row r="1326" spans="2:10" x14ac:dyDescent="0.25">
      <c r="B1326" s="155">
        <v>40494</v>
      </c>
      <c r="C1326" s="163">
        <v>-1.1755290622771142</v>
      </c>
      <c r="D1326" s="163">
        <v>-0.15909385733373638</v>
      </c>
      <c r="F1326" s="164">
        <f t="shared" si="100"/>
        <v>8.4871345705549925E-2</v>
      </c>
      <c r="G1326" s="164">
        <f t="shared" si="101"/>
        <v>-0.38843298371585872</v>
      </c>
      <c r="H1326" s="164">
        <f t="shared" si="102"/>
        <v>-0.44518294300941713</v>
      </c>
      <c r="I1326" s="164">
        <f t="shared" si="103"/>
        <v>-0.51386382116106766</v>
      </c>
      <c r="J1326" s="164">
        <f t="shared" si="104"/>
        <v>-0.48974975493333178</v>
      </c>
    </row>
    <row r="1327" spans="2:10" x14ac:dyDescent="0.25">
      <c r="B1327" s="155">
        <v>40493</v>
      </c>
      <c r="C1327" s="163">
        <v>-0.42448198112275959</v>
      </c>
      <c r="D1327" s="163">
        <v>1.2536768839299661E-2</v>
      </c>
      <c r="F1327" s="164">
        <f t="shared" si="100"/>
        <v>0.10168728795719063</v>
      </c>
      <c r="G1327" s="164">
        <f t="shared" si="101"/>
        <v>-0.39655613910234605</v>
      </c>
      <c r="H1327" s="164">
        <f t="shared" si="102"/>
        <v>-0.45204539580769959</v>
      </c>
      <c r="I1327" s="164">
        <f t="shared" si="103"/>
        <v>-0.51471971234202918</v>
      </c>
      <c r="J1327" s="164">
        <f t="shared" si="104"/>
        <v>-0.48982786429618186</v>
      </c>
    </row>
    <row r="1328" spans="2:10" x14ac:dyDescent="0.25">
      <c r="B1328" s="155">
        <v>40492</v>
      </c>
      <c r="C1328" s="163">
        <v>0.45776993923514198</v>
      </c>
      <c r="D1328" s="163">
        <v>0.16210381894949943</v>
      </c>
      <c r="F1328" s="164">
        <f t="shared" si="100"/>
        <v>0.10149982771485097</v>
      </c>
      <c r="G1328" s="164">
        <f t="shared" si="101"/>
        <v>-0.42297263089300552</v>
      </c>
      <c r="H1328" s="164">
        <f t="shared" si="102"/>
        <v>-0.45582483478006819</v>
      </c>
      <c r="I1328" s="164">
        <f t="shared" si="103"/>
        <v>-0.52030612215183025</v>
      </c>
      <c r="J1328" s="164">
        <f t="shared" si="104"/>
        <v>-0.4897925835258149</v>
      </c>
    </row>
    <row r="1329" spans="2:10" x14ac:dyDescent="0.25">
      <c r="B1329" s="155">
        <v>40491</v>
      </c>
      <c r="C1329" s="163">
        <v>-0.77306473104596929</v>
      </c>
      <c r="D1329" s="163">
        <v>-3.1038588276660395</v>
      </c>
      <c r="F1329" s="164">
        <f t="shared" si="100"/>
        <v>0.10243013210716301</v>
      </c>
      <c r="G1329" s="164">
        <f t="shared" si="101"/>
        <v>-0.42285304229478432</v>
      </c>
      <c r="H1329" s="164">
        <f t="shared" si="102"/>
        <v>-0.46337401686638252</v>
      </c>
      <c r="I1329" s="164">
        <f t="shared" si="103"/>
        <v>-0.51528111143079292</v>
      </c>
      <c r="J1329" s="164">
        <f t="shared" si="104"/>
        <v>-0.48989888189776132</v>
      </c>
    </row>
    <row r="1330" spans="2:10" x14ac:dyDescent="0.25">
      <c r="B1330" s="155">
        <v>40490</v>
      </c>
      <c r="C1330" s="163">
        <v>-0.19857022155612691</v>
      </c>
      <c r="D1330" s="163">
        <v>-0.34222539861750167</v>
      </c>
      <c r="F1330" s="164">
        <f t="shared" si="100"/>
        <v>4.6088196029245194E-2</v>
      </c>
      <c r="G1330" s="164">
        <f t="shared" si="101"/>
        <v>-0.46838249405347959</v>
      </c>
      <c r="H1330" s="164">
        <f t="shared" si="102"/>
        <v>-0.48666936354073009</v>
      </c>
      <c r="I1330" s="164">
        <f t="shared" si="103"/>
        <v>-0.52407350416996135</v>
      </c>
      <c r="J1330" s="164">
        <f t="shared" si="104"/>
        <v>-0.49940848699539331</v>
      </c>
    </row>
    <row r="1331" spans="2:10" x14ac:dyDescent="0.25">
      <c r="B1331" s="155">
        <v>40487</v>
      </c>
      <c r="C1331" s="163">
        <v>0.39855959600973989</v>
      </c>
      <c r="D1331" s="163">
        <v>-2.4774556728976882</v>
      </c>
      <c r="F1331" s="164">
        <f t="shared" si="100"/>
        <v>-2.3980952123313259E-2</v>
      </c>
      <c r="G1331" s="164">
        <f t="shared" si="101"/>
        <v>-0.45337369096722291</v>
      </c>
      <c r="H1331" s="164">
        <f t="shared" si="102"/>
        <v>-0.48779107385338849</v>
      </c>
      <c r="I1331" s="164">
        <f t="shared" si="103"/>
        <v>-0.5266277043050831</v>
      </c>
      <c r="J1331" s="164">
        <f t="shared" si="104"/>
        <v>-0.49710748643589003</v>
      </c>
    </row>
    <row r="1332" spans="2:10" x14ac:dyDescent="0.25">
      <c r="B1332" s="155">
        <v>40486</v>
      </c>
      <c r="C1332" s="163">
        <v>1.9453567996149612</v>
      </c>
      <c r="D1332" s="163">
        <v>0.22235353915196487</v>
      </c>
      <c r="F1332" s="164">
        <f t="shared" si="100"/>
        <v>-7.7659812936399022E-2</v>
      </c>
      <c r="G1332" s="164">
        <f t="shared" si="101"/>
        <v>-0.4612217807340398</v>
      </c>
      <c r="H1332" s="164">
        <f t="shared" si="102"/>
        <v>-0.47883412777023343</v>
      </c>
      <c r="I1332" s="164">
        <f t="shared" si="103"/>
        <v>-0.52955521860206667</v>
      </c>
      <c r="J1332" s="164">
        <f t="shared" si="104"/>
        <v>-0.49755283370246778</v>
      </c>
    </row>
    <row r="1333" spans="2:10" x14ac:dyDescent="0.25">
      <c r="B1333" s="155">
        <v>40485</v>
      </c>
      <c r="C1333" s="163">
        <v>0.38628233047304228</v>
      </c>
      <c r="D1333" s="163">
        <v>-4.4291498576901063</v>
      </c>
      <c r="F1333" s="164">
        <f t="shared" si="100"/>
        <v>-0.12975988281081355</v>
      </c>
      <c r="G1333" s="164">
        <f t="shared" si="101"/>
        <v>-0.47869812789415783</v>
      </c>
      <c r="H1333" s="164">
        <f t="shared" si="102"/>
        <v>-0.49197019892821786</v>
      </c>
      <c r="I1333" s="164">
        <f t="shared" si="103"/>
        <v>-0.53066431183270624</v>
      </c>
      <c r="J1333" s="164">
        <f t="shared" si="104"/>
        <v>-0.49730058655444109</v>
      </c>
    </row>
    <row r="1334" spans="2:10" x14ac:dyDescent="0.25">
      <c r="B1334" s="155">
        <v>40484</v>
      </c>
      <c r="C1334" s="163">
        <v>0.77583377744128157</v>
      </c>
      <c r="D1334" s="163">
        <v>2.736202661481868</v>
      </c>
      <c r="F1334" s="164">
        <f t="shared" si="100"/>
        <v>-0.14541214869275512</v>
      </c>
      <c r="G1334" s="164">
        <f t="shared" si="101"/>
        <v>-0.52887305197286005</v>
      </c>
      <c r="H1334" s="164">
        <f t="shared" si="102"/>
        <v>-0.50788952653448316</v>
      </c>
      <c r="I1334" s="164">
        <f t="shared" si="103"/>
        <v>-0.53571624224589021</v>
      </c>
      <c r="J1334" s="164">
        <f t="shared" si="104"/>
        <v>-0.5001178869736419</v>
      </c>
    </row>
    <row r="1335" spans="2:10" x14ac:dyDescent="0.25">
      <c r="B1335" s="155">
        <v>40483</v>
      </c>
      <c r="C1335" s="163">
        <v>9.5247661902808645E-2</v>
      </c>
      <c r="D1335" s="163">
        <v>-0.60683401664467507</v>
      </c>
      <c r="F1335" s="164">
        <f t="shared" si="100"/>
        <v>-0.23595898693202441</v>
      </c>
      <c r="G1335" s="164">
        <f t="shared" si="101"/>
        <v>-0.54428292363382158</v>
      </c>
      <c r="H1335" s="164">
        <f t="shared" si="102"/>
        <v>-0.5306253132773654</v>
      </c>
      <c r="I1335" s="164">
        <f t="shared" si="103"/>
        <v>-0.54353660314643126</v>
      </c>
      <c r="J1335" s="164">
        <f t="shared" si="104"/>
        <v>-0.50687603200983622</v>
      </c>
    </row>
    <row r="1336" spans="2:10" x14ac:dyDescent="0.25">
      <c r="B1336" s="155">
        <v>40480</v>
      </c>
      <c r="C1336" s="163">
        <v>-4.3789074309064091E-2</v>
      </c>
      <c r="D1336" s="163">
        <v>1.8192783788604672</v>
      </c>
      <c r="F1336" s="164">
        <f t="shared" si="100"/>
        <v>-0.15805099757651986</v>
      </c>
      <c r="G1336" s="164">
        <f t="shared" si="101"/>
        <v>-0.54465439769773083</v>
      </c>
      <c r="H1336" s="164">
        <f t="shared" si="102"/>
        <v>-0.53157755802663298</v>
      </c>
      <c r="I1336" s="164">
        <f t="shared" si="103"/>
        <v>-0.54405272619289213</v>
      </c>
      <c r="J1336" s="164">
        <f t="shared" si="104"/>
        <v>-0.50760486884536959</v>
      </c>
    </row>
    <row r="1337" spans="2:10" x14ac:dyDescent="0.25">
      <c r="B1337" s="155">
        <v>40479</v>
      </c>
      <c r="C1337" s="163">
        <v>0.12125259126491983</v>
      </c>
      <c r="D1337" s="163">
        <v>-0.90516517384561235</v>
      </c>
      <c r="F1337" s="164">
        <f t="shared" si="100"/>
        <v>-0.15124219461332442</v>
      </c>
      <c r="G1337" s="164">
        <f t="shared" si="101"/>
        <v>-0.54913337928845318</v>
      </c>
      <c r="H1337" s="164">
        <f t="shared" si="102"/>
        <v>-0.53213017666415996</v>
      </c>
      <c r="I1337" s="164">
        <f t="shared" si="103"/>
        <v>-0.53972212022241972</v>
      </c>
      <c r="J1337" s="164">
        <f t="shared" si="104"/>
        <v>-0.51705663091923137</v>
      </c>
    </row>
    <row r="1338" spans="2:10" x14ac:dyDescent="0.25">
      <c r="B1338" s="155">
        <v>40478</v>
      </c>
      <c r="C1338" s="163">
        <v>-0.25582057182474971</v>
      </c>
      <c r="D1338" s="163">
        <v>-1.1568248289087091</v>
      </c>
      <c r="F1338" s="164">
        <f t="shared" si="100"/>
        <v>-0.14498307497860852</v>
      </c>
      <c r="G1338" s="164">
        <f t="shared" si="101"/>
        <v>-0.54939228857073319</v>
      </c>
      <c r="H1338" s="164">
        <f t="shared" si="102"/>
        <v>-0.5145990755490889</v>
      </c>
      <c r="I1338" s="164">
        <f t="shared" si="103"/>
        <v>-0.53977197568492608</v>
      </c>
      <c r="J1338" s="164">
        <f t="shared" si="104"/>
        <v>-0.52262832471432741</v>
      </c>
    </row>
    <row r="1339" spans="2:10" x14ac:dyDescent="0.25">
      <c r="B1339" s="155">
        <v>40477</v>
      </c>
      <c r="C1339" s="163">
        <v>1.3005240361074755E-3</v>
      </c>
      <c r="D1339" s="163">
        <v>-2.3341674864432504</v>
      </c>
      <c r="F1339" s="164">
        <f t="shared" si="100"/>
        <v>-0.16430633252466401</v>
      </c>
      <c r="G1339" s="164">
        <f t="shared" si="101"/>
        <v>-0.55650085625733725</v>
      </c>
      <c r="H1339" s="164">
        <f t="shared" si="102"/>
        <v>-0.5197142742751174</v>
      </c>
      <c r="I1339" s="164">
        <f t="shared" si="103"/>
        <v>-0.54317820117056037</v>
      </c>
      <c r="J1339" s="164">
        <f t="shared" si="104"/>
        <v>-0.52462545916180392</v>
      </c>
    </row>
    <row r="1340" spans="2:10" x14ac:dyDescent="0.25">
      <c r="B1340" s="155">
        <v>40476</v>
      </c>
      <c r="C1340" s="163">
        <v>0.21574184692263465</v>
      </c>
      <c r="D1340" s="163">
        <v>0.97690531361032118</v>
      </c>
      <c r="F1340" s="164">
        <f t="shared" si="100"/>
        <v>-0.19237286723212091</v>
      </c>
      <c r="G1340" s="164">
        <f t="shared" si="101"/>
        <v>-0.5656649218689499</v>
      </c>
      <c r="H1340" s="164">
        <f t="shared" si="102"/>
        <v>-0.53374155182731819</v>
      </c>
      <c r="I1340" s="164">
        <f t="shared" si="103"/>
        <v>-0.54648208699719214</v>
      </c>
      <c r="J1340" s="164">
        <f t="shared" si="104"/>
        <v>-0.52726281893981952</v>
      </c>
    </row>
    <row r="1341" spans="2:10" x14ac:dyDescent="0.25">
      <c r="B1341" s="155">
        <v>40473</v>
      </c>
      <c r="C1341" s="163">
        <v>0.23826826405732859</v>
      </c>
      <c r="D1341" s="163">
        <v>0.37228562961226785</v>
      </c>
      <c r="F1341" s="164">
        <f t="shared" si="100"/>
        <v>-0.16838754526411348</v>
      </c>
      <c r="G1341" s="164">
        <f t="shared" si="101"/>
        <v>-0.5877970136859253</v>
      </c>
      <c r="H1341" s="164">
        <f t="shared" si="102"/>
        <v>-0.53336593231837415</v>
      </c>
      <c r="I1341" s="164">
        <f t="shared" si="103"/>
        <v>-0.54727510847409877</v>
      </c>
      <c r="J1341" s="164">
        <f t="shared" si="104"/>
        <v>-0.52070102378880978</v>
      </c>
    </row>
    <row r="1342" spans="2:10" x14ac:dyDescent="0.25">
      <c r="B1342" s="155">
        <v>40472</v>
      </c>
      <c r="C1342" s="163">
        <v>0.1830969960751494</v>
      </c>
      <c r="D1342" s="163">
        <v>-1.3667726153534843</v>
      </c>
      <c r="F1342" s="164">
        <f t="shared" si="100"/>
        <v>-0.17235931388584466</v>
      </c>
      <c r="G1342" s="164">
        <f t="shared" si="101"/>
        <v>-0.5799216576797781</v>
      </c>
      <c r="H1342" s="164">
        <f t="shared" si="102"/>
        <v>-0.53358522830421218</v>
      </c>
      <c r="I1342" s="164">
        <f t="shared" si="103"/>
        <v>-0.54899273596552711</v>
      </c>
      <c r="J1342" s="164">
        <f t="shared" si="104"/>
        <v>-0.51663133582339127</v>
      </c>
    </row>
    <row r="1343" spans="2:10" x14ac:dyDescent="0.25">
      <c r="B1343" s="155">
        <v>40471</v>
      </c>
      <c r="C1343" s="163">
        <v>1.0678442961878254</v>
      </c>
      <c r="D1343" s="163">
        <v>0.27545571311906603</v>
      </c>
      <c r="F1343" s="164">
        <f t="shared" si="100"/>
        <v>-0.18413964669677241</v>
      </c>
      <c r="G1343" s="164">
        <f t="shared" si="101"/>
        <v>-0.57895394625961683</v>
      </c>
      <c r="H1343" s="164">
        <f t="shared" si="102"/>
        <v>-0.53006839782857063</v>
      </c>
      <c r="I1343" s="164">
        <f t="shared" si="103"/>
        <v>-0.54603235550705131</v>
      </c>
      <c r="J1343" s="164">
        <f t="shared" si="104"/>
        <v>-0.51729060816982098</v>
      </c>
    </row>
    <row r="1344" spans="2:10" x14ac:dyDescent="0.25">
      <c r="B1344" s="155">
        <v>40470</v>
      </c>
      <c r="C1344" s="163">
        <v>-1.5882448333013</v>
      </c>
      <c r="D1344" s="163">
        <v>0.76656749960124504</v>
      </c>
      <c r="F1344" s="164">
        <f t="shared" si="100"/>
        <v>-0.21141231482552428</v>
      </c>
      <c r="G1344" s="164">
        <f t="shared" si="101"/>
        <v>-0.5819064983121236</v>
      </c>
      <c r="H1344" s="164">
        <f t="shared" si="102"/>
        <v>-0.53356934680014878</v>
      </c>
      <c r="I1344" s="164">
        <f t="shared" si="103"/>
        <v>-0.54886890406846678</v>
      </c>
      <c r="J1344" s="164">
        <f t="shared" si="104"/>
        <v>-0.51402059886702611</v>
      </c>
    </row>
    <row r="1345" spans="2:10" x14ac:dyDescent="0.25">
      <c r="B1345" s="155">
        <v>40469</v>
      </c>
      <c r="C1345" s="163">
        <v>0.72609442369617749</v>
      </c>
      <c r="D1345" s="163">
        <v>2.0553061732882183</v>
      </c>
      <c r="F1345" s="164">
        <f t="shared" si="100"/>
        <v>-0.2846480497953614</v>
      </c>
      <c r="G1345" s="164">
        <f t="shared" si="101"/>
        <v>-0.57805074804056544</v>
      </c>
      <c r="H1345" s="164">
        <f t="shared" si="102"/>
        <v>-0.52975810318698346</v>
      </c>
      <c r="I1345" s="164">
        <f t="shared" si="103"/>
        <v>-0.55092503358194511</v>
      </c>
      <c r="J1345" s="164">
        <f t="shared" si="104"/>
        <v>-0.51460527651252241</v>
      </c>
    </row>
    <row r="1346" spans="2:10" x14ac:dyDescent="0.25">
      <c r="B1346" s="155">
        <v>40466</v>
      </c>
      <c r="C1346" s="163">
        <v>0.20231134077888235</v>
      </c>
      <c r="D1346" s="163">
        <v>-2.7674307409990107</v>
      </c>
      <c r="F1346" s="164">
        <f t="shared" si="100"/>
        <v>-0.32760467534020887</v>
      </c>
      <c r="G1346" s="164">
        <f t="shared" si="101"/>
        <v>-0.59298628920961982</v>
      </c>
      <c r="H1346" s="164">
        <f t="shared" si="102"/>
        <v>-0.53492165668493752</v>
      </c>
      <c r="I1346" s="164">
        <f t="shared" si="103"/>
        <v>-0.55632734413828033</v>
      </c>
      <c r="J1346" s="164">
        <f t="shared" si="104"/>
        <v>-0.51680570896377265</v>
      </c>
    </row>
    <row r="1347" spans="2:10" x14ac:dyDescent="0.25">
      <c r="B1347" s="155">
        <v>40465</v>
      </c>
      <c r="C1347" s="163">
        <v>-0.36402751804665012</v>
      </c>
      <c r="D1347" s="163">
        <v>-2.0395128421828335</v>
      </c>
      <c r="F1347" s="164">
        <f t="shared" si="100"/>
        <v>-0.36152567109415873</v>
      </c>
      <c r="G1347" s="164">
        <f t="shared" si="101"/>
        <v>-0.60659804970121245</v>
      </c>
      <c r="H1347" s="164">
        <f t="shared" si="102"/>
        <v>-0.52602049717653776</v>
      </c>
      <c r="I1347" s="164">
        <f t="shared" si="103"/>
        <v>-0.55927949561026102</v>
      </c>
      <c r="J1347" s="164">
        <f t="shared" si="104"/>
        <v>-0.52027419576197287</v>
      </c>
    </row>
    <row r="1348" spans="2:10" x14ac:dyDescent="0.25">
      <c r="B1348" s="155">
        <v>40464</v>
      </c>
      <c r="C1348" s="163">
        <v>0.72291542978182299</v>
      </c>
      <c r="D1348" s="163">
        <v>-1.0351257527323132</v>
      </c>
      <c r="F1348" s="164">
        <f t="shared" si="100"/>
        <v>-0.42532670046187993</v>
      </c>
      <c r="G1348" s="164">
        <f t="shared" si="101"/>
        <v>-0.62432723150102565</v>
      </c>
      <c r="H1348" s="164">
        <f t="shared" si="102"/>
        <v>-0.55957407906125134</v>
      </c>
      <c r="I1348" s="164">
        <f t="shared" si="103"/>
        <v>-0.56414391604813918</v>
      </c>
      <c r="J1348" s="164">
        <f t="shared" si="104"/>
        <v>-0.52418402873837422</v>
      </c>
    </row>
    <row r="1349" spans="2:10" x14ac:dyDescent="0.25">
      <c r="B1349" s="155">
        <v>40463</v>
      </c>
      <c r="C1349" s="163">
        <v>0.38218899279396368</v>
      </c>
      <c r="D1349" s="163">
        <v>-1.4925824338207994</v>
      </c>
      <c r="F1349" s="164">
        <f t="shared" si="100"/>
        <v>-0.53396496881487698</v>
      </c>
      <c r="G1349" s="164">
        <f t="shared" si="101"/>
        <v>-0.62959922194098727</v>
      </c>
      <c r="H1349" s="164">
        <f t="shared" si="102"/>
        <v>-0.55394909507652657</v>
      </c>
      <c r="I1349" s="164">
        <f t="shared" si="103"/>
        <v>-0.56115540283708387</v>
      </c>
      <c r="J1349" s="164">
        <f t="shared" si="104"/>
        <v>-0.52846469755229042</v>
      </c>
    </row>
    <row r="1350" spans="2:10" x14ac:dyDescent="0.25">
      <c r="B1350" s="155">
        <v>40462</v>
      </c>
      <c r="C1350" s="163">
        <v>1.4738190391039296E-2</v>
      </c>
      <c r="D1350" s="163">
        <v>0</v>
      </c>
      <c r="F1350" s="164">
        <f t="shared" si="100"/>
        <v>-0.53566367260435266</v>
      </c>
      <c r="G1350" s="164">
        <f t="shared" si="101"/>
        <v>-0.61916164932366458</v>
      </c>
      <c r="H1350" s="164">
        <f t="shared" si="102"/>
        <v>-0.54797435347581036</v>
      </c>
      <c r="I1350" s="164">
        <f t="shared" si="103"/>
        <v>-0.55952713411964761</v>
      </c>
      <c r="J1350" s="164">
        <f t="shared" si="104"/>
        <v>-0.52829490202963092</v>
      </c>
    </row>
    <row r="1351" spans="2:10" x14ac:dyDescent="0.25">
      <c r="B1351" s="155">
        <v>40459</v>
      </c>
      <c r="C1351" s="163">
        <v>0.61252537340723556</v>
      </c>
      <c r="D1351" s="163">
        <v>-1.2779753376045977</v>
      </c>
      <c r="F1351" s="164">
        <f t="shared" si="100"/>
        <v>-0.57649725780701333</v>
      </c>
      <c r="G1351" s="164">
        <f t="shared" si="101"/>
        <v>-0.62086755574485752</v>
      </c>
      <c r="H1351" s="164">
        <f t="shared" si="102"/>
        <v>-0.54144044982322259</v>
      </c>
      <c r="I1351" s="164">
        <f t="shared" si="103"/>
        <v>-0.56015186124985195</v>
      </c>
      <c r="J1351" s="164">
        <f t="shared" si="104"/>
        <v>-0.52821058969408763</v>
      </c>
    </row>
    <row r="1352" spans="2:10" x14ac:dyDescent="0.25">
      <c r="B1352" s="155">
        <v>40458</v>
      </c>
      <c r="C1352" s="163">
        <v>-0.16455291002399619</v>
      </c>
      <c r="D1352" s="163">
        <v>-1.6305496446623602</v>
      </c>
      <c r="F1352" s="164">
        <f t="shared" si="100"/>
        <v>-0.60949630726478543</v>
      </c>
      <c r="G1352" s="164">
        <f t="shared" si="101"/>
        <v>-0.58853893501635124</v>
      </c>
      <c r="H1352" s="164">
        <f t="shared" si="102"/>
        <v>-0.57587129025017647</v>
      </c>
      <c r="I1352" s="164">
        <f t="shared" si="103"/>
        <v>-0.55943717120548409</v>
      </c>
      <c r="J1352" s="164">
        <f t="shared" si="104"/>
        <v>-0.52624645453260244</v>
      </c>
    </row>
    <row r="1353" spans="2:10" x14ac:dyDescent="0.25">
      <c r="B1353" s="155">
        <v>40457</v>
      </c>
      <c r="C1353" s="163">
        <v>-1.6290188874223954E-2</v>
      </c>
      <c r="D1353" s="163">
        <v>1.731546542055451</v>
      </c>
      <c r="F1353" s="164">
        <f t="shared" si="100"/>
        <v>-0.63737709294197586</v>
      </c>
      <c r="G1353" s="164">
        <f t="shared" si="101"/>
        <v>-0.59356467507030508</v>
      </c>
      <c r="H1353" s="164">
        <f t="shared" si="102"/>
        <v>-0.5817006446529015</v>
      </c>
      <c r="I1353" s="164">
        <f t="shared" si="103"/>
        <v>-0.55873285109910686</v>
      </c>
      <c r="J1353" s="164">
        <f t="shared" si="104"/>
        <v>-0.52877466138078599</v>
      </c>
    </row>
    <row r="1354" spans="2:10" x14ac:dyDescent="0.25">
      <c r="B1354" s="155">
        <v>40456</v>
      </c>
      <c r="C1354" s="163">
        <v>2.0855319885881851</v>
      </c>
      <c r="D1354" s="163">
        <v>-0.55138135703295399</v>
      </c>
      <c r="F1354" s="164">
        <f t="shared" si="100"/>
        <v>-0.6373902147625613</v>
      </c>
      <c r="G1354" s="164">
        <f t="shared" si="101"/>
        <v>-0.59327166053014735</v>
      </c>
      <c r="H1354" s="164">
        <f t="shared" si="102"/>
        <v>-0.58363410178418262</v>
      </c>
      <c r="I1354" s="164">
        <f t="shared" si="103"/>
        <v>-0.55924175868384074</v>
      </c>
      <c r="J1354" s="164">
        <f t="shared" si="104"/>
        <v>-0.52785843756517681</v>
      </c>
    </row>
    <row r="1355" spans="2:10" x14ac:dyDescent="0.25">
      <c r="B1355" s="155">
        <v>40455</v>
      </c>
      <c r="C1355" s="163">
        <v>-0.79657180474810296</v>
      </c>
      <c r="D1355" s="163">
        <v>3.6748613907633398E-2</v>
      </c>
      <c r="F1355" s="164">
        <f t="shared" ref="F1355:F1418" si="105">CORREL($C1355:$C1384,$D1355:$D1384)</f>
        <v>-0.68730339007284402</v>
      </c>
      <c r="G1355" s="164">
        <f t="shared" ref="G1355:G1418" si="106">CORREL($C1355:$C1414,$D1355:$D1414)</f>
        <v>-0.60621504938320026</v>
      </c>
      <c r="H1355" s="164">
        <f t="shared" ref="H1355:H1418" si="107">CORREL($C1355:$C1444,$D1355:$D1444)</f>
        <v>-0.58227119784808767</v>
      </c>
      <c r="I1355" s="164">
        <f t="shared" ref="I1355:I1418" si="108">CORREL($C1355:$C1554,$D1355:$D1554)</f>
        <v>-0.55913200453875012</v>
      </c>
      <c r="J1355" s="164">
        <f t="shared" ref="J1355:J1418" si="109">CORREL($C1355:$C1614,$D1355:$D1614)</f>
        <v>-0.52963060963195607</v>
      </c>
    </row>
    <row r="1356" spans="2:10" x14ac:dyDescent="0.25">
      <c r="B1356" s="155">
        <v>40452</v>
      </c>
      <c r="C1356" s="163">
        <v>0.44375160010812209</v>
      </c>
      <c r="D1356" s="163">
        <v>-1.1410987574686171</v>
      </c>
      <c r="F1356" s="164">
        <f t="shared" si="105"/>
        <v>-0.69040821325546287</v>
      </c>
      <c r="G1356" s="164">
        <f t="shared" si="106"/>
        <v>-0.61035749002002815</v>
      </c>
      <c r="H1356" s="164">
        <f t="shared" si="107"/>
        <v>-0.58427978815058801</v>
      </c>
      <c r="I1356" s="164">
        <f t="shared" si="108"/>
        <v>-0.55996691417832667</v>
      </c>
      <c r="J1356" s="164">
        <f t="shared" si="109"/>
        <v>-0.52944093465224495</v>
      </c>
    </row>
    <row r="1357" spans="2:10" x14ac:dyDescent="0.25">
      <c r="B1357" s="155">
        <v>40451</v>
      </c>
      <c r="C1357" s="163">
        <v>-0.30741254425624698</v>
      </c>
      <c r="D1357" s="163">
        <v>0.17709313412392902</v>
      </c>
      <c r="F1357" s="164">
        <f t="shared" si="105"/>
        <v>-0.68983631311384963</v>
      </c>
      <c r="G1357" s="164">
        <f t="shared" si="106"/>
        <v>-0.61206129984403579</v>
      </c>
      <c r="H1357" s="164">
        <f t="shared" si="107"/>
        <v>-0.58495630139762222</v>
      </c>
      <c r="I1357" s="164">
        <f t="shared" si="108"/>
        <v>-0.55960386648229477</v>
      </c>
      <c r="J1357" s="164">
        <f t="shared" si="109"/>
        <v>-0.5266028635736657</v>
      </c>
    </row>
    <row r="1358" spans="2:10" x14ac:dyDescent="0.25">
      <c r="B1358" s="155">
        <v>40450</v>
      </c>
      <c r="C1358" s="163">
        <v>-0.24731436359002323</v>
      </c>
      <c r="D1358" s="163">
        <v>-1.1077705650486935</v>
      </c>
      <c r="F1358" s="164">
        <f t="shared" si="105"/>
        <v>-0.70533858911437342</v>
      </c>
      <c r="G1358" s="164">
        <f t="shared" si="106"/>
        <v>-0.61654663879073757</v>
      </c>
      <c r="H1358" s="164">
        <f t="shared" si="107"/>
        <v>-0.60855642545815469</v>
      </c>
      <c r="I1358" s="164">
        <f t="shared" si="108"/>
        <v>-0.55981324993848114</v>
      </c>
      <c r="J1358" s="164">
        <f t="shared" si="109"/>
        <v>-0.53102172475636955</v>
      </c>
    </row>
    <row r="1359" spans="2:10" x14ac:dyDescent="0.25">
      <c r="B1359" s="155">
        <v>40449</v>
      </c>
      <c r="C1359" s="163">
        <v>0.50290047609118371</v>
      </c>
      <c r="D1359" s="163">
        <v>1.3488605898123174</v>
      </c>
      <c r="F1359" s="164">
        <f t="shared" si="105"/>
        <v>-0.71604007471757847</v>
      </c>
      <c r="G1359" s="164">
        <f t="shared" si="106"/>
        <v>-0.62810842952958168</v>
      </c>
      <c r="H1359" s="164">
        <f t="shared" si="107"/>
        <v>-0.60328584034906119</v>
      </c>
      <c r="I1359" s="164">
        <f t="shared" si="108"/>
        <v>-0.56154790481385397</v>
      </c>
      <c r="J1359" s="164">
        <f t="shared" si="109"/>
        <v>-0.5313950430625799</v>
      </c>
    </row>
    <row r="1360" spans="2:10" x14ac:dyDescent="0.25">
      <c r="B1360" s="155">
        <v>40448</v>
      </c>
      <c r="C1360" s="163">
        <v>-0.56552033898130682</v>
      </c>
      <c r="D1360" s="163">
        <v>2.530043505032209</v>
      </c>
      <c r="F1360" s="164">
        <f t="shared" si="105"/>
        <v>-0.73177859268727152</v>
      </c>
      <c r="G1360" s="164">
        <f t="shared" si="106"/>
        <v>-0.62906128884133494</v>
      </c>
      <c r="H1360" s="164">
        <f t="shared" si="107"/>
        <v>-0.60597726543876673</v>
      </c>
      <c r="I1360" s="164">
        <f t="shared" si="108"/>
        <v>-0.56414157142461618</v>
      </c>
      <c r="J1360" s="164">
        <f t="shared" si="109"/>
        <v>-0.53347587717307421</v>
      </c>
    </row>
    <row r="1361" spans="2:10" x14ac:dyDescent="0.25">
      <c r="B1361" s="155">
        <v>40445</v>
      </c>
      <c r="C1361" s="163">
        <v>2.1196953787061101</v>
      </c>
      <c r="D1361" s="163">
        <v>-1.6568219093611614</v>
      </c>
      <c r="F1361" s="164">
        <f t="shared" si="105"/>
        <v>-0.67990271850273454</v>
      </c>
      <c r="G1361" s="164">
        <f t="shared" si="106"/>
        <v>-0.62557746957783911</v>
      </c>
      <c r="H1361" s="164">
        <f t="shared" si="107"/>
        <v>-0.58988658387686121</v>
      </c>
      <c r="I1361" s="164">
        <f t="shared" si="108"/>
        <v>-0.56601069849112351</v>
      </c>
      <c r="J1361" s="164">
        <f t="shared" si="109"/>
        <v>-0.52560217122072794</v>
      </c>
    </row>
    <row r="1362" spans="2:10" x14ac:dyDescent="0.25">
      <c r="B1362" s="155">
        <v>40444</v>
      </c>
      <c r="C1362" s="163">
        <v>-0.83299727434877902</v>
      </c>
      <c r="D1362" s="163">
        <v>0.36683905602756806</v>
      </c>
      <c r="F1362" s="164">
        <f t="shared" si="105"/>
        <v>-0.67831884060717618</v>
      </c>
      <c r="G1362" s="164">
        <f t="shared" si="106"/>
        <v>-0.60089840184617194</v>
      </c>
      <c r="H1362" s="164">
        <f t="shared" si="107"/>
        <v>-0.56453770065496423</v>
      </c>
      <c r="I1362" s="164">
        <f t="shared" si="108"/>
        <v>-0.56318563967919599</v>
      </c>
      <c r="J1362" s="164">
        <f t="shared" si="109"/>
        <v>-0.5233943241507597</v>
      </c>
    </row>
    <row r="1363" spans="2:10" x14ac:dyDescent="0.25">
      <c r="B1363" s="155">
        <v>40443</v>
      </c>
      <c r="C1363" s="163">
        <v>-0.47038409322436303</v>
      </c>
      <c r="D1363" s="163">
        <v>1.2400192781980346</v>
      </c>
      <c r="F1363" s="164">
        <f t="shared" si="105"/>
        <v>-0.6787424349129807</v>
      </c>
      <c r="G1363" s="164">
        <f t="shared" si="106"/>
        <v>-0.60424463429475805</v>
      </c>
      <c r="H1363" s="164">
        <f t="shared" si="107"/>
        <v>-0.57528433235274412</v>
      </c>
      <c r="I1363" s="164">
        <f t="shared" si="108"/>
        <v>-0.56645670362833611</v>
      </c>
      <c r="J1363" s="164">
        <f t="shared" si="109"/>
        <v>-0.52262877720814038</v>
      </c>
    </row>
    <row r="1364" spans="2:10" x14ac:dyDescent="0.25">
      <c r="B1364" s="155">
        <v>40442</v>
      </c>
      <c r="C1364" s="163">
        <v>-0.2545763948569757</v>
      </c>
      <c r="D1364" s="163">
        <v>1.8682477814959464</v>
      </c>
      <c r="F1364" s="164">
        <f t="shared" si="105"/>
        <v>-0.6967066427916494</v>
      </c>
      <c r="G1364" s="164">
        <f t="shared" si="106"/>
        <v>-0.60551008465752054</v>
      </c>
      <c r="H1364" s="164">
        <f t="shared" si="107"/>
        <v>-0.57467225861785354</v>
      </c>
      <c r="I1364" s="164">
        <f t="shared" si="108"/>
        <v>-0.56588968343590829</v>
      </c>
      <c r="J1364" s="164">
        <f t="shared" si="109"/>
        <v>-0.52188022469969586</v>
      </c>
    </row>
    <row r="1365" spans="2:10" x14ac:dyDescent="0.25">
      <c r="B1365" s="155">
        <v>40441</v>
      </c>
      <c r="C1365" s="163">
        <v>1.5235041744070754</v>
      </c>
      <c r="D1365" s="163">
        <v>1.3830473992057835</v>
      </c>
      <c r="F1365" s="164">
        <f t="shared" si="105"/>
        <v>-0.67412632476121803</v>
      </c>
      <c r="G1365" s="164">
        <f t="shared" si="106"/>
        <v>-0.60361820390112175</v>
      </c>
      <c r="H1365" s="164">
        <f t="shared" si="107"/>
        <v>-0.58162633332249136</v>
      </c>
      <c r="I1365" s="164">
        <f t="shared" si="108"/>
        <v>-0.56181554394899191</v>
      </c>
      <c r="J1365" s="164">
        <f t="shared" si="109"/>
        <v>-0.51946563899296949</v>
      </c>
    </row>
    <row r="1366" spans="2:10" x14ac:dyDescent="0.25">
      <c r="B1366" s="155">
        <v>40438</v>
      </c>
      <c r="C1366" s="163">
        <v>8.2983195039876279E-2</v>
      </c>
      <c r="D1366" s="163">
        <v>0.36943966655060834</v>
      </c>
      <c r="F1366" s="164">
        <f t="shared" si="105"/>
        <v>-0.72275979194518014</v>
      </c>
      <c r="G1366" s="164">
        <f t="shared" si="106"/>
        <v>-0.62746830470021964</v>
      </c>
      <c r="H1366" s="164">
        <f t="shared" si="107"/>
        <v>-0.59511584152728947</v>
      </c>
      <c r="I1366" s="164">
        <f t="shared" si="108"/>
        <v>-0.56788805693432587</v>
      </c>
      <c r="J1366" s="164">
        <f t="shared" si="109"/>
        <v>-0.52525695072482892</v>
      </c>
    </row>
    <row r="1367" spans="2:10" x14ac:dyDescent="0.25">
      <c r="B1367" s="155">
        <v>40437</v>
      </c>
      <c r="C1367" s="163">
        <v>-1.9903217217709379E-2</v>
      </c>
      <c r="D1367" s="163">
        <v>-1.2607199352907106</v>
      </c>
      <c r="F1367" s="164">
        <f t="shared" si="105"/>
        <v>-0.72391679432423051</v>
      </c>
      <c r="G1367" s="164">
        <f t="shared" si="106"/>
        <v>-0.62622666254752812</v>
      </c>
      <c r="H1367" s="164">
        <f t="shared" si="107"/>
        <v>-0.60640325882248025</v>
      </c>
      <c r="I1367" s="164">
        <f t="shared" si="108"/>
        <v>-0.56773862026859512</v>
      </c>
      <c r="J1367" s="164">
        <f t="shared" si="109"/>
        <v>-0.52532784421953149</v>
      </c>
    </row>
    <row r="1368" spans="2:10" x14ac:dyDescent="0.25">
      <c r="B1368" s="155">
        <v>40436</v>
      </c>
      <c r="C1368" s="163">
        <v>0.35599089967197628</v>
      </c>
      <c r="D1368" s="163">
        <v>-2.6500768557188636</v>
      </c>
      <c r="F1368" s="164">
        <f t="shared" si="105"/>
        <v>-0.72874349000028082</v>
      </c>
      <c r="G1368" s="164">
        <f t="shared" si="106"/>
        <v>-0.60475681215121402</v>
      </c>
      <c r="H1368" s="164">
        <f t="shared" si="107"/>
        <v>-0.60628162812246655</v>
      </c>
      <c r="I1368" s="164">
        <f t="shared" si="108"/>
        <v>-0.5689995028245135</v>
      </c>
      <c r="J1368" s="164">
        <f t="shared" si="109"/>
        <v>-0.52588393519863652</v>
      </c>
    </row>
    <row r="1369" spans="2:10" x14ac:dyDescent="0.25">
      <c r="B1369" s="155">
        <v>40435</v>
      </c>
      <c r="C1369" s="163">
        <v>-7.1158759301792607E-2</v>
      </c>
      <c r="D1369" s="163">
        <v>1.5437939101521359</v>
      </c>
      <c r="F1369" s="164">
        <f t="shared" si="105"/>
        <v>-0.73916507004866727</v>
      </c>
      <c r="G1369" s="164">
        <f t="shared" si="106"/>
        <v>-0.61133262801743293</v>
      </c>
      <c r="H1369" s="164">
        <f t="shared" si="107"/>
        <v>-0.61396359126430633</v>
      </c>
      <c r="I1369" s="164">
        <f t="shared" si="108"/>
        <v>-0.57094983174194847</v>
      </c>
      <c r="J1369" s="164">
        <f t="shared" si="109"/>
        <v>-0.52497568795958904</v>
      </c>
    </row>
    <row r="1370" spans="2:10" x14ac:dyDescent="0.25">
      <c r="B1370" s="155">
        <v>40434</v>
      </c>
      <c r="C1370" s="163">
        <v>1.1488454224805489</v>
      </c>
      <c r="D1370" s="163">
        <v>0.65016609317229968</v>
      </c>
      <c r="F1370" s="164">
        <f t="shared" si="105"/>
        <v>-0.73891318856138422</v>
      </c>
      <c r="G1370" s="164">
        <f t="shared" si="106"/>
        <v>-0.61953536374288198</v>
      </c>
      <c r="H1370" s="164">
        <f t="shared" si="107"/>
        <v>-0.6144158030415755</v>
      </c>
      <c r="I1370" s="164">
        <f t="shared" si="108"/>
        <v>-0.57171111874867808</v>
      </c>
      <c r="J1370" s="164">
        <f t="shared" si="109"/>
        <v>-0.52556689397931144</v>
      </c>
    </row>
    <row r="1371" spans="2:10" x14ac:dyDescent="0.25">
      <c r="B1371" s="155">
        <v>40431</v>
      </c>
      <c r="C1371" s="163">
        <v>0.48835217308300649</v>
      </c>
      <c r="D1371" s="163">
        <v>-0.68120930883170949</v>
      </c>
      <c r="F1371" s="164">
        <f t="shared" si="105"/>
        <v>-0.77509822008855611</v>
      </c>
      <c r="G1371" s="164">
        <f t="shared" si="106"/>
        <v>-0.62598204666011104</v>
      </c>
      <c r="H1371" s="164">
        <f t="shared" si="107"/>
        <v>-0.63799243441010911</v>
      </c>
      <c r="I1371" s="164">
        <f t="shared" si="108"/>
        <v>-0.57457439812483424</v>
      </c>
      <c r="J1371" s="164">
        <f t="shared" si="109"/>
        <v>-0.52858696985983999</v>
      </c>
    </row>
    <row r="1372" spans="2:10" x14ac:dyDescent="0.25">
      <c r="B1372" s="155">
        <v>40430</v>
      </c>
      <c r="C1372" s="163">
        <v>0.48404497296414828</v>
      </c>
      <c r="D1372" s="163">
        <v>-3.3676413287437867</v>
      </c>
      <c r="F1372" s="164">
        <f t="shared" si="105"/>
        <v>-0.75546540799798945</v>
      </c>
      <c r="G1372" s="164">
        <f t="shared" si="106"/>
        <v>-0.62463309281859025</v>
      </c>
      <c r="H1372" s="164">
        <f t="shared" si="107"/>
        <v>-0.59624258850270706</v>
      </c>
      <c r="I1372" s="164">
        <f t="shared" si="108"/>
        <v>-0.57445263626013854</v>
      </c>
      <c r="J1372" s="164">
        <f t="shared" si="109"/>
        <v>-0.52823112833724417</v>
      </c>
    </row>
    <row r="1373" spans="2:10" x14ac:dyDescent="0.25">
      <c r="B1373" s="155">
        <v>40429</v>
      </c>
      <c r="C1373" s="163">
        <v>0.66658674003010621</v>
      </c>
      <c r="D1373" s="163">
        <v>-1.5037413362299801</v>
      </c>
      <c r="F1373" s="164">
        <f t="shared" si="105"/>
        <v>-0.76518128048445766</v>
      </c>
      <c r="G1373" s="164">
        <f t="shared" si="106"/>
        <v>-0.62507991147424524</v>
      </c>
      <c r="H1373" s="164">
        <f t="shared" si="107"/>
        <v>-0.62709767167584385</v>
      </c>
      <c r="I1373" s="164">
        <f t="shared" si="108"/>
        <v>-0.57191434367966398</v>
      </c>
      <c r="J1373" s="164">
        <f t="shared" si="109"/>
        <v>-0.51383784306976288</v>
      </c>
    </row>
    <row r="1374" spans="2:10" x14ac:dyDescent="0.25">
      <c r="B1374" s="155">
        <v>40428</v>
      </c>
      <c r="C1374" s="163">
        <v>-1.1411867152050781</v>
      </c>
      <c r="D1374" s="163">
        <v>3.3102311410296403</v>
      </c>
      <c r="F1374" s="164">
        <f t="shared" si="105"/>
        <v>-0.75429659230693846</v>
      </c>
      <c r="G1374" s="164">
        <f t="shared" si="106"/>
        <v>-0.62215930769329575</v>
      </c>
      <c r="H1374" s="164">
        <f t="shared" si="107"/>
        <v>-0.62664994123994111</v>
      </c>
      <c r="I1374" s="164">
        <f t="shared" si="108"/>
        <v>-0.57098860437519394</v>
      </c>
      <c r="J1374" s="164">
        <f t="shared" si="109"/>
        <v>-0.51334105586822598</v>
      </c>
    </row>
    <row r="1375" spans="2:10" x14ac:dyDescent="0.25">
      <c r="B1375" s="155">
        <v>40427</v>
      </c>
      <c r="C1375" s="163">
        <v>0</v>
      </c>
      <c r="D1375" s="163">
        <v>0</v>
      </c>
      <c r="F1375" s="164">
        <f t="shared" si="105"/>
        <v>-0.73100647198134328</v>
      </c>
      <c r="G1375" s="164">
        <f t="shared" si="106"/>
        <v>-0.61020229409747928</v>
      </c>
      <c r="H1375" s="164">
        <f t="shared" si="107"/>
        <v>-0.63233876373217635</v>
      </c>
      <c r="I1375" s="164">
        <f t="shared" si="108"/>
        <v>-0.5710664790080916</v>
      </c>
      <c r="J1375" s="164">
        <f t="shared" si="109"/>
        <v>-0.51155667427019957</v>
      </c>
    </row>
    <row r="1376" spans="2:10" x14ac:dyDescent="0.25">
      <c r="B1376" s="155">
        <v>40424</v>
      </c>
      <c r="C1376" s="163">
        <v>1.3248120957668919</v>
      </c>
      <c r="D1376" s="163">
        <v>-1.2548703158456576</v>
      </c>
      <c r="F1376" s="164">
        <f t="shared" si="105"/>
        <v>-0.72478420356537865</v>
      </c>
      <c r="G1376" s="164">
        <f t="shared" si="106"/>
        <v>-0.59937706017729453</v>
      </c>
      <c r="H1376" s="164">
        <f t="shared" si="107"/>
        <v>-0.63151362669615885</v>
      </c>
      <c r="I1376" s="164">
        <f t="shared" si="108"/>
        <v>-0.57098164565639242</v>
      </c>
      <c r="J1376" s="164">
        <f t="shared" si="109"/>
        <v>-0.51156157586510786</v>
      </c>
    </row>
    <row r="1377" spans="2:10" x14ac:dyDescent="0.25">
      <c r="B1377" s="155">
        <v>40423</v>
      </c>
      <c r="C1377" s="163">
        <v>0.91570638685902761</v>
      </c>
      <c r="D1377" s="163">
        <v>-1.9378659312777713</v>
      </c>
      <c r="F1377" s="164">
        <f t="shared" si="105"/>
        <v>-0.72476234501320069</v>
      </c>
      <c r="G1377" s="164">
        <f t="shared" si="106"/>
        <v>-0.57123047747146527</v>
      </c>
      <c r="H1377" s="164">
        <f t="shared" si="107"/>
        <v>-0.63177128437197572</v>
      </c>
      <c r="I1377" s="164">
        <f t="shared" si="108"/>
        <v>-0.56878496588458605</v>
      </c>
      <c r="J1377" s="164">
        <f t="shared" si="109"/>
        <v>-0.51312741328235911</v>
      </c>
    </row>
    <row r="1378" spans="2:10" x14ac:dyDescent="0.25">
      <c r="B1378" s="155">
        <v>40422</v>
      </c>
      <c r="C1378" s="163">
        <v>2.9619525358728804</v>
      </c>
      <c r="D1378" s="163">
        <v>-3.8248690279757525</v>
      </c>
      <c r="F1378" s="164">
        <f t="shared" si="105"/>
        <v>-0.71612664365472734</v>
      </c>
      <c r="G1378" s="164">
        <f t="shared" si="106"/>
        <v>-0.59604033437907356</v>
      </c>
      <c r="H1378" s="164">
        <f t="shared" si="107"/>
        <v>-0.6205951729407202</v>
      </c>
      <c r="I1378" s="164">
        <f t="shared" si="108"/>
        <v>-0.56706511267527726</v>
      </c>
      <c r="J1378" s="164">
        <f t="shared" si="109"/>
        <v>-0.51277564595441805</v>
      </c>
    </row>
    <row r="1379" spans="2:10" x14ac:dyDescent="0.25">
      <c r="B1379" s="155">
        <v>40421</v>
      </c>
      <c r="C1379" s="163">
        <v>4.2952928047212957E-2</v>
      </c>
      <c r="D1379" s="163">
        <v>2.2548211580403654</v>
      </c>
      <c r="F1379" s="164">
        <f t="shared" si="105"/>
        <v>-0.67065369455859691</v>
      </c>
      <c r="G1379" s="164">
        <f t="shared" si="106"/>
        <v>-0.55206162221701349</v>
      </c>
      <c r="H1379" s="164">
        <f t="shared" si="107"/>
        <v>-0.60299769851243312</v>
      </c>
      <c r="I1379" s="164">
        <f t="shared" si="108"/>
        <v>-0.55330165241643636</v>
      </c>
      <c r="J1379" s="164">
        <f t="shared" si="109"/>
        <v>-0.50080756975453655</v>
      </c>
    </row>
    <row r="1380" spans="2:10" x14ac:dyDescent="0.25">
      <c r="B1380" s="155">
        <v>40420</v>
      </c>
      <c r="C1380" s="163">
        <v>-1.451770101625971</v>
      </c>
      <c r="D1380" s="163">
        <v>2.5012083202480717</v>
      </c>
      <c r="F1380" s="164">
        <f t="shared" si="105"/>
        <v>-0.66393526625667443</v>
      </c>
      <c r="G1380" s="164">
        <f t="shared" si="106"/>
        <v>-0.55038485767906631</v>
      </c>
      <c r="H1380" s="164">
        <f t="shared" si="107"/>
        <v>-0.61579884596383627</v>
      </c>
      <c r="I1380" s="164">
        <f t="shared" si="108"/>
        <v>-0.55590874145666114</v>
      </c>
      <c r="J1380" s="164">
        <f t="shared" si="109"/>
        <v>-0.49347886820476089</v>
      </c>
    </row>
    <row r="1381" spans="2:10" x14ac:dyDescent="0.25">
      <c r="B1381" s="155">
        <v>40417</v>
      </c>
      <c r="C1381" s="163">
        <v>1.68542836936727</v>
      </c>
      <c r="D1381" s="163">
        <v>-4.4990935585797587</v>
      </c>
      <c r="F1381" s="164">
        <f t="shared" si="105"/>
        <v>-0.65144765204717114</v>
      </c>
      <c r="G1381" s="164">
        <f t="shared" si="106"/>
        <v>-0.52912429458540378</v>
      </c>
      <c r="H1381" s="164">
        <f t="shared" si="107"/>
        <v>-0.61094775032107673</v>
      </c>
      <c r="I1381" s="164">
        <f t="shared" si="108"/>
        <v>-0.55016284801791215</v>
      </c>
      <c r="J1381" s="164">
        <f t="shared" si="109"/>
        <v>-0.48990641352976089</v>
      </c>
    </row>
    <row r="1382" spans="2:10" x14ac:dyDescent="0.25">
      <c r="B1382" s="155">
        <v>40416</v>
      </c>
      <c r="C1382" s="163">
        <v>-0.76548354424739173</v>
      </c>
      <c r="D1382" s="163">
        <v>1.0843662039293767</v>
      </c>
      <c r="F1382" s="164">
        <f t="shared" si="105"/>
        <v>-0.55187296835669786</v>
      </c>
      <c r="G1382" s="164">
        <f t="shared" si="106"/>
        <v>-0.56233141567287326</v>
      </c>
      <c r="H1382" s="164">
        <f t="shared" si="107"/>
        <v>-0.6048093379365751</v>
      </c>
      <c r="I1382" s="164">
        <f t="shared" si="108"/>
        <v>-0.54357769498011965</v>
      </c>
      <c r="J1382" s="164">
        <f t="shared" si="109"/>
        <v>-0.48383242624780026</v>
      </c>
    </row>
    <row r="1383" spans="2:10" x14ac:dyDescent="0.25">
      <c r="B1383" s="155">
        <v>40415</v>
      </c>
      <c r="C1383" s="163">
        <v>0.34020749126599803</v>
      </c>
      <c r="D1383" s="163">
        <v>-3.7600285029881775E-2</v>
      </c>
      <c r="F1383" s="164">
        <f t="shared" si="105"/>
        <v>-0.53742311158702083</v>
      </c>
      <c r="G1383" s="164">
        <f t="shared" si="106"/>
        <v>-0.56145487224932955</v>
      </c>
      <c r="H1383" s="164">
        <f t="shared" si="107"/>
        <v>-0.60436831046119965</v>
      </c>
      <c r="I1383" s="164">
        <f t="shared" si="108"/>
        <v>-0.54082246938504996</v>
      </c>
      <c r="J1383" s="164">
        <f t="shared" si="109"/>
        <v>-0.48313618059334473</v>
      </c>
    </row>
    <row r="1384" spans="2:10" x14ac:dyDescent="0.25">
      <c r="B1384" s="155">
        <v>40414</v>
      </c>
      <c r="C1384" s="163">
        <v>-1.4494728218558128</v>
      </c>
      <c r="D1384" s="163">
        <v>2.7792923103510558</v>
      </c>
      <c r="F1384" s="164">
        <f t="shared" si="105"/>
        <v>-0.52764360122454446</v>
      </c>
      <c r="G1384" s="164">
        <f t="shared" si="106"/>
        <v>-0.56575683591972736</v>
      </c>
      <c r="H1384" s="164">
        <f t="shared" si="107"/>
        <v>-0.60241020876719686</v>
      </c>
      <c r="I1384" s="164">
        <f t="shared" si="108"/>
        <v>-0.5395661293383992</v>
      </c>
      <c r="J1384" s="164">
        <f t="shared" si="109"/>
        <v>-0.48296999918996475</v>
      </c>
    </row>
    <row r="1385" spans="2:10" x14ac:dyDescent="0.25">
      <c r="B1385" s="155">
        <v>40413</v>
      </c>
      <c r="C1385" s="163">
        <v>-0.40260393466294842</v>
      </c>
      <c r="D1385" s="163">
        <v>-0.29979375921026508</v>
      </c>
      <c r="F1385" s="164">
        <f t="shared" si="105"/>
        <v>-0.52794958287916094</v>
      </c>
      <c r="G1385" s="164">
        <f t="shared" si="106"/>
        <v>-0.55092698949653041</v>
      </c>
      <c r="H1385" s="164">
        <f t="shared" si="107"/>
        <v>-0.59299109437313902</v>
      </c>
      <c r="I1385" s="164">
        <f t="shared" si="108"/>
        <v>-0.5349112105460041</v>
      </c>
      <c r="J1385" s="164">
        <f t="shared" si="109"/>
        <v>-0.4773023263106605</v>
      </c>
    </row>
    <row r="1386" spans="2:10" x14ac:dyDescent="0.25">
      <c r="B1386" s="155">
        <v>40410</v>
      </c>
      <c r="C1386" s="163">
        <v>-0.36606826899815426</v>
      </c>
      <c r="D1386" s="163">
        <v>0.34465871662776593</v>
      </c>
      <c r="F1386" s="164">
        <f t="shared" si="105"/>
        <v>-0.53463223874490218</v>
      </c>
      <c r="G1386" s="164">
        <f t="shared" si="106"/>
        <v>-0.55343639748243267</v>
      </c>
      <c r="H1386" s="164">
        <f t="shared" si="107"/>
        <v>-0.59507504139548628</v>
      </c>
      <c r="I1386" s="164">
        <f t="shared" si="108"/>
        <v>-0.52105443448029509</v>
      </c>
      <c r="J1386" s="164">
        <f t="shared" si="109"/>
        <v>-0.47700535243962938</v>
      </c>
    </row>
    <row r="1387" spans="2:10" x14ac:dyDescent="0.25">
      <c r="B1387" s="155">
        <v>40409</v>
      </c>
      <c r="C1387" s="163">
        <v>-1.6920074290756815</v>
      </c>
      <c r="D1387" s="163">
        <v>2.2046036131139202</v>
      </c>
      <c r="F1387" s="164">
        <f t="shared" si="105"/>
        <v>-0.54269280128825659</v>
      </c>
      <c r="G1387" s="164">
        <f t="shared" si="106"/>
        <v>-0.55541803339358542</v>
      </c>
      <c r="H1387" s="164">
        <f t="shared" si="107"/>
        <v>-0.59679907399016663</v>
      </c>
      <c r="I1387" s="164">
        <f t="shared" si="108"/>
        <v>-0.51900942462597033</v>
      </c>
      <c r="J1387" s="164">
        <f t="shared" si="109"/>
        <v>-0.48248487465782924</v>
      </c>
    </row>
    <row r="1388" spans="2:10" x14ac:dyDescent="0.25">
      <c r="B1388" s="155">
        <v>40408</v>
      </c>
      <c r="C1388" s="163">
        <v>0.1623135857367064</v>
      </c>
      <c r="D1388" s="163">
        <v>1.1747475983152622</v>
      </c>
      <c r="F1388" s="164">
        <f t="shared" si="105"/>
        <v>-0.52707251227631036</v>
      </c>
      <c r="G1388" s="164">
        <f t="shared" si="106"/>
        <v>-0.58431032096983593</v>
      </c>
      <c r="H1388" s="164">
        <f t="shared" si="107"/>
        <v>-0.59201458586507472</v>
      </c>
      <c r="I1388" s="164">
        <f t="shared" si="108"/>
        <v>-0.51390048634295482</v>
      </c>
      <c r="J1388" s="164">
        <f t="shared" si="109"/>
        <v>-0.47409724966226002</v>
      </c>
    </row>
    <row r="1389" spans="2:10" x14ac:dyDescent="0.25">
      <c r="B1389" s="155">
        <v>40407</v>
      </c>
      <c r="C1389" s="163">
        <v>1.2485521880629014</v>
      </c>
      <c r="D1389" s="163">
        <v>-1.1355025212253622</v>
      </c>
      <c r="F1389" s="164">
        <f t="shared" si="105"/>
        <v>-0.55958758416109178</v>
      </c>
      <c r="G1389" s="164">
        <f t="shared" si="106"/>
        <v>-0.57349825049422731</v>
      </c>
      <c r="H1389" s="164">
        <f t="shared" si="107"/>
        <v>-0.59710518651219058</v>
      </c>
      <c r="I1389" s="164">
        <f t="shared" si="108"/>
        <v>-0.51486147768720103</v>
      </c>
      <c r="J1389" s="164">
        <f t="shared" si="109"/>
        <v>-0.47089101735347144</v>
      </c>
    </row>
    <row r="1390" spans="2:10" x14ac:dyDescent="0.25">
      <c r="B1390" s="155">
        <v>40406</v>
      </c>
      <c r="C1390" s="163">
        <v>1.73590703401727E-2</v>
      </c>
      <c r="D1390" s="163">
        <v>4.7252052182406024</v>
      </c>
      <c r="F1390" s="164">
        <f t="shared" si="105"/>
        <v>-0.54154198753502669</v>
      </c>
      <c r="G1390" s="164">
        <f t="shared" si="106"/>
        <v>-0.5658948570084591</v>
      </c>
      <c r="H1390" s="164">
        <f t="shared" si="107"/>
        <v>-0.5931150691627084</v>
      </c>
      <c r="I1390" s="164">
        <f t="shared" si="108"/>
        <v>-0.51283514691030174</v>
      </c>
      <c r="J1390" s="164">
        <f t="shared" si="109"/>
        <v>-0.46954535315692825</v>
      </c>
    </row>
    <row r="1391" spans="2:10" x14ac:dyDescent="0.25">
      <c r="B1391" s="155">
        <v>40403</v>
      </c>
      <c r="C1391" s="163">
        <v>-0.39930974098911776</v>
      </c>
      <c r="D1391" s="163">
        <v>1.9187351961514221</v>
      </c>
      <c r="F1391" s="164">
        <f t="shared" si="105"/>
        <v>-0.60936951868385525</v>
      </c>
      <c r="G1391" s="164">
        <f t="shared" si="106"/>
        <v>-0.58110777898162858</v>
      </c>
      <c r="H1391" s="164">
        <f t="shared" si="107"/>
        <v>-0.61343291987077309</v>
      </c>
      <c r="I1391" s="164">
        <f t="shared" si="108"/>
        <v>-0.52171193967002416</v>
      </c>
      <c r="J1391" s="164">
        <f t="shared" si="109"/>
        <v>-0.47919346265473367</v>
      </c>
    </row>
    <row r="1392" spans="2:10" x14ac:dyDescent="0.25">
      <c r="B1392" s="155">
        <v>40402</v>
      </c>
      <c r="C1392" s="163">
        <v>-0.52395657442176891</v>
      </c>
      <c r="D1392" s="163">
        <v>-6.2813921573545706E-2</v>
      </c>
      <c r="F1392" s="164">
        <f t="shared" si="105"/>
        <v>-0.56836770572292528</v>
      </c>
      <c r="G1392" s="164">
        <f t="shared" si="106"/>
        <v>-0.55086297991469824</v>
      </c>
      <c r="H1392" s="164">
        <f t="shared" si="107"/>
        <v>-0.61308677002049294</v>
      </c>
      <c r="I1392" s="164">
        <f t="shared" si="108"/>
        <v>-0.52136045872123071</v>
      </c>
      <c r="J1392" s="164">
        <f t="shared" si="109"/>
        <v>-0.47922517399898146</v>
      </c>
    </row>
    <row r="1393" spans="2:10" x14ac:dyDescent="0.25">
      <c r="B1393" s="155">
        <v>40401</v>
      </c>
      <c r="C1393" s="163">
        <v>-2.7692261747181424</v>
      </c>
      <c r="D1393" s="163">
        <v>3.3151097379972017</v>
      </c>
      <c r="F1393" s="164">
        <f t="shared" si="105"/>
        <v>-0.57375182290341764</v>
      </c>
      <c r="G1393" s="164">
        <f t="shared" si="106"/>
        <v>-0.57511029454493723</v>
      </c>
      <c r="H1393" s="164">
        <f t="shared" si="107"/>
        <v>-0.61435118918448584</v>
      </c>
      <c r="I1393" s="164">
        <f t="shared" si="108"/>
        <v>-0.51735383649411126</v>
      </c>
      <c r="J1393" s="164">
        <f t="shared" si="109"/>
        <v>-0.47338783882702207</v>
      </c>
    </row>
    <row r="1394" spans="2:10" x14ac:dyDescent="0.25">
      <c r="B1394" s="155">
        <v>40400</v>
      </c>
      <c r="C1394" s="163">
        <v>-0.59444879789607441</v>
      </c>
      <c r="D1394" s="163">
        <v>-1.2620384460314993</v>
      </c>
      <c r="F1394" s="164">
        <f t="shared" si="105"/>
        <v>-0.49630340667131673</v>
      </c>
      <c r="G1394" s="164">
        <f t="shared" si="106"/>
        <v>-0.54846113212022363</v>
      </c>
      <c r="H1394" s="164">
        <f t="shared" si="107"/>
        <v>-0.59891064210117351</v>
      </c>
      <c r="I1394" s="164">
        <f t="shared" si="108"/>
        <v>-0.50233766333408303</v>
      </c>
      <c r="J1394" s="164">
        <f t="shared" si="109"/>
        <v>-0.46561839342157474</v>
      </c>
    </row>
    <row r="1395" spans="2:10" x14ac:dyDescent="0.25">
      <c r="B1395" s="155">
        <v>40399</v>
      </c>
      <c r="C1395" s="163">
        <v>0.55025201227616449</v>
      </c>
      <c r="D1395" s="163">
        <v>-0.21201285064700315</v>
      </c>
      <c r="F1395" s="164">
        <f t="shared" si="105"/>
        <v>-0.56258669559529495</v>
      </c>
      <c r="G1395" s="164">
        <f t="shared" si="106"/>
        <v>-0.56794539810356881</v>
      </c>
      <c r="H1395" s="164">
        <f t="shared" si="107"/>
        <v>-0.60542217125953257</v>
      </c>
      <c r="I1395" s="164">
        <f t="shared" si="108"/>
        <v>-0.50535416195867322</v>
      </c>
      <c r="J1395" s="164">
        <f t="shared" si="109"/>
        <v>-0.47083135308444923</v>
      </c>
    </row>
    <row r="1396" spans="2:10" x14ac:dyDescent="0.25">
      <c r="B1396" s="155">
        <v>40396</v>
      </c>
      <c r="C1396" s="163">
        <v>-0.35941334570528394</v>
      </c>
      <c r="D1396" s="163">
        <v>1.6420196261413667</v>
      </c>
      <c r="F1396" s="164">
        <f t="shared" si="105"/>
        <v>-0.562117649869178</v>
      </c>
      <c r="G1396" s="164">
        <f t="shared" si="106"/>
        <v>-0.56663344879870969</v>
      </c>
      <c r="H1396" s="164">
        <f t="shared" si="107"/>
        <v>-0.60665725914164603</v>
      </c>
      <c r="I1396" s="164">
        <f t="shared" si="108"/>
        <v>-0.50606354667164755</v>
      </c>
      <c r="J1396" s="164">
        <f t="shared" si="109"/>
        <v>-0.47080472301119158</v>
      </c>
    </row>
    <row r="1397" spans="2:10" x14ac:dyDescent="0.25">
      <c r="B1397" s="155">
        <v>40395</v>
      </c>
      <c r="C1397" s="163">
        <v>-0.12242247806072415</v>
      </c>
      <c r="D1397" s="163">
        <v>-0.16664402230424091</v>
      </c>
      <c r="F1397" s="164">
        <f t="shared" si="105"/>
        <v>-0.55731314839725066</v>
      </c>
      <c r="G1397" s="164">
        <f t="shared" si="106"/>
        <v>-0.58242188273181827</v>
      </c>
      <c r="H1397" s="164">
        <f t="shared" si="107"/>
        <v>-0.60304672685135463</v>
      </c>
      <c r="I1397" s="164">
        <f t="shared" si="108"/>
        <v>-0.51738966738675696</v>
      </c>
      <c r="J1397" s="164">
        <f t="shared" si="109"/>
        <v>-0.47329791546876715</v>
      </c>
    </row>
    <row r="1398" spans="2:10" x14ac:dyDescent="0.25">
      <c r="B1398" s="155">
        <v>40394</v>
      </c>
      <c r="C1398" s="163">
        <v>0.63978222696483567</v>
      </c>
      <c r="D1398" s="163">
        <v>-0.43753012353409115</v>
      </c>
      <c r="F1398" s="164">
        <f t="shared" si="105"/>
        <v>-0.50854739063013021</v>
      </c>
      <c r="G1398" s="164">
        <f t="shared" si="106"/>
        <v>-0.58048153243401779</v>
      </c>
      <c r="H1398" s="164">
        <f t="shared" si="107"/>
        <v>-0.60332574684001694</v>
      </c>
      <c r="I1398" s="164">
        <f t="shared" si="108"/>
        <v>-0.52472533232044216</v>
      </c>
      <c r="J1398" s="164">
        <f t="shared" si="109"/>
        <v>-0.47421899132089895</v>
      </c>
    </row>
    <row r="1399" spans="2:10" x14ac:dyDescent="0.25">
      <c r="B1399" s="155">
        <v>40393</v>
      </c>
      <c r="C1399" s="163">
        <v>-0.47854973738613582</v>
      </c>
      <c r="D1399" s="163">
        <v>0.14999789388188134</v>
      </c>
      <c r="F1399" s="164">
        <f t="shared" si="105"/>
        <v>-0.50882411154733986</v>
      </c>
      <c r="G1399" s="164">
        <f t="shared" si="106"/>
        <v>-0.58606291307259695</v>
      </c>
      <c r="H1399" s="164">
        <f t="shared" si="107"/>
        <v>-0.60284624006432785</v>
      </c>
      <c r="I1399" s="164">
        <f t="shared" si="108"/>
        <v>-0.52543209037479333</v>
      </c>
      <c r="J1399" s="164">
        <f t="shared" si="109"/>
        <v>-0.46964619686119746</v>
      </c>
    </row>
    <row r="1400" spans="2:10" x14ac:dyDescent="0.25">
      <c r="B1400" s="155">
        <v>40392</v>
      </c>
      <c r="C1400" s="163">
        <v>2.2033993740675051</v>
      </c>
      <c r="D1400" s="163">
        <v>-2.641484279031947</v>
      </c>
      <c r="F1400" s="164">
        <f t="shared" si="105"/>
        <v>-0.53274412374042612</v>
      </c>
      <c r="G1400" s="164">
        <f t="shared" si="106"/>
        <v>-0.58508147407793598</v>
      </c>
      <c r="H1400" s="164">
        <f t="shared" si="107"/>
        <v>-0.60322599550500744</v>
      </c>
      <c r="I1400" s="164">
        <f t="shared" si="108"/>
        <v>-0.52552656828300592</v>
      </c>
      <c r="J1400" s="164">
        <f t="shared" si="109"/>
        <v>-0.46986385088047855</v>
      </c>
    </row>
    <row r="1401" spans="2:10" x14ac:dyDescent="0.25">
      <c r="B1401" s="155">
        <v>40389</v>
      </c>
      <c r="C1401" s="163">
        <v>6.0528304477669437E-3</v>
      </c>
      <c r="D1401" s="163">
        <v>2.8972161477961</v>
      </c>
      <c r="F1401" s="164">
        <f t="shared" si="105"/>
        <v>-0.47436824661768334</v>
      </c>
      <c r="G1401" s="164">
        <f t="shared" si="106"/>
        <v>-0.60516272663312198</v>
      </c>
      <c r="H1401" s="164">
        <f t="shared" si="107"/>
        <v>-0.5928178762345685</v>
      </c>
      <c r="I1401" s="164">
        <f t="shared" si="108"/>
        <v>-0.50846949787158291</v>
      </c>
      <c r="J1401" s="164">
        <f t="shared" si="109"/>
        <v>-0.46793504635390409</v>
      </c>
    </row>
    <row r="1402" spans="2:10" x14ac:dyDescent="0.25">
      <c r="B1402" s="155">
        <v>40388</v>
      </c>
      <c r="C1402" s="163">
        <v>-0.39963658498193277</v>
      </c>
      <c r="D1402" s="163">
        <v>-0.27385980165434143</v>
      </c>
      <c r="F1402" s="164">
        <f t="shared" si="105"/>
        <v>-0.51492438304561083</v>
      </c>
      <c r="G1402" s="164">
        <f t="shared" si="106"/>
        <v>-0.55560415139833219</v>
      </c>
      <c r="H1402" s="164">
        <f t="shared" si="107"/>
        <v>-0.60055008435591362</v>
      </c>
      <c r="I1402" s="164">
        <f t="shared" si="108"/>
        <v>-0.50737100384717249</v>
      </c>
      <c r="J1402" s="164">
        <f t="shared" si="109"/>
        <v>-0.46557339771905065</v>
      </c>
    </row>
    <row r="1403" spans="2:10" x14ac:dyDescent="0.25">
      <c r="B1403" s="155">
        <v>40387</v>
      </c>
      <c r="C1403" s="163">
        <v>-0.68625219994684628</v>
      </c>
      <c r="D1403" s="163">
        <v>2.6946419693563151E-2</v>
      </c>
      <c r="F1403" s="164">
        <f t="shared" si="105"/>
        <v>-0.49215254321675561</v>
      </c>
      <c r="G1403" s="164">
        <f t="shared" si="106"/>
        <v>-0.59397035191059999</v>
      </c>
      <c r="H1403" s="164">
        <f t="shared" si="107"/>
        <v>-0.59853590157016967</v>
      </c>
      <c r="I1403" s="164">
        <f t="shared" si="108"/>
        <v>-0.50839312194569974</v>
      </c>
      <c r="J1403" s="164">
        <f t="shared" si="109"/>
        <v>-0.46150134230261974</v>
      </c>
    </row>
    <row r="1404" spans="2:10" x14ac:dyDescent="0.25">
      <c r="B1404" s="155">
        <v>40386</v>
      </c>
      <c r="C1404" s="163">
        <v>-0.10500433591417169</v>
      </c>
      <c r="D1404" s="163">
        <v>-1.7167048110479421</v>
      </c>
      <c r="F1404" s="164">
        <f t="shared" si="105"/>
        <v>-0.49356745981129146</v>
      </c>
      <c r="G1404" s="164">
        <f t="shared" si="106"/>
        <v>-0.59614877966155433</v>
      </c>
      <c r="H1404" s="164">
        <f t="shared" si="107"/>
        <v>-0.58203059320875861</v>
      </c>
      <c r="I1404" s="164">
        <f t="shared" si="108"/>
        <v>-0.50295289597787596</v>
      </c>
      <c r="J1404" s="164">
        <f t="shared" si="109"/>
        <v>-0.46255375117698105</v>
      </c>
    </row>
    <row r="1405" spans="2:10" x14ac:dyDescent="0.25">
      <c r="B1405" s="155">
        <v>40385</v>
      </c>
      <c r="C1405" s="163">
        <v>1.1208944611248661</v>
      </c>
      <c r="D1405" s="163">
        <v>-0.10450021086735317</v>
      </c>
      <c r="F1405" s="164">
        <f t="shared" si="105"/>
        <v>-0.51964566870828266</v>
      </c>
      <c r="G1405" s="164">
        <f t="shared" si="106"/>
        <v>-0.61334546652666178</v>
      </c>
      <c r="H1405" s="164">
        <f t="shared" si="107"/>
        <v>-0.58754368053998163</v>
      </c>
      <c r="I1405" s="164">
        <f t="shared" si="108"/>
        <v>-0.50632902408424951</v>
      </c>
      <c r="J1405" s="164">
        <f t="shared" si="109"/>
        <v>-0.46445005792431354</v>
      </c>
    </row>
    <row r="1406" spans="2:10" x14ac:dyDescent="0.25">
      <c r="B1406" s="155">
        <v>40382</v>
      </c>
      <c r="C1406" s="163">
        <v>0.82291414460982093</v>
      </c>
      <c r="D1406" s="163">
        <v>-1.9516048433956712</v>
      </c>
      <c r="F1406" s="164">
        <f t="shared" si="105"/>
        <v>-0.49044505977165964</v>
      </c>
      <c r="G1406" s="164">
        <f t="shared" si="106"/>
        <v>-0.61335819120720003</v>
      </c>
      <c r="H1406" s="164">
        <f t="shared" si="107"/>
        <v>-0.58827379147291048</v>
      </c>
      <c r="I1406" s="164">
        <f t="shared" si="108"/>
        <v>-0.50356470856602664</v>
      </c>
      <c r="J1406" s="164">
        <f t="shared" si="109"/>
        <v>-0.46464234948271405</v>
      </c>
    </row>
    <row r="1407" spans="2:10" x14ac:dyDescent="0.25">
      <c r="B1407" s="155">
        <v>40381</v>
      </c>
      <c r="C1407" s="163">
        <v>2.2542616028413676</v>
      </c>
      <c r="D1407" s="163">
        <v>-1.341854041151791</v>
      </c>
      <c r="F1407" s="164">
        <f t="shared" si="105"/>
        <v>-0.42549596591601901</v>
      </c>
      <c r="G1407" s="164">
        <f t="shared" si="106"/>
        <v>-0.61547488896274349</v>
      </c>
      <c r="H1407" s="164">
        <f t="shared" si="107"/>
        <v>-0.58597884693647528</v>
      </c>
      <c r="I1407" s="164">
        <f t="shared" si="108"/>
        <v>-0.50353108443118277</v>
      </c>
      <c r="J1407" s="164">
        <f t="shared" si="109"/>
        <v>-0.46235548853904196</v>
      </c>
    </row>
    <row r="1408" spans="2:10" x14ac:dyDescent="0.25">
      <c r="B1408" s="155">
        <v>40380</v>
      </c>
      <c r="C1408" s="163">
        <v>-1.2678699095399093</v>
      </c>
      <c r="D1408" s="163">
        <v>1.797669478209496</v>
      </c>
      <c r="F1408" s="164">
        <f t="shared" si="105"/>
        <v>-0.48622107140258775</v>
      </c>
      <c r="G1408" s="164">
        <f t="shared" si="106"/>
        <v>-0.59679159981721142</v>
      </c>
      <c r="H1408" s="164">
        <f t="shared" si="107"/>
        <v>-0.58068100643527387</v>
      </c>
      <c r="I1408" s="164">
        <f t="shared" si="108"/>
        <v>-0.50070669397300627</v>
      </c>
      <c r="J1408" s="164">
        <f t="shared" si="109"/>
        <v>-0.46782832879929537</v>
      </c>
    </row>
    <row r="1409" spans="2:10" x14ac:dyDescent="0.25">
      <c r="B1409" s="155">
        <v>40379</v>
      </c>
      <c r="C1409" s="163">
        <v>1.144139540951894</v>
      </c>
      <c r="D1409" s="163">
        <v>0.75316642563756364</v>
      </c>
      <c r="F1409" s="164">
        <f t="shared" si="105"/>
        <v>-0.45580861315886001</v>
      </c>
      <c r="G1409" s="164">
        <f t="shared" si="106"/>
        <v>-0.59449750244168331</v>
      </c>
      <c r="H1409" s="164">
        <f t="shared" si="107"/>
        <v>-0.57494267538634714</v>
      </c>
      <c r="I1409" s="164">
        <f t="shared" si="108"/>
        <v>-0.50467431018555953</v>
      </c>
      <c r="J1409" s="164">
        <f t="shared" si="109"/>
        <v>-0.4630231253654003</v>
      </c>
    </row>
    <row r="1410" spans="2:10" x14ac:dyDescent="0.25">
      <c r="B1410" s="155">
        <v>40378</v>
      </c>
      <c r="C1410" s="163">
        <v>0.59991194649082757</v>
      </c>
      <c r="D1410" s="163">
        <v>-1.1368070268741426</v>
      </c>
      <c r="F1410" s="164">
        <f t="shared" si="105"/>
        <v>-0.45590847217928959</v>
      </c>
      <c r="G1410" s="164">
        <f t="shared" si="106"/>
        <v>-0.61216499029381288</v>
      </c>
      <c r="H1410" s="164">
        <f t="shared" si="107"/>
        <v>-0.57524136701443818</v>
      </c>
      <c r="I1410" s="164">
        <f t="shared" si="108"/>
        <v>-0.50787830675298973</v>
      </c>
      <c r="J1410" s="164">
        <f t="shared" si="109"/>
        <v>-0.46225428003474317</v>
      </c>
    </row>
    <row r="1411" spans="2:10" x14ac:dyDescent="0.25">
      <c r="B1411" s="155">
        <v>40375</v>
      </c>
      <c r="C1411" s="163">
        <v>-2.8790339055180247</v>
      </c>
      <c r="D1411" s="163">
        <v>0.4510258527050226</v>
      </c>
      <c r="F1411" s="164">
        <f t="shared" si="105"/>
        <v>-0.43730497419343017</v>
      </c>
      <c r="G1411" s="164">
        <f t="shared" si="106"/>
        <v>-0.60928516906100028</v>
      </c>
      <c r="H1411" s="164">
        <f t="shared" si="107"/>
        <v>-0.57385026825425645</v>
      </c>
      <c r="I1411" s="164">
        <f t="shared" si="108"/>
        <v>-0.50689990035795762</v>
      </c>
      <c r="J1411" s="164">
        <f t="shared" si="109"/>
        <v>-0.45753297382048969</v>
      </c>
    </row>
    <row r="1412" spans="2:10" x14ac:dyDescent="0.25">
      <c r="B1412" s="155">
        <v>40374</v>
      </c>
      <c r="C1412" s="163">
        <v>0.11912348209630608</v>
      </c>
      <c r="D1412" s="163">
        <v>1.7237317700516064</v>
      </c>
      <c r="F1412" s="164">
        <f t="shared" si="105"/>
        <v>-0.57564465133094322</v>
      </c>
      <c r="G1412" s="164">
        <f t="shared" si="106"/>
        <v>-0.62297995738390155</v>
      </c>
      <c r="H1412" s="164">
        <f t="shared" si="107"/>
        <v>-0.58349695173506133</v>
      </c>
      <c r="I1412" s="164">
        <f t="shared" si="108"/>
        <v>-0.50971392550601025</v>
      </c>
      <c r="J1412" s="164">
        <f t="shared" si="109"/>
        <v>-0.45901103359244699</v>
      </c>
    </row>
    <row r="1413" spans="2:10" x14ac:dyDescent="0.25">
      <c r="B1413" s="155">
        <v>40373</v>
      </c>
      <c r="C1413" s="163">
        <v>-1.3644296557202562E-2</v>
      </c>
      <c r="D1413" s="163">
        <v>1.8022403617766081</v>
      </c>
      <c r="F1413" s="164">
        <f t="shared" si="105"/>
        <v>-0.5861379215785304</v>
      </c>
      <c r="G1413" s="164">
        <f t="shared" si="106"/>
        <v>-0.6281393309876464</v>
      </c>
      <c r="H1413" s="164">
        <f t="shared" si="107"/>
        <v>-0.5852333008604329</v>
      </c>
      <c r="I1413" s="164">
        <f t="shared" si="108"/>
        <v>-0.51262133434717638</v>
      </c>
      <c r="J1413" s="164">
        <f t="shared" si="109"/>
        <v>-0.45761499293555968</v>
      </c>
    </row>
    <row r="1414" spans="2:10" x14ac:dyDescent="0.25">
      <c r="B1414" s="155">
        <v>40372</v>
      </c>
      <c r="C1414" s="163">
        <v>1.5461903607871808</v>
      </c>
      <c r="D1414" s="163">
        <v>-1.596798488641582</v>
      </c>
      <c r="F1414" s="164">
        <f t="shared" si="105"/>
        <v>-0.6012040370613827</v>
      </c>
      <c r="G1414" s="164">
        <f t="shared" si="106"/>
        <v>-0.62961778003450364</v>
      </c>
      <c r="H1414" s="164">
        <f t="shared" si="107"/>
        <v>-0.58821131488492717</v>
      </c>
      <c r="I1414" s="164">
        <f t="shared" si="108"/>
        <v>-0.51151026359763729</v>
      </c>
      <c r="J1414" s="164">
        <f t="shared" si="109"/>
        <v>-0.46863177258578603</v>
      </c>
    </row>
    <row r="1415" spans="2:10" x14ac:dyDescent="0.25">
      <c r="B1415" s="155">
        <v>40371</v>
      </c>
      <c r="C1415" s="163">
        <v>7.5782652887568247E-2</v>
      </c>
      <c r="D1415" s="163">
        <v>-0.12680553886593726</v>
      </c>
      <c r="F1415" s="164">
        <f t="shared" si="105"/>
        <v>-0.5829157306044499</v>
      </c>
      <c r="G1415" s="164">
        <f t="shared" si="106"/>
        <v>-0.61647350260926415</v>
      </c>
      <c r="H1415" s="164">
        <f t="shared" si="107"/>
        <v>-0.58283710585228343</v>
      </c>
      <c r="I1415" s="164">
        <f t="shared" si="108"/>
        <v>-0.50973397927841713</v>
      </c>
      <c r="J1415" s="164">
        <f t="shared" si="109"/>
        <v>-0.46550192559280346</v>
      </c>
    </row>
    <row r="1416" spans="2:10" x14ac:dyDescent="0.25">
      <c r="B1416" s="155">
        <v>40368</v>
      </c>
      <c r="C1416" s="163">
        <v>0.72060190790701473</v>
      </c>
      <c r="D1416" s="163">
        <v>-1.0170036459009713</v>
      </c>
      <c r="F1416" s="164">
        <f t="shared" si="105"/>
        <v>-0.58283800138160546</v>
      </c>
      <c r="G1416" s="164">
        <f t="shared" si="106"/>
        <v>-0.61743980833929912</v>
      </c>
      <c r="H1416" s="164">
        <f t="shared" si="107"/>
        <v>-0.58156383841804493</v>
      </c>
      <c r="I1416" s="164">
        <f t="shared" si="108"/>
        <v>-0.50876807919644063</v>
      </c>
      <c r="J1416" s="164">
        <f t="shared" si="109"/>
        <v>-0.46533643469633401</v>
      </c>
    </row>
    <row r="1417" spans="2:10" x14ac:dyDescent="0.25">
      <c r="B1417" s="155">
        <v>40367</v>
      </c>
      <c r="C1417" s="163">
        <v>0.94437345324422939</v>
      </c>
      <c r="D1417" s="163">
        <v>-1.3384594902553282</v>
      </c>
      <c r="F1417" s="164">
        <f t="shared" si="105"/>
        <v>-0.58244501268563631</v>
      </c>
      <c r="G1417" s="164">
        <f t="shared" si="106"/>
        <v>-0.61731241351835497</v>
      </c>
      <c r="H1417" s="164">
        <f t="shared" si="107"/>
        <v>-0.58630279694303189</v>
      </c>
      <c r="I1417" s="164">
        <f t="shared" si="108"/>
        <v>-0.50458205647178322</v>
      </c>
      <c r="J1417" s="164">
        <f t="shared" si="109"/>
        <v>-0.4645607498238386</v>
      </c>
    </row>
    <row r="1418" spans="2:10" x14ac:dyDescent="0.25">
      <c r="B1418" s="155">
        <v>40366</v>
      </c>
      <c r="C1418" s="163">
        <v>3.1824624745018459</v>
      </c>
      <c r="D1418" s="163">
        <v>-1.8539878551978806</v>
      </c>
      <c r="F1418" s="164">
        <f t="shared" si="105"/>
        <v>-0.63977321018086775</v>
      </c>
      <c r="G1418" s="164">
        <f t="shared" si="106"/>
        <v>-0.61382383335071877</v>
      </c>
      <c r="H1418" s="164">
        <f t="shared" si="107"/>
        <v>-0.58168372803785395</v>
      </c>
      <c r="I1418" s="164">
        <f t="shared" si="108"/>
        <v>-0.50954467988933649</v>
      </c>
      <c r="J1418" s="164">
        <f t="shared" si="109"/>
        <v>-0.46037010179270976</v>
      </c>
    </row>
    <row r="1419" spans="2:10" x14ac:dyDescent="0.25">
      <c r="B1419" s="155">
        <v>40365</v>
      </c>
      <c r="C1419" s="163">
        <v>0.53565504660029184</v>
      </c>
      <c r="D1419" s="163">
        <v>1.1244136344652267</v>
      </c>
      <c r="F1419" s="164">
        <f t="shared" ref="F1419:F1482" si="110">CORREL($C1419:$C1448,$D1419:$D1448)</f>
        <v>-0.59307839389080441</v>
      </c>
      <c r="G1419" s="164">
        <f t="shared" ref="G1419:G1482" si="111">CORREL($C1419:$C1478,$D1419:$D1478)</f>
        <v>-0.60788344917937331</v>
      </c>
      <c r="H1419" s="164">
        <f t="shared" ref="H1419:H1482" si="112">CORREL($C1419:$C1508,$D1419:$D1508)</f>
        <v>-0.5724021640601441</v>
      </c>
      <c r="I1419" s="164">
        <f t="shared" ref="I1419:I1482" si="113">CORREL($C1419:$C1618,$D1419:$D1618)</f>
        <v>-0.5031231753242138</v>
      </c>
      <c r="J1419" s="164">
        <f t="shared" ref="J1419:J1482" si="114">CORREL($C1419:$C1678,$D1419:$D1678)</f>
        <v>-0.45344432391374889</v>
      </c>
    </row>
    <row r="1420" spans="2:10" x14ac:dyDescent="0.25">
      <c r="B1420" s="155">
        <v>40364</v>
      </c>
      <c r="C1420" s="163">
        <v>0</v>
      </c>
      <c r="D1420" s="163">
        <v>0</v>
      </c>
      <c r="F1420" s="164">
        <f t="shared" si="110"/>
        <v>-0.59740156563860281</v>
      </c>
      <c r="G1420" s="164">
        <f t="shared" si="111"/>
        <v>-0.61130525235943889</v>
      </c>
      <c r="H1420" s="164">
        <f t="shared" si="112"/>
        <v>-0.57699472614840053</v>
      </c>
      <c r="I1420" s="164">
        <f t="shared" si="113"/>
        <v>-0.50571368070161238</v>
      </c>
      <c r="J1420" s="164">
        <f t="shared" si="114"/>
        <v>-0.45622373292155366</v>
      </c>
    </row>
    <row r="1421" spans="2:10" x14ac:dyDescent="0.25">
      <c r="B1421" s="155">
        <v>40361</v>
      </c>
      <c r="C1421" s="163">
        <v>-0.46285383633192234</v>
      </c>
      <c r="D1421" s="163">
        <v>-1.8721348543395355</v>
      </c>
      <c r="F1421" s="164">
        <f t="shared" si="110"/>
        <v>-0.56205322435405192</v>
      </c>
      <c r="G1421" s="164">
        <f t="shared" si="111"/>
        <v>-0.60862064249667014</v>
      </c>
      <c r="H1421" s="164">
        <f t="shared" si="112"/>
        <v>-0.57933462826745241</v>
      </c>
      <c r="I1421" s="164">
        <f t="shared" si="113"/>
        <v>-0.4954848418544347</v>
      </c>
      <c r="J1421" s="164">
        <f t="shared" si="114"/>
        <v>-0.45630246554371823</v>
      </c>
    </row>
    <row r="1422" spans="2:10" x14ac:dyDescent="0.25">
      <c r="B1422" s="155">
        <v>40360</v>
      </c>
      <c r="C1422" s="163">
        <v>-0.31825384506708465</v>
      </c>
      <c r="D1422" s="163">
        <v>1.4069341899807908</v>
      </c>
      <c r="F1422" s="164">
        <f t="shared" si="110"/>
        <v>-0.52908313201472079</v>
      </c>
      <c r="G1422" s="164">
        <f t="shared" si="111"/>
        <v>-0.61729198350563219</v>
      </c>
      <c r="H1422" s="164">
        <f t="shared" si="112"/>
        <v>-0.58528102708723506</v>
      </c>
      <c r="I1422" s="164">
        <f t="shared" si="113"/>
        <v>-0.50083127510728609</v>
      </c>
      <c r="J1422" s="164">
        <f t="shared" si="114"/>
        <v>-0.45980766969958031</v>
      </c>
    </row>
    <row r="1423" spans="2:10" x14ac:dyDescent="0.25">
      <c r="B1423" s="155">
        <v>40359</v>
      </c>
      <c r="C1423" s="163">
        <v>-0.99989051014912622</v>
      </c>
      <c r="D1423" s="163">
        <v>1.2631020308147667</v>
      </c>
      <c r="F1423" s="164">
        <f t="shared" si="110"/>
        <v>-0.56730580604320047</v>
      </c>
      <c r="G1423" s="164">
        <f t="shared" si="111"/>
        <v>-0.6188701235291717</v>
      </c>
      <c r="H1423" s="164">
        <f t="shared" si="112"/>
        <v>-0.58473019076591581</v>
      </c>
      <c r="I1423" s="164">
        <f t="shared" si="113"/>
        <v>-0.49973111027636058</v>
      </c>
      <c r="J1423" s="164">
        <f t="shared" si="114"/>
        <v>-0.45664070386087552</v>
      </c>
    </row>
    <row r="1424" spans="2:10" x14ac:dyDescent="0.25">
      <c r="B1424" s="155">
        <v>40358</v>
      </c>
      <c r="C1424" s="163">
        <v>-3.0978186278799558</v>
      </c>
      <c r="D1424" s="163">
        <v>1.7058557164611576</v>
      </c>
      <c r="F1424" s="164">
        <f t="shared" si="110"/>
        <v>-0.56404508173480139</v>
      </c>
      <c r="G1424" s="164">
        <f t="shared" si="111"/>
        <v>-0.61422201007115429</v>
      </c>
      <c r="H1424" s="164">
        <f t="shared" si="112"/>
        <v>-0.58205093704933109</v>
      </c>
      <c r="I1424" s="164">
        <f t="shared" si="113"/>
        <v>-0.49790342297997814</v>
      </c>
      <c r="J1424" s="164">
        <f t="shared" si="114"/>
        <v>-0.45564298344789628</v>
      </c>
    </row>
    <row r="1425" spans="2:10" x14ac:dyDescent="0.25">
      <c r="B1425" s="155">
        <v>40357</v>
      </c>
      <c r="C1425" s="163">
        <v>-0.18444708630318551</v>
      </c>
      <c r="D1425" s="163">
        <v>1.2424878915601401</v>
      </c>
      <c r="F1425" s="164">
        <f t="shared" si="110"/>
        <v>-0.56246578553919346</v>
      </c>
      <c r="G1425" s="164">
        <f t="shared" si="111"/>
        <v>-0.61373063656982363</v>
      </c>
      <c r="H1425" s="164">
        <f t="shared" si="112"/>
        <v>-0.58462582925179829</v>
      </c>
      <c r="I1425" s="164">
        <f t="shared" si="113"/>
        <v>-0.49015025931560829</v>
      </c>
      <c r="J1425" s="164">
        <f t="shared" si="114"/>
        <v>-0.45226805230235628</v>
      </c>
    </row>
    <row r="1426" spans="2:10" x14ac:dyDescent="0.25">
      <c r="B1426" s="155">
        <v>40354</v>
      </c>
      <c r="C1426" s="163">
        <v>0.286323429035229</v>
      </c>
      <c r="D1426" s="163">
        <v>0.60839707768653994</v>
      </c>
      <c r="F1426" s="164">
        <f t="shared" si="110"/>
        <v>-0.56484886788974209</v>
      </c>
      <c r="G1426" s="164">
        <f t="shared" si="111"/>
        <v>-0.61717138564288321</v>
      </c>
      <c r="H1426" s="164">
        <f t="shared" si="112"/>
        <v>-0.58327046747828537</v>
      </c>
      <c r="I1426" s="164">
        <f t="shared" si="113"/>
        <v>-0.4896237581269085</v>
      </c>
      <c r="J1426" s="164">
        <f t="shared" si="114"/>
        <v>-0.45217820327793545</v>
      </c>
    </row>
    <row r="1427" spans="2:10" x14ac:dyDescent="0.25">
      <c r="B1427" s="155">
        <v>40353</v>
      </c>
      <c r="C1427" s="163">
        <v>-1.6798650683850003</v>
      </c>
      <c r="D1427" s="163">
        <v>-0.89368989153298939</v>
      </c>
      <c r="F1427" s="164">
        <f t="shared" si="110"/>
        <v>-0.58713959742479549</v>
      </c>
      <c r="G1427" s="164">
        <f t="shared" si="111"/>
        <v>-0.61371389073778737</v>
      </c>
      <c r="H1427" s="164">
        <f t="shared" si="112"/>
        <v>-0.58058997594916772</v>
      </c>
      <c r="I1427" s="164">
        <f t="shared" si="113"/>
        <v>-0.49035031679087582</v>
      </c>
      <c r="J1427" s="164">
        <f t="shared" si="114"/>
        <v>-0.45265486106595021</v>
      </c>
    </row>
    <row r="1428" spans="2:10" x14ac:dyDescent="0.25">
      <c r="B1428" s="155">
        <v>40352</v>
      </c>
      <c r="C1428" s="163">
        <v>-0.29641475621114965</v>
      </c>
      <c r="D1428" s="163">
        <v>0.97032218681898375</v>
      </c>
      <c r="F1428" s="164">
        <f t="shared" si="110"/>
        <v>-0.61458847873040279</v>
      </c>
      <c r="G1428" s="164">
        <f t="shared" si="111"/>
        <v>-0.63185401052007806</v>
      </c>
      <c r="H1428" s="164">
        <f t="shared" si="112"/>
        <v>-0.59818489906611683</v>
      </c>
      <c r="I1428" s="164">
        <f t="shared" si="113"/>
        <v>-0.49756282424097648</v>
      </c>
      <c r="J1428" s="164">
        <f t="shared" si="114"/>
        <v>-0.44515403465613668</v>
      </c>
    </row>
    <row r="1429" spans="2:10" x14ac:dyDescent="0.25">
      <c r="B1429" s="155">
        <v>40351</v>
      </c>
      <c r="C1429" s="163">
        <v>-1.5931839865948261</v>
      </c>
      <c r="D1429" s="163">
        <v>1.7133951509636924</v>
      </c>
      <c r="F1429" s="164">
        <f t="shared" si="110"/>
        <v>-0.62697785032171005</v>
      </c>
      <c r="G1429" s="164">
        <f t="shared" si="111"/>
        <v>-0.63193879165590494</v>
      </c>
      <c r="H1429" s="164">
        <f t="shared" si="112"/>
        <v>-0.59696661827080155</v>
      </c>
      <c r="I1429" s="164">
        <f t="shared" si="113"/>
        <v>-0.49452593187858701</v>
      </c>
      <c r="J1429" s="164">
        <f t="shared" si="114"/>
        <v>-0.44562255897415065</v>
      </c>
    </row>
    <row r="1430" spans="2:10" x14ac:dyDescent="0.25">
      <c r="B1430" s="155">
        <v>40350</v>
      </c>
      <c r="C1430" s="163">
        <v>-0.38501981859901946</v>
      </c>
      <c r="D1430" s="163">
        <v>-0.40488188661076396</v>
      </c>
      <c r="F1430" s="164">
        <f t="shared" si="110"/>
        <v>-0.61646029522602286</v>
      </c>
      <c r="G1430" s="164">
        <f t="shared" si="111"/>
        <v>-0.62780558811110587</v>
      </c>
      <c r="H1430" s="164">
        <f t="shared" si="112"/>
        <v>-0.58349463638289767</v>
      </c>
      <c r="I1430" s="164">
        <f t="shared" si="113"/>
        <v>-0.49094312205398488</v>
      </c>
      <c r="J1430" s="164">
        <f t="shared" si="114"/>
        <v>-0.44159855569315926</v>
      </c>
    </row>
    <row r="1431" spans="2:10" x14ac:dyDescent="0.25">
      <c r="B1431" s="155">
        <v>40347</v>
      </c>
      <c r="C1431" s="163">
        <v>0.1323569232085875</v>
      </c>
      <c r="D1431" s="163">
        <v>-0.63962999102502582</v>
      </c>
      <c r="F1431" s="164">
        <f t="shared" si="110"/>
        <v>-0.66857943303733747</v>
      </c>
      <c r="G1431" s="164">
        <f t="shared" si="111"/>
        <v>-0.63101805569281111</v>
      </c>
      <c r="H1431" s="164">
        <f t="shared" si="112"/>
        <v>-0.58546806961542508</v>
      </c>
      <c r="I1431" s="164">
        <f t="shared" si="113"/>
        <v>-0.49266022040121477</v>
      </c>
      <c r="J1431" s="164">
        <f t="shared" si="114"/>
        <v>-0.4485212667635935</v>
      </c>
    </row>
    <row r="1432" spans="2:10" x14ac:dyDescent="0.25">
      <c r="B1432" s="155">
        <v>40346</v>
      </c>
      <c r="C1432" s="163">
        <v>0.14148246360132788</v>
      </c>
      <c r="D1432" s="163">
        <v>2.0236001843296547</v>
      </c>
      <c r="F1432" s="164">
        <f t="shared" si="110"/>
        <v>-0.57477038261682545</v>
      </c>
      <c r="G1432" s="164">
        <f t="shared" si="111"/>
        <v>-0.63074960337888308</v>
      </c>
      <c r="H1432" s="164">
        <f t="shared" si="112"/>
        <v>-0.58605040678006959</v>
      </c>
      <c r="I1432" s="164">
        <f t="shared" si="113"/>
        <v>-0.49269043174728305</v>
      </c>
      <c r="J1432" s="164">
        <f t="shared" si="114"/>
        <v>-0.44471138810133687</v>
      </c>
    </row>
    <row r="1433" spans="2:10" x14ac:dyDescent="0.25">
      <c r="B1433" s="155">
        <v>40345</v>
      </c>
      <c r="C1433" s="163">
        <v>-5.3217338689270921E-2</v>
      </c>
      <c r="D1433" s="163">
        <v>0.8530861349384411</v>
      </c>
      <c r="F1433" s="164">
        <f t="shared" si="110"/>
        <v>-0.63363315492644079</v>
      </c>
      <c r="G1433" s="164">
        <f t="shared" si="111"/>
        <v>-0.63253284836294987</v>
      </c>
      <c r="H1433" s="164">
        <f t="shared" si="112"/>
        <v>-0.59327675756122611</v>
      </c>
      <c r="I1433" s="164">
        <f t="shared" si="113"/>
        <v>-0.47389211646489487</v>
      </c>
      <c r="J1433" s="164">
        <f t="shared" si="114"/>
        <v>-0.4471183944124561</v>
      </c>
    </row>
    <row r="1434" spans="2:10" x14ac:dyDescent="0.25">
      <c r="B1434" s="155">
        <v>40344</v>
      </c>
      <c r="C1434" s="163">
        <v>2.3503489316853088</v>
      </c>
      <c r="D1434" s="163">
        <v>-0.56045355494761528</v>
      </c>
      <c r="F1434" s="164">
        <f t="shared" si="110"/>
        <v>-0.63576797533293961</v>
      </c>
      <c r="G1434" s="164">
        <f t="shared" si="111"/>
        <v>-0.61011221087593714</v>
      </c>
      <c r="H1434" s="164">
        <f t="shared" si="112"/>
        <v>-0.58611592502957843</v>
      </c>
      <c r="I1434" s="164">
        <f t="shared" si="113"/>
        <v>-0.47435815238829449</v>
      </c>
      <c r="J1434" s="164">
        <f t="shared" si="114"/>
        <v>-0.44717552698233221</v>
      </c>
    </row>
    <row r="1435" spans="2:10" x14ac:dyDescent="0.25">
      <c r="B1435" s="155">
        <v>40343</v>
      </c>
      <c r="C1435" s="163">
        <v>-0.17837979391032155</v>
      </c>
      <c r="D1435" s="163">
        <v>-1.8927699872637871</v>
      </c>
      <c r="F1435" s="164">
        <f t="shared" si="110"/>
        <v>-0.65446763794292084</v>
      </c>
      <c r="G1435" s="164">
        <f t="shared" si="111"/>
        <v>-0.6152595368564362</v>
      </c>
      <c r="H1435" s="164">
        <f t="shared" si="112"/>
        <v>-0.5920461631877082</v>
      </c>
      <c r="I1435" s="164">
        <f t="shared" si="113"/>
        <v>-0.4769185097207726</v>
      </c>
      <c r="J1435" s="164">
        <f t="shared" si="114"/>
        <v>-0.44972594917711017</v>
      </c>
    </row>
    <row r="1436" spans="2:10" x14ac:dyDescent="0.25">
      <c r="B1436" s="155">
        <v>40340</v>
      </c>
      <c r="C1436" s="163">
        <v>0.47412489311133843</v>
      </c>
      <c r="D1436" s="163">
        <v>2.9645122445522754</v>
      </c>
      <c r="F1436" s="164">
        <f t="shared" si="110"/>
        <v>-0.66075079921682256</v>
      </c>
      <c r="G1436" s="164">
        <f t="shared" si="111"/>
        <v>-0.62234183752886563</v>
      </c>
      <c r="H1436" s="164">
        <f t="shared" si="112"/>
        <v>-0.59361913397150801</v>
      </c>
      <c r="I1436" s="164">
        <f t="shared" si="113"/>
        <v>-0.4799955548597381</v>
      </c>
      <c r="J1436" s="164">
        <f t="shared" si="114"/>
        <v>-0.4556984725458969</v>
      </c>
    </row>
    <row r="1437" spans="2:10" x14ac:dyDescent="0.25">
      <c r="B1437" s="155">
        <v>40339</v>
      </c>
      <c r="C1437" s="163">
        <v>2.9508953209897104</v>
      </c>
      <c r="D1437" s="163">
        <v>-3.1204956036111509</v>
      </c>
      <c r="F1437" s="164">
        <f t="shared" si="110"/>
        <v>-0.69438868985787638</v>
      </c>
      <c r="G1437" s="164">
        <f t="shared" si="111"/>
        <v>-0.64253814340705662</v>
      </c>
      <c r="H1437" s="164">
        <f t="shared" si="112"/>
        <v>-0.60655858488445413</v>
      </c>
      <c r="I1437" s="164">
        <f t="shared" si="113"/>
        <v>-0.49241338187490014</v>
      </c>
      <c r="J1437" s="164">
        <f t="shared" si="114"/>
        <v>-0.46010237374067664</v>
      </c>
    </row>
    <row r="1438" spans="2:10" x14ac:dyDescent="0.25">
      <c r="B1438" s="155">
        <v>40338</v>
      </c>
      <c r="C1438" s="163">
        <v>-0.5880150393319572</v>
      </c>
      <c r="D1438" s="163">
        <v>-0.53048162040266744</v>
      </c>
      <c r="F1438" s="164">
        <f t="shared" si="110"/>
        <v>-0.64571094864453793</v>
      </c>
      <c r="G1438" s="164">
        <f t="shared" si="111"/>
        <v>-0.62019234912630461</v>
      </c>
      <c r="H1438" s="164">
        <f t="shared" si="112"/>
        <v>-0.59541983680495281</v>
      </c>
      <c r="I1438" s="164">
        <f t="shared" si="113"/>
        <v>-0.48123250833536296</v>
      </c>
      <c r="J1438" s="164">
        <f t="shared" si="114"/>
        <v>-0.44787039881204305</v>
      </c>
    </row>
    <row r="1439" spans="2:10" x14ac:dyDescent="0.25">
      <c r="B1439" s="155">
        <v>40337</v>
      </c>
      <c r="C1439" s="163">
        <v>1.1121234851852568</v>
      </c>
      <c r="D1439" s="163">
        <v>0.77657358978739932</v>
      </c>
      <c r="F1439" s="164">
        <f t="shared" si="110"/>
        <v>-0.65310813959453073</v>
      </c>
      <c r="G1439" s="164">
        <f t="shared" si="111"/>
        <v>-0.62037142074463181</v>
      </c>
      <c r="H1439" s="164">
        <f t="shared" si="112"/>
        <v>-0.58664773076049925</v>
      </c>
      <c r="I1439" s="164">
        <f t="shared" si="113"/>
        <v>-0.48229941005943594</v>
      </c>
      <c r="J1439" s="164">
        <f t="shared" si="114"/>
        <v>-0.44527282668771262</v>
      </c>
    </row>
    <row r="1440" spans="2:10" x14ac:dyDescent="0.25">
      <c r="B1440" s="155">
        <v>40336</v>
      </c>
      <c r="C1440" s="163">
        <v>-1.3473330261262295</v>
      </c>
      <c r="D1440" s="163">
        <v>-0.10669824995904742</v>
      </c>
      <c r="F1440" s="164">
        <f t="shared" si="110"/>
        <v>-0.67530652058325746</v>
      </c>
      <c r="G1440" s="164">
        <f t="shared" si="111"/>
        <v>-0.62083545849256705</v>
      </c>
      <c r="H1440" s="164">
        <f t="shared" si="112"/>
        <v>-0.5876728988003046</v>
      </c>
      <c r="I1440" s="164">
        <f t="shared" si="113"/>
        <v>-0.47399132687086865</v>
      </c>
      <c r="J1440" s="164">
        <f t="shared" si="114"/>
        <v>-0.44786341611498959</v>
      </c>
    </row>
    <row r="1441" spans="2:10" x14ac:dyDescent="0.25">
      <c r="B1441" s="155">
        <v>40333</v>
      </c>
      <c r="C1441" s="163">
        <v>-3.4379825624387905</v>
      </c>
      <c r="D1441" s="163">
        <v>4.5128219849786655</v>
      </c>
      <c r="F1441" s="164">
        <f t="shared" si="110"/>
        <v>-0.68197094538152614</v>
      </c>
      <c r="G1441" s="164">
        <f t="shared" si="111"/>
        <v>-0.62772376120855844</v>
      </c>
      <c r="H1441" s="164">
        <f t="shared" si="112"/>
        <v>-0.59742331496682277</v>
      </c>
      <c r="I1441" s="164">
        <f t="shared" si="113"/>
        <v>-0.47657166290599534</v>
      </c>
      <c r="J1441" s="164">
        <f t="shared" si="114"/>
        <v>-0.44973164231224716</v>
      </c>
    </row>
    <row r="1442" spans="2:10" x14ac:dyDescent="0.25">
      <c r="B1442" s="155">
        <v>40332</v>
      </c>
      <c r="C1442" s="163">
        <v>0.40938054713111072</v>
      </c>
      <c r="D1442" s="163">
        <v>-1.2287057501120136</v>
      </c>
      <c r="F1442" s="164">
        <f t="shared" si="110"/>
        <v>-0.6524386541390379</v>
      </c>
      <c r="G1442" s="164">
        <f t="shared" si="111"/>
        <v>-0.58997894541352203</v>
      </c>
      <c r="H1442" s="164">
        <f t="shared" si="112"/>
        <v>-0.56755149937404858</v>
      </c>
      <c r="I1442" s="164">
        <f t="shared" si="113"/>
        <v>-0.45279182985563726</v>
      </c>
      <c r="J1442" s="164">
        <f t="shared" si="114"/>
        <v>-0.4308082149718504</v>
      </c>
    </row>
    <row r="1443" spans="2:10" x14ac:dyDescent="0.25">
      <c r="B1443" s="155">
        <v>40331</v>
      </c>
      <c r="C1443" s="163">
        <v>2.6004800819485308</v>
      </c>
      <c r="D1443" s="163">
        <v>-1.0051667653549479</v>
      </c>
      <c r="F1443" s="164">
        <f t="shared" si="110"/>
        <v>-0.65163454515008756</v>
      </c>
      <c r="G1443" s="164">
        <f t="shared" si="111"/>
        <v>-0.58632389043194288</v>
      </c>
      <c r="H1443" s="164">
        <f t="shared" si="112"/>
        <v>-0.56082725955129253</v>
      </c>
      <c r="I1443" s="164">
        <f t="shared" si="113"/>
        <v>-0.45254321992008556</v>
      </c>
      <c r="J1443" s="164">
        <f t="shared" si="114"/>
        <v>-0.43370636779235511</v>
      </c>
    </row>
    <row r="1444" spans="2:10" x14ac:dyDescent="0.25">
      <c r="B1444" s="155">
        <v>40330</v>
      </c>
      <c r="C1444" s="163">
        <v>-1.7120779739090097</v>
      </c>
      <c r="D1444" s="163">
        <v>0.57075797539625217</v>
      </c>
      <c r="F1444" s="164">
        <f t="shared" si="110"/>
        <v>-0.64512229242791963</v>
      </c>
      <c r="G1444" s="164">
        <f t="shared" si="111"/>
        <v>-0.58488057067435617</v>
      </c>
      <c r="H1444" s="164">
        <f t="shared" si="112"/>
        <v>-0.55798122814842799</v>
      </c>
      <c r="I1444" s="164">
        <f t="shared" si="113"/>
        <v>-0.45114761050067148</v>
      </c>
      <c r="J1444" s="164">
        <f t="shared" si="114"/>
        <v>-0.43283123818184249</v>
      </c>
    </row>
    <row r="1445" spans="2:10" x14ac:dyDescent="0.25">
      <c r="B1445" s="155">
        <v>40329</v>
      </c>
      <c r="C1445" s="163">
        <v>0</v>
      </c>
      <c r="D1445" s="163">
        <v>0</v>
      </c>
      <c r="F1445" s="164">
        <f t="shared" si="110"/>
        <v>-0.6382197862808463</v>
      </c>
      <c r="G1445" s="164">
        <f t="shared" si="111"/>
        <v>-0.5891142905204374</v>
      </c>
      <c r="H1445" s="164">
        <f t="shared" si="112"/>
        <v>-0.55848467487281317</v>
      </c>
      <c r="I1445" s="164">
        <f t="shared" si="113"/>
        <v>-0.44935029848286523</v>
      </c>
      <c r="J1445" s="164">
        <f t="shared" si="114"/>
        <v>-0.43092491811010797</v>
      </c>
    </row>
    <row r="1446" spans="2:10" x14ac:dyDescent="0.25">
      <c r="B1446" s="155">
        <v>40326</v>
      </c>
      <c r="C1446" s="163">
        <v>-1.2347644814805436</v>
      </c>
      <c r="D1446" s="163">
        <v>0.97371484029034061</v>
      </c>
      <c r="F1446" s="164">
        <f t="shared" si="110"/>
        <v>-0.64042999844942605</v>
      </c>
      <c r="G1446" s="164">
        <f t="shared" si="111"/>
        <v>-0.58744956418002769</v>
      </c>
      <c r="H1446" s="164">
        <f t="shared" si="112"/>
        <v>-0.559393830906184</v>
      </c>
      <c r="I1446" s="164">
        <f t="shared" si="113"/>
        <v>-0.44833043105703629</v>
      </c>
      <c r="J1446" s="164">
        <f t="shared" si="114"/>
        <v>-0.44586711264704076</v>
      </c>
    </row>
    <row r="1447" spans="2:10" x14ac:dyDescent="0.25">
      <c r="B1447" s="155">
        <v>40325</v>
      </c>
      <c r="C1447" s="163">
        <v>3.3242141051687435</v>
      </c>
      <c r="D1447" s="163">
        <v>-3.5789750593365643</v>
      </c>
      <c r="F1447" s="164">
        <f t="shared" si="110"/>
        <v>-0.64194674198394674</v>
      </c>
      <c r="G1447" s="164">
        <f t="shared" si="111"/>
        <v>-0.59581480330129288</v>
      </c>
      <c r="H1447" s="164">
        <f t="shared" si="112"/>
        <v>-0.54568262203407103</v>
      </c>
      <c r="I1447" s="164">
        <f t="shared" si="113"/>
        <v>-0.454711461857149</v>
      </c>
      <c r="J1447" s="164">
        <f t="shared" si="114"/>
        <v>-0.42304714197040366</v>
      </c>
    </row>
    <row r="1448" spans="2:10" x14ac:dyDescent="0.25">
      <c r="B1448" s="155">
        <v>40324</v>
      </c>
      <c r="C1448" s="163">
        <v>-0.54674776302074957</v>
      </c>
      <c r="D1448" s="163">
        <v>-1.5859844359167097</v>
      </c>
      <c r="F1448" s="164">
        <f t="shared" si="110"/>
        <v>-0.59246933040941252</v>
      </c>
      <c r="G1448" s="164">
        <f t="shared" si="111"/>
        <v>-0.55423585976119416</v>
      </c>
      <c r="H1448" s="164">
        <f t="shared" si="112"/>
        <v>-0.51272858779777564</v>
      </c>
      <c r="I1448" s="164">
        <f t="shared" si="113"/>
        <v>-0.42928798772669219</v>
      </c>
      <c r="J1448" s="164">
        <f t="shared" si="114"/>
        <v>-0.40278418967040341</v>
      </c>
    </row>
    <row r="1449" spans="2:10" x14ac:dyDescent="0.25">
      <c r="B1449" s="155">
        <v>40323</v>
      </c>
      <c r="C1449" s="163">
        <v>3.5433174439813975E-2</v>
      </c>
      <c r="D1449" s="163">
        <v>1.4875351651136626</v>
      </c>
      <c r="F1449" s="164">
        <f t="shared" si="110"/>
        <v>-0.61779770661061295</v>
      </c>
      <c r="G1449" s="164">
        <f t="shared" si="111"/>
        <v>-0.56701823844380606</v>
      </c>
      <c r="H1449" s="164">
        <f t="shared" si="112"/>
        <v>-0.525424056992294</v>
      </c>
      <c r="I1449" s="164">
        <f t="shared" si="113"/>
        <v>-0.42837131802826128</v>
      </c>
      <c r="J1449" s="164">
        <f t="shared" si="114"/>
        <v>-0.38640043087302572</v>
      </c>
    </row>
    <row r="1450" spans="2:10" x14ac:dyDescent="0.25">
      <c r="B1450" s="155">
        <v>40322</v>
      </c>
      <c r="C1450" s="163">
        <v>-1.2891730971980042</v>
      </c>
      <c r="D1450" s="163">
        <v>-1.3614411926257675</v>
      </c>
      <c r="F1450" s="164">
        <f t="shared" si="110"/>
        <v>-0.62088371452711133</v>
      </c>
      <c r="G1450" s="164">
        <f t="shared" si="111"/>
        <v>-0.57086656539315617</v>
      </c>
      <c r="H1450" s="164">
        <f t="shared" si="112"/>
        <v>-0.52925270680261005</v>
      </c>
      <c r="I1450" s="164">
        <f t="shared" si="113"/>
        <v>-0.42953780933866981</v>
      </c>
      <c r="J1450" s="164">
        <f t="shared" si="114"/>
        <v>-0.39010013440888769</v>
      </c>
    </row>
    <row r="1451" spans="2:10" x14ac:dyDescent="0.25">
      <c r="B1451" s="155">
        <v>40319</v>
      </c>
      <c r="C1451" s="163">
        <v>1.5033346151728466</v>
      </c>
      <c r="D1451" s="163">
        <v>1.8956328692856239</v>
      </c>
      <c r="F1451" s="164">
        <f t="shared" si="110"/>
        <v>-0.64816875457262679</v>
      </c>
      <c r="G1451" s="164">
        <f t="shared" si="111"/>
        <v>-0.59963419532906836</v>
      </c>
      <c r="H1451" s="164">
        <f t="shared" si="112"/>
        <v>-0.54658526655557371</v>
      </c>
      <c r="I1451" s="164">
        <f t="shared" si="113"/>
        <v>-0.44092869345737146</v>
      </c>
      <c r="J1451" s="164">
        <f t="shared" si="114"/>
        <v>-0.3956779959892861</v>
      </c>
    </row>
    <row r="1452" spans="2:10" x14ac:dyDescent="0.25">
      <c r="B1452" s="155">
        <v>40318</v>
      </c>
      <c r="C1452" s="163">
        <v>-3.8882124367930482</v>
      </c>
      <c r="D1452" s="163">
        <v>2.5310901135501718</v>
      </c>
      <c r="F1452" s="164">
        <f t="shared" si="110"/>
        <v>-0.68740908044200477</v>
      </c>
      <c r="G1452" s="164">
        <f t="shared" si="111"/>
        <v>-0.62802952588283634</v>
      </c>
      <c r="H1452" s="164">
        <f t="shared" si="112"/>
        <v>-0.57453287217840188</v>
      </c>
      <c r="I1452" s="164">
        <f t="shared" si="113"/>
        <v>-0.45312299405578993</v>
      </c>
      <c r="J1452" s="164">
        <f t="shared" si="114"/>
        <v>-0.40122026174964365</v>
      </c>
    </row>
    <row r="1453" spans="2:10" x14ac:dyDescent="0.25">
      <c r="B1453" s="155">
        <v>40317</v>
      </c>
      <c r="C1453" s="163">
        <v>-0.50329877994005345</v>
      </c>
      <c r="D1453" s="163">
        <v>0.53114665518279036</v>
      </c>
      <c r="F1453" s="164">
        <f t="shared" si="110"/>
        <v>-0.68730625656279565</v>
      </c>
      <c r="G1453" s="164">
        <f t="shared" si="111"/>
        <v>-0.61904385981048704</v>
      </c>
      <c r="H1453" s="164">
        <f t="shared" si="112"/>
        <v>-0.55097477814277762</v>
      </c>
      <c r="I1453" s="164">
        <f t="shared" si="113"/>
        <v>-0.43272832607207251</v>
      </c>
      <c r="J1453" s="164">
        <f t="shared" si="114"/>
        <v>-0.37331446562855319</v>
      </c>
    </row>
    <row r="1454" spans="2:10" x14ac:dyDescent="0.25">
      <c r="B1454" s="155">
        <v>40316</v>
      </c>
      <c r="C1454" s="163">
        <v>-1.4024600977098789</v>
      </c>
      <c r="D1454" s="163">
        <v>2.466822001213842</v>
      </c>
      <c r="F1454" s="164">
        <f t="shared" si="110"/>
        <v>-0.68337203158431081</v>
      </c>
      <c r="G1454" s="164">
        <f t="shared" si="111"/>
        <v>-0.61694404218914722</v>
      </c>
      <c r="H1454" s="164">
        <f t="shared" si="112"/>
        <v>-0.55456625692441852</v>
      </c>
      <c r="I1454" s="164">
        <f t="shared" si="113"/>
        <v>-0.43633263708550918</v>
      </c>
      <c r="J1454" s="164">
        <f t="shared" si="114"/>
        <v>-0.37375642815773025</v>
      </c>
    </row>
    <row r="1455" spans="2:10" x14ac:dyDescent="0.25">
      <c r="B1455" s="155">
        <v>40315</v>
      </c>
      <c r="C1455" s="163">
        <v>0.12985638945290923</v>
      </c>
      <c r="D1455" s="163">
        <v>-0.82379750903093241</v>
      </c>
      <c r="F1455" s="164">
        <f t="shared" si="110"/>
        <v>-0.67548475920848794</v>
      </c>
      <c r="G1455" s="164">
        <f t="shared" si="111"/>
        <v>-0.61577742188591056</v>
      </c>
      <c r="H1455" s="164">
        <f t="shared" si="112"/>
        <v>-0.55039209476622364</v>
      </c>
      <c r="I1455" s="164">
        <f t="shared" si="113"/>
        <v>-0.43378989299092868</v>
      </c>
      <c r="J1455" s="164">
        <f t="shared" si="114"/>
        <v>-0.36829606530748132</v>
      </c>
    </row>
    <row r="1456" spans="2:10" x14ac:dyDescent="0.25">
      <c r="B1456" s="155">
        <v>40312</v>
      </c>
      <c r="C1456" s="163">
        <v>-1.8792627147658281</v>
      </c>
      <c r="D1456" s="163">
        <v>4.190468270015435</v>
      </c>
      <c r="F1456" s="164">
        <f t="shared" si="110"/>
        <v>-0.68116394749391285</v>
      </c>
      <c r="G1456" s="164">
        <f t="shared" si="111"/>
        <v>-0.61351475295298219</v>
      </c>
      <c r="H1456" s="164">
        <f t="shared" si="112"/>
        <v>-0.55038728620362887</v>
      </c>
      <c r="I1456" s="164">
        <f t="shared" si="113"/>
        <v>-0.43451651527831486</v>
      </c>
      <c r="J1456" s="164">
        <f t="shared" si="114"/>
        <v>-0.37558740515279371</v>
      </c>
    </row>
    <row r="1457" spans="2:10" x14ac:dyDescent="0.25">
      <c r="B1457" s="155">
        <v>40311</v>
      </c>
      <c r="C1457" s="163">
        <v>-1.2082450395137445</v>
      </c>
      <c r="D1457" s="163">
        <v>0.25505441334519041</v>
      </c>
      <c r="F1457" s="164">
        <f t="shared" si="110"/>
        <v>-0.64861650460052822</v>
      </c>
      <c r="G1457" s="164">
        <f t="shared" si="111"/>
        <v>-0.58115276578534769</v>
      </c>
      <c r="H1457" s="164">
        <f t="shared" si="112"/>
        <v>-0.53012556274537981</v>
      </c>
      <c r="I1457" s="164">
        <f t="shared" si="113"/>
        <v>-0.42509984980043097</v>
      </c>
      <c r="J1457" s="164">
        <f t="shared" si="114"/>
        <v>-0.36329242302477693</v>
      </c>
    </row>
    <row r="1458" spans="2:10" x14ac:dyDescent="0.25">
      <c r="B1458" s="155">
        <v>40310</v>
      </c>
      <c r="C1458" s="163">
        <v>1.4084967585106689</v>
      </c>
      <c r="D1458" s="163">
        <v>-1.5036520069578341</v>
      </c>
      <c r="F1458" s="164">
        <f t="shared" si="110"/>
        <v>-0.65616661913790286</v>
      </c>
      <c r="G1458" s="164">
        <f t="shared" si="111"/>
        <v>-0.58930583914538548</v>
      </c>
      <c r="H1458" s="164">
        <f t="shared" si="112"/>
        <v>-0.53330757158673692</v>
      </c>
      <c r="I1458" s="164">
        <f t="shared" si="113"/>
        <v>-0.42730326541024466</v>
      </c>
      <c r="J1458" s="164">
        <f t="shared" si="114"/>
        <v>-0.36172368792492499</v>
      </c>
    </row>
    <row r="1459" spans="2:10" x14ac:dyDescent="0.25">
      <c r="B1459" s="155">
        <v>40309</v>
      </c>
      <c r="C1459" s="163">
        <v>-0.31929554406665561</v>
      </c>
      <c r="D1459" s="163">
        <v>-0.30902198089547417</v>
      </c>
      <c r="F1459" s="164">
        <f t="shared" si="110"/>
        <v>-0.64640795432360409</v>
      </c>
      <c r="G1459" s="164">
        <f t="shared" si="111"/>
        <v>-0.57928957149209426</v>
      </c>
      <c r="H1459" s="164">
        <f t="shared" si="112"/>
        <v>-0.52148637591517566</v>
      </c>
      <c r="I1459" s="164">
        <f t="shared" si="113"/>
        <v>-0.41776880226315022</v>
      </c>
      <c r="J1459" s="164">
        <f t="shared" si="114"/>
        <v>-0.36503474607754061</v>
      </c>
    </row>
    <row r="1460" spans="2:10" x14ac:dyDescent="0.25">
      <c r="B1460" s="155">
        <v>40308</v>
      </c>
      <c r="C1460" s="163">
        <v>4.400417553271696</v>
      </c>
      <c r="D1460" s="163">
        <v>-3.2968979224956674</v>
      </c>
      <c r="F1460" s="164">
        <f t="shared" si="110"/>
        <v>-0.65034316535674275</v>
      </c>
      <c r="G1460" s="164">
        <f t="shared" si="111"/>
        <v>-0.56460113461884431</v>
      </c>
      <c r="H1460" s="164">
        <f t="shared" si="112"/>
        <v>-0.51856748861260704</v>
      </c>
      <c r="I1460" s="164">
        <f t="shared" si="113"/>
        <v>-0.418628797625893</v>
      </c>
      <c r="J1460" s="164">
        <f t="shared" si="114"/>
        <v>-0.36555746571819814</v>
      </c>
    </row>
    <row r="1461" spans="2:10" x14ac:dyDescent="0.25">
      <c r="B1461" s="155">
        <v>40305</v>
      </c>
      <c r="C1461" s="163">
        <v>-1.5301904386518572</v>
      </c>
      <c r="D1461" s="163">
        <v>-3.6844175936215251</v>
      </c>
      <c r="F1461" s="164">
        <f t="shared" si="110"/>
        <v>-0.59331575671704206</v>
      </c>
      <c r="G1461" s="164">
        <f t="shared" si="111"/>
        <v>-0.51298139878349225</v>
      </c>
      <c r="H1461" s="164">
        <f t="shared" si="112"/>
        <v>-0.47889646164109911</v>
      </c>
      <c r="I1461" s="164">
        <f t="shared" si="113"/>
        <v>-0.40345385048002858</v>
      </c>
      <c r="J1461" s="164">
        <f t="shared" si="114"/>
        <v>-0.35571789987043706</v>
      </c>
    </row>
    <row r="1462" spans="2:10" x14ac:dyDescent="0.25">
      <c r="B1462" s="155">
        <v>40304</v>
      </c>
      <c r="C1462" s="163">
        <v>-3.2226476267330662</v>
      </c>
      <c r="D1462" s="163">
        <v>6.6333172754834857</v>
      </c>
      <c r="F1462" s="164">
        <f t="shared" si="110"/>
        <v>-0.77531642223213615</v>
      </c>
      <c r="G1462" s="164">
        <f t="shared" si="111"/>
        <v>-0.63495006981297863</v>
      </c>
      <c r="H1462" s="164">
        <f t="shared" si="112"/>
        <v>-0.55048394913085164</v>
      </c>
      <c r="I1462" s="164">
        <f t="shared" si="113"/>
        <v>-0.42644751922352492</v>
      </c>
      <c r="J1462" s="164">
        <f t="shared" si="114"/>
        <v>-0.36909581507806283</v>
      </c>
    </row>
    <row r="1463" spans="2:10" x14ac:dyDescent="0.25">
      <c r="B1463" s="155">
        <v>40303</v>
      </c>
      <c r="C1463" s="163">
        <v>-0.62306903032701699</v>
      </c>
      <c r="D1463" s="163">
        <v>1.2698009316582048</v>
      </c>
      <c r="F1463" s="164">
        <f t="shared" si="110"/>
        <v>-0.64256184536409811</v>
      </c>
      <c r="G1463" s="164">
        <f t="shared" si="111"/>
        <v>-0.51461054848471188</v>
      </c>
      <c r="H1463" s="164">
        <f t="shared" si="112"/>
        <v>-0.45453857393286484</v>
      </c>
      <c r="I1463" s="164">
        <f t="shared" si="113"/>
        <v>-0.37508988625768969</v>
      </c>
      <c r="J1463" s="164">
        <f t="shared" si="114"/>
        <v>-0.32109608101339138</v>
      </c>
    </row>
    <row r="1464" spans="2:10" x14ac:dyDescent="0.25">
      <c r="B1464" s="155">
        <v>40302</v>
      </c>
      <c r="C1464" s="163">
        <v>-2.3835501488769562</v>
      </c>
      <c r="D1464" s="163">
        <v>2.770287966231666</v>
      </c>
      <c r="F1464" s="164">
        <f t="shared" si="110"/>
        <v>-0.52984698126732088</v>
      </c>
      <c r="G1464" s="164">
        <f t="shared" si="111"/>
        <v>-0.48359618942956734</v>
      </c>
      <c r="H1464" s="164">
        <f t="shared" si="112"/>
        <v>-0.44874369577228979</v>
      </c>
      <c r="I1464" s="164">
        <f t="shared" si="113"/>
        <v>-0.37482305889703244</v>
      </c>
      <c r="J1464" s="164">
        <f t="shared" si="114"/>
        <v>-0.32062157494990573</v>
      </c>
    </row>
    <row r="1465" spans="2:10" x14ac:dyDescent="0.25">
      <c r="B1465" s="155">
        <v>40301</v>
      </c>
      <c r="C1465" s="163">
        <v>1.3128392208281214</v>
      </c>
      <c r="D1465" s="163">
        <v>-0.20145349387485911</v>
      </c>
      <c r="F1465" s="164">
        <f t="shared" si="110"/>
        <v>-0.45258408179389686</v>
      </c>
      <c r="G1465" s="164">
        <f t="shared" si="111"/>
        <v>-0.4335193912561604</v>
      </c>
      <c r="H1465" s="164">
        <f t="shared" si="112"/>
        <v>-0.41159916439292676</v>
      </c>
      <c r="I1465" s="164">
        <f t="shared" si="113"/>
        <v>-0.36047960718084021</v>
      </c>
      <c r="J1465" s="164">
        <f t="shared" si="114"/>
        <v>-0.31069730387452388</v>
      </c>
    </row>
    <row r="1466" spans="2:10" x14ac:dyDescent="0.25">
      <c r="B1466" s="155">
        <v>40298</v>
      </c>
      <c r="C1466" s="163">
        <v>-1.6644959977639928</v>
      </c>
      <c r="D1466" s="163">
        <v>1.7857854141435814</v>
      </c>
      <c r="F1466" s="164">
        <f t="shared" si="110"/>
        <v>-0.45873682228573182</v>
      </c>
      <c r="G1466" s="164">
        <f t="shared" si="111"/>
        <v>-0.41724136904747255</v>
      </c>
      <c r="H1466" s="164">
        <f t="shared" si="112"/>
        <v>-0.41268142053287665</v>
      </c>
      <c r="I1466" s="164">
        <f t="shared" si="113"/>
        <v>-0.36092876525945294</v>
      </c>
      <c r="J1466" s="164">
        <f t="shared" si="114"/>
        <v>-0.3004885642212467</v>
      </c>
    </row>
    <row r="1467" spans="2:10" x14ac:dyDescent="0.25">
      <c r="B1467" s="155">
        <v>40297</v>
      </c>
      <c r="C1467" s="163">
        <v>1.3023127831898407</v>
      </c>
      <c r="D1467" s="163">
        <v>1.2814987095133956</v>
      </c>
      <c r="F1467" s="164">
        <f t="shared" si="110"/>
        <v>-0.40794364334726102</v>
      </c>
      <c r="G1467" s="164">
        <f t="shared" si="111"/>
        <v>-0.37800460087519455</v>
      </c>
      <c r="H1467" s="164">
        <f t="shared" si="112"/>
        <v>-0.39513388749433243</v>
      </c>
      <c r="I1467" s="164">
        <f t="shared" si="113"/>
        <v>-0.35266062178164503</v>
      </c>
      <c r="J1467" s="164">
        <f t="shared" si="114"/>
        <v>-0.29630231671274948</v>
      </c>
    </row>
    <row r="1468" spans="2:10" x14ac:dyDescent="0.25">
      <c r="B1468" s="155">
        <v>40296</v>
      </c>
      <c r="C1468" s="163">
        <v>0.66429933083795856</v>
      </c>
      <c r="D1468" s="163">
        <v>-2.1092652792375266</v>
      </c>
      <c r="F1468" s="164">
        <f t="shared" si="110"/>
        <v>-0.48789419017221847</v>
      </c>
      <c r="G1468" s="164">
        <f t="shared" si="111"/>
        <v>-0.46679309402503144</v>
      </c>
      <c r="H1468" s="164">
        <f t="shared" si="112"/>
        <v>-0.4207726937121532</v>
      </c>
      <c r="I1468" s="164">
        <f t="shared" si="113"/>
        <v>-0.37635457503757452</v>
      </c>
      <c r="J1468" s="164">
        <f t="shared" si="114"/>
        <v>-0.3000935776729976</v>
      </c>
    </row>
    <row r="1469" spans="2:10" x14ac:dyDescent="0.25">
      <c r="B1469" s="155">
        <v>40295</v>
      </c>
      <c r="C1469" s="163">
        <v>-2.3377614159530546</v>
      </c>
      <c r="D1469" s="163">
        <v>2.8588475660421997</v>
      </c>
      <c r="F1469" s="164">
        <f t="shared" si="110"/>
        <v>-0.45085114621281641</v>
      </c>
      <c r="G1469" s="164">
        <f t="shared" si="111"/>
        <v>-0.42406686622096096</v>
      </c>
      <c r="H1469" s="164">
        <f t="shared" si="112"/>
        <v>-0.41540237584824363</v>
      </c>
      <c r="I1469" s="164">
        <f t="shared" si="113"/>
        <v>-0.37112841174765837</v>
      </c>
      <c r="J1469" s="164">
        <f t="shared" si="114"/>
        <v>-0.30286770053132567</v>
      </c>
    </row>
    <row r="1470" spans="2:10" x14ac:dyDescent="0.25">
      <c r="B1470" s="155">
        <v>40294</v>
      </c>
      <c r="C1470" s="163">
        <v>-0.42832322864180261</v>
      </c>
      <c r="D1470" s="163">
        <v>-0.1549108357224438</v>
      </c>
      <c r="F1470" s="164">
        <f t="shared" si="110"/>
        <v>-0.21232268781301267</v>
      </c>
      <c r="G1470" s="164">
        <f t="shared" si="111"/>
        <v>-0.3304514551544156</v>
      </c>
      <c r="H1470" s="164">
        <f t="shared" si="112"/>
        <v>-0.3712691803022346</v>
      </c>
      <c r="I1470" s="164">
        <f t="shared" si="113"/>
        <v>-0.35049066586638439</v>
      </c>
      <c r="J1470" s="164">
        <f t="shared" si="114"/>
        <v>-0.28775572241736053</v>
      </c>
    </row>
    <row r="1471" spans="2:10" x14ac:dyDescent="0.25">
      <c r="B1471" s="155">
        <v>40291</v>
      </c>
      <c r="C1471" s="163">
        <v>0.71201927837307721</v>
      </c>
      <c r="D1471" s="163">
        <v>-0.68953811793018849</v>
      </c>
      <c r="F1471" s="164">
        <f t="shared" si="110"/>
        <v>-0.22128619412912245</v>
      </c>
      <c r="G1471" s="164">
        <f t="shared" si="111"/>
        <v>-0.35369760191296695</v>
      </c>
      <c r="H1471" s="164">
        <f t="shared" si="112"/>
        <v>-0.38706856623330388</v>
      </c>
      <c r="I1471" s="164">
        <f t="shared" si="113"/>
        <v>-0.34461841561863227</v>
      </c>
      <c r="J1471" s="164">
        <f t="shared" si="114"/>
        <v>-0.28962119743103554</v>
      </c>
    </row>
    <row r="1472" spans="2:10" x14ac:dyDescent="0.25">
      <c r="B1472" s="155">
        <v>40290</v>
      </c>
      <c r="C1472" s="163">
        <v>0.23115193734797312</v>
      </c>
      <c r="D1472" s="163">
        <v>-0.64568233211004245</v>
      </c>
      <c r="F1472" s="164">
        <f t="shared" si="110"/>
        <v>-0.21225000637969557</v>
      </c>
      <c r="G1472" s="164">
        <f t="shared" si="111"/>
        <v>-0.37271602123954389</v>
      </c>
      <c r="H1472" s="164">
        <f t="shared" si="112"/>
        <v>-0.38703183026363019</v>
      </c>
      <c r="I1472" s="164">
        <f t="shared" si="113"/>
        <v>-0.34053684666643697</v>
      </c>
      <c r="J1472" s="164">
        <f t="shared" si="114"/>
        <v>-0.29418077211321825</v>
      </c>
    </row>
    <row r="1473" spans="2:10" x14ac:dyDescent="0.25">
      <c r="B1473" s="155">
        <v>40289</v>
      </c>
      <c r="C1473" s="163">
        <v>-0.10075993828496665</v>
      </c>
      <c r="D1473" s="163">
        <v>1.6181781282101015</v>
      </c>
      <c r="F1473" s="164">
        <f t="shared" si="110"/>
        <v>-0.19998741700158168</v>
      </c>
      <c r="G1473" s="164">
        <f t="shared" si="111"/>
        <v>-0.35472823453131347</v>
      </c>
      <c r="H1473" s="164">
        <f t="shared" si="112"/>
        <v>-0.41095799866555299</v>
      </c>
      <c r="I1473" s="164">
        <f t="shared" si="113"/>
        <v>-0.33656901214398921</v>
      </c>
      <c r="J1473" s="164">
        <f t="shared" si="114"/>
        <v>-0.29221263050498891</v>
      </c>
    </row>
    <row r="1474" spans="2:10" x14ac:dyDescent="0.25">
      <c r="B1474" s="155">
        <v>40288</v>
      </c>
      <c r="C1474" s="163">
        <v>0.80683045125085062</v>
      </c>
      <c r="D1474" s="163">
        <v>1.1296289211935706</v>
      </c>
      <c r="F1474" s="164">
        <f t="shared" si="110"/>
        <v>-0.18330911392824434</v>
      </c>
      <c r="G1474" s="164">
        <f t="shared" si="111"/>
        <v>-0.34841586371620331</v>
      </c>
      <c r="H1474" s="164">
        <f t="shared" si="112"/>
        <v>-0.41112323958155073</v>
      </c>
      <c r="I1474" s="164">
        <f t="shared" si="113"/>
        <v>-0.35684104811142525</v>
      </c>
      <c r="J1474" s="164">
        <f t="shared" si="114"/>
        <v>-0.28655841928475589</v>
      </c>
    </row>
    <row r="1475" spans="2:10" x14ac:dyDescent="0.25">
      <c r="B1475" s="155">
        <v>40287</v>
      </c>
      <c r="C1475" s="163">
        <v>0.45330560437177869</v>
      </c>
      <c r="D1475" s="163">
        <v>-0.74942913835773783</v>
      </c>
      <c r="F1475" s="164">
        <f t="shared" si="110"/>
        <v>-0.2305457317855838</v>
      </c>
      <c r="G1475" s="164">
        <f t="shared" si="111"/>
        <v>-0.36149221018602018</v>
      </c>
      <c r="H1475" s="164">
        <f t="shared" si="112"/>
        <v>-0.40671251113261242</v>
      </c>
      <c r="I1475" s="164">
        <f t="shared" si="113"/>
        <v>-0.36074305177771593</v>
      </c>
      <c r="J1475" s="164">
        <f t="shared" si="114"/>
        <v>-0.29149327776539485</v>
      </c>
    </row>
    <row r="1476" spans="2:10" x14ac:dyDescent="0.25">
      <c r="B1476" s="155">
        <v>40284</v>
      </c>
      <c r="C1476" s="163">
        <v>-1.6125877825179602</v>
      </c>
      <c r="D1476" s="163">
        <v>1.3147219857506887</v>
      </c>
      <c r="F1476" s="164">
        <f t="shared" si="110"/>
        <v>-0.20795567019866759</v>
      </c>
      <c r="G1476" s="164">
        <f t="shared" si="111"/>
        <v>-0.36220327647726586</v>
      </c>
      <c r="H1476" s="164">
        <f t="shared" si="112"/>
        <v>-0.39795396599107685</v>
      </c>
      <c r="I1476" s="164">
        <f t="shared" si="113"/>
        <v>-0.36054207054608517</v>
      </c>
      <c r="J1476" s="164">
        <f t="shared" si="114"/>
        <v>-0.30219648294103285</v>
      </c>
    </row>
    <row r="1477" spans="2:10" x14ac:dyDescent="0.25">
      <c r="B1477" s="155">
        <v>40283</v>
      </c>
      <c r="C1477" s="163">
        <v>8.3952481055882267E-2</v>
      </c>
      <c r="D1477" s="163">
        <v>-0.2750571501240362</v>
      </c>
      <c r="F1477" s="164">
        <f t="shared" si="110"/>
        <v>-0.2360226368648527</v>
      </c>
      <c r="G1477" s="164">
        <f t="shared" si="111"/>
        <v>-0.3142402094003881</v>
      </c>
      <c r="H1477" s="164">
        <f t="shared" si="112"/>
        <v>-0.38411187494225651</v>
      </c>
      <c r="I1477" s="164">
        <f t="shared" si="113"/>
        <v>-0.35803667984764415</v>
      </c>
      <c r="J1477" s="164">
        <f t="shared" si="114"/>
        <v>-0.29951634894698143</v>
      </c>
    </row>
    <row r="1478" spans="2:10" x14ac:dyDescent="0.25">
      <c r="B1478" s="155">
        <v>40282</v>
      </c>
      <c r="C1478" s="163">
        <v>1.1165273064054126</v>
      </c>
      <c r="D1478" s="163">
        <v>-1.4675554023426685</v>
      </c>
      <c r="F1478" s="164">
        <f t="shared" si="110"/>
        <v>-0.2300194005117818</v>
      </c>
      <c r="G1478" s="164">
        <f t="shared" si="111"/>
        <v>-0.3272101475436876</v>
      </c>
      <c r="H1478" s="164">
        <f t="shared" si="112"/>
        <v>-0.38846667919023053</v>
      </c>
      <c r="I1478" s="164">
        <f t="shared" si="113"/>
        <v>-0.35499689776579929</v>
      </c>
      <c r="J1478" s="164">
        <f t="shared" si="114"/>
        <v>-0.303127063837833</v>
      </c>
    </row>
    <row r="1479" spans="2:10" x14ac:dyDescent="0.25">
      <c r="B1479" s="155">
        <v>40281</v>
      </c>
      <c r="C1479" s="163">
        <v>7.6145616425882245E-2</v>
      </c>
      <c r="D1479" s="163">
        <v>0.9844005211150586</v>
      </c>
      <c r="F1479" s="164">
        <f t="shared" si="110"/>
        <v>-0.16022350121158604</v>
      </c>
      <c r="G1479" s="164">
        <f t="shared" si="111"/>
        <v>-0.3299579251087969</v>
      </c>
      <c r="H1479" s="164">
        <f t="shared" si="112"/>
        <v>-0.37987792249529378</v>
      </c>
      <c r="I1479" s="164">
        <f t="shared" si="113"/>
        <v>-0.35069946442239663</v>
      </c>
      <c r="J1479" s="164">
        <f t="shared" si="114"/>
        <v>-0.29975719231447512</v>
      </c>
    </row>
    <row r="1480" spans="2:10" x14ac:dyDescent="0.25">
      <c r="B1480" s="155">
        <v>40280</v>
      </c>
      <c r="C1480" s="163">
        <v>0.17852146973487137</v>
      </c>
      <c r="D1480" s="163">
        <v>1.0437552587441834</v>
      </c>
      <c r="F1480" s="164">
        <f t="shared" si="110"/>
        <v>-0.15090152982945348</v>
      </c>
      <c r="G1480" s="164">
        <f t="shared" si="111"/>
        <v>-0.33540833111653234</v>
      </c>
      <c r="H1480" s="164">
        <f t="shared" si="112"/>
        <v>-0.38387006795286888</v>
      </c>
      <c r="I1480" s="164">
        <f t="shared" si="113"/>
        <v>-0.35423710989096741</v>
      </c>
      <c r="J1480" s="164">
        <f t="shared" si="114"/>
        <v>-0.30087839826305229</v>
      </c>
    </row>
    <row r="1481" spans="2:10" x14ac:dyDescent="0.25">
      <c r="B1481" s="155">
        <v>40277</v>
      </c>
      <c r="C1481" s="163">
        <v>0.66859709279911694</v>
      </c>
      <c r="D1481" s="163">
        <v>0.37524007815679106</v>
      </c>
      <c r="F1481" s="164">
        <f t="shared" si="110"/>
        <v>-0.17913846383729043</v>
      </c>
      <c r="G1481" s="164">
        <f t="shared" si="111"/>
        <v>-0.33933758602884018</v>
      </c>
      <c r="H1481" s="164">
        <f t="shared" si="112"/>
        <v>-0.38636322346546281</v>
      </c>
      <c r="I1481" s="164">
        <f t="shared" si="113"/>
        <v>-0.35477177261451581</v>
      </c>
      <c r="J1481" s="164">
        <f t="shared" si="114"/>
        <v>-0.29976351325950584</v>
      </c>
    </row>
    <row r="1482" spans="2:10" x14ac:dyDescent="0.25">
      <c r="B1482" s="155">
        <v>40276</v>
      </c>
      <c r="C1482" s="163">
        <v>0.34096204450588807</v>
      </c>
      <c r="D1482" s="163">
        <v>-0.20663651503082248</v>
      </c>
      <c r="F1482" s="164">
        <f t="shared" si="110"/>
        <v>-0.20161510734450941</v>
      </c>
      <c r="G1482" s="164">
        <f t="shared" si="111"/>
        <v>-0.36163784753460809</v>
      </c>
      <c r="H1482" s="164">
        <f t="shared" si="112"/>
        <v>-0.39438277647127251</v>
      </c>
      <c r="I1482" s="164">
        <f t="shared" si="113"/>
        <v>-0.35579226559864957</v>
      </c>
      <c r="J1482" s="164">
        <f t="shared" si="114"/>
        <v>-0.30041872040657641</v>
      </c>
    </row>
    <row r="1483" spans="2:10" x14ac:dyDescent="0.25">
      <c r="B1483" s="155">
        <v>40275</v>
      </c>
      <c r="C1483" s="163">
        <v>-0.54393675601510649</v>
      </c>
      <c r="D1483" s="163">
        <v>2.6749067506462776</v>
      </c>
      <c r="F1483" s="164">
        <f t="shared" ref="F1483:F1546" si="115">CORREL($C1483:$C1512,$D1483:$D1512)</f>
        <v>-0.23165869708771378</v>
      </c>
      <c r="G1483" s="164">
        <f t="shared" ref="G1483:G1546" si="116">CORREL($C1483:$C1542,$D1483:$D1542)</f>
        <v>-0.34383060822314154</v>
      </c>
      <c r="H1483" s="164">
        <f t="shared" ref="H1483:H1546" si="117">CORREL($C1483:$C1572,$D1483:$D1572)</f>
        <v>-0.37688712847623806</v>
      </c>
      <c r="I1483" s="164">
        <f t="shared" ref="I1483:I1546" si="118">CORREL($C1483:$C1682,$D1483:$D1682)</f>
        <v>-0.35316462690604827</v>
      </c>
      <c r="J1483" s="164">
        <f t="shared" ref="J1483:J1546" si="119">CORREL($C1483:$C1742,$D1483:$D1742)</f>
        <v>-0.31288781690223955</v>
      </c>
    </row>
    <row r="1484" spans="2:10" x14ac:dyDescent="0.25">
      <c r="B1484" s="155">
        <v>40274</v>
      </c>
      <c r="C1484" s="163">
        <v>0.1685858964500131</v>
      </c>
      <c r="D1484" s="163">
        <v>-0.17542060356567912</v>
      </c>
      <c r="F1484" s="164">
        <f t="shared" si="115"/>
        <v>-9.6310118978844977E-2</v>
      </c>
      <c r="G1484" s="164">
        <f t="shared" si="116"/>
        <v>-0.34797854364119735</v>
      </c>
      <c r="H1484" s="164">
        <f t="shared" si="117"/>
        <v>-0.36908744731567633</v>
      </c>
      <c r="I1484" s="164">
        <f t="shared" si="118"/>
        <v>-0.35080152924526364</v>
      </c>
      <c r="J1484" s="164">
        <f t="shared" si="119"/>
        <v>-0.3066508729139949</v>
      </c>
    </row>
    <row r="1485" spans="2:10" x14ac:dyDescent="0.25">
      <c r="B1485" s="155">
        <v>40273</v>
      </c>
      <c r="C1485" s="163">
        <v>0.79618018610920771</v>
      </c>
      <c r="D1485" s="163">
        <v>-0.92742288247269489</v>
      </c>
      <c r="F1485" s="164">
        <f t="shared" si="115"/>
        <v>-0.3006712614481889</v>
      </c>
      <c r="G1485" s="164">
        <f t="shared" si="116"/>
        <v>-0.37196582493989339</v>
      </c>
      <c r="H1485" s="164">
        <f t="shared" si="117"/>
        <v>-0.38407354373812919</v>
      </c>
      <c r="I1485" s="164">
        <f t="shared" si="118"/>
        <v>-0.35087028573939427</v>
      </c>
      <c r="J1485" s="164">
        <f t="shared" si="119"/>
        <v>-0.30975504887558641</v>
      </c>
    </row>
    <row r="1486" spans="2:10" x14ac:dyDescent="0.25">
      <c r="B1486" s="155">
        <v>40270</v>
      </c>
      <c r="C1486" s="163">
        <v>0</v>
      </c>
      <c r="D1486" s="163">
        <v>-1.7832947151569911</v>
      </c>
      <c r="F1486" s="164">
        <f t="shared" si="115"/>
        <v>-0.26295357512301809</v>
      </c>
      <c r="G1486" s="164">
        <f t="shared" si="116"/>
        <v>-0.36538461639385489</v>
      </c>
      <c r="H1486" s="164">
        <f t="shared" si="117"/>
        <v>-0.37964131451892702</v>
      </c>
      <c r="I1486" s="164">
        <f t="shared" si="118"/>
        <v>-0.3496122962730519</v>
      </c>
      <c r="J1486" s="164">
        <f t="shared" si="119"/>
        <v>-0.30665692096649677</v>
      </c>
    </row>
    <row r="1487" spans="2:10" x14ac:dyDescent="0.25">
      <c r="B1487" s="155">
        <v>40269</v>
      </c>
      <c r="C1487" s="163">
        <v>0.74520631451513442</v>
      </c>
      <c r="D1487" s="163">
        <v>-0.10659918015434311</v>
      </c>
      <c r="F1487" s="164">
        <f t="shared" si="115"/>
        <v>-0.28655745353295276</v>
      </c>
      <c r="G1487" s="164">
        <f t="shared" si="116"/>
        <v>-0.37359978891887013</v>
      </c>
      <c r="H1487" s="164">
        <f t="shared" si="117"/>
        <v>-0.38999923758917909</v>
      </c>
      <c r="I1487" s="164">
        <f t="shared" si="118"/>
        <v>-0.35191913521252255</v>
      </c>
      <c r="J1487" s="164">
        <f t="shared" si="119"/>
        <v>-0.31059605684760555</v>
      </c>
    </row>
    <row r="1488" spans="2:10" x14ac:dyDescent="0.25">
      <c r="B1488" s="155">
        <v>40268</v>
      </c>
      <c r="C1488" s="163">
        <v>-0.32621027396029234</v>
      </c>
      <c r="D1488" s="163">
        <v>0.9600345076155703</v>
      </c>
      <c r="F1488" s="164">
        <f t="shared" si="115"/>
        <v>-0.30343624262418917</v>
      </c>
      <c r="G1488" s="164">
        <f t="shared" si="116"/>
        <v>-0.37603451846074648</v>
      </c>
      <c r="H1488" s="164">
        <f t="shared" si="117"/>
        <v>-0.39145774329631866</v>
      </c>
      <c r="I1488" s="164">
        <f t="shared" si="118"/>
        <v>-0.33219450571944459</v>
      </c>
      <c r="J1488" s="164">
        <f t="shared" si="119"/>
        <v>-0.31695862117370488</v>
      </c>
    </row>
    <row r="1489" spans="2:10" x14ac:dyDescent="0.25">
      <c r="B1489" s="155">
        <v>40267</v>
      </c>
      <c r="C1489" s="163">
        <v>1.5834316716323293E-2</v>
      </c>
      <c r="D1489" s="163">
        <v>0.37946385907099422</v>
      </c>
      <c r="F1489" s="164">
        <f t="shared" si="115"/>
        <v>-0.29081610313569223</v>
      </c>
      <c r="G1489" s="164">
        <f t="shared" si="116"/>
        <v>-0.36520492065609816</v>
      </c>
      <c r="H1489" s="164">
        <f t="shared" si="117"/>
        <v>-0.38663679515642352</v>
      </c>
      <c r="I1489" s="164">
        <f t="shared" si="118"/>
        <v>-0.33271957097063948</v>
      </c>
      <c r="J1489" s="164">
        <f t="shared" si="119"/>
        <v>-0.30797562676280082</v>
      </c>
    </row>
    <row r="1490" spans="2:10" x14ac:dyDescent="0.25">
      <c r="B1490" s="155">
        <v>40266</v>
      </c>
      <c r="C1490" s="163">
        <v>0.58652670464856005</v>
      </c>
      <c r="D1490" s="163">
        <v>-0.42384451680288482</v>
      </c>
      <c r="F1490" s="164">
        <f t="shared" si="115"/>
        <v>-0.20845744690724302</v>
      </c>
      <c r="G1490" s="164">
        <f t="shared" si="116"/>
        <v>-0.35642061989153861</v>
      </c>
      <c r="H1490" s="164">
        <f t="shared" si="117"/>
        <v>-0.38675557588580045</v>
      </c>
      <c r="I1490" s="164">
        <f t="shared" si="118"/>
        <v>-0.33146189995394032</v>
      </c>
      <c r="J1490" s="164">
        <f t="shared" si="119"/>
        <v>-0.30474290162314177</v>
      </c>
    </row>
    <row r="1491" spans="2:10" x14ac:dyDescent="0.25">
      <c r="B1491" s="155">
        <v>40263</v>
      </c>
      <c r="C1491" s="163">
        <v>7.4300130830029509E-2</v>
      </c>
      <c r="D1491" s="163">
        <v>0.75016842052948451</v>
      </c>
      <c r="F1491" s="164">
        <f t="shared" si="115"/>
        <v>-0.20480091724824051</v>
      </c>
      <c r="G1491" s="164">
        <f t="shared" si="116"/>
        <v>-0.36079655006996586</v>
      </c>
      <c r="H1491" s="164">
        <f t="shared" si="117"/>
        <v>-0.3783610723414923</v>
      </c>
      <c r="I1491" s="164">
        <f t="shared" si="118"/>
        <v>-0.34435530664995584</v>
      </c>
      <c r="J1491" s="164">
        <f t="shared" si="119"/>
        <v>-0.30324332586047148</v>
      </c>
    </row>
    <row r="1492" spans="2:10" x14ac:dyDescent="0.25">
      <c r="B1492" s="155">
        <v>40262</v>
      </c>
      <c r="C1492" s="163">
        <v>-0.17043000205486658</v>
      </c>
      <c r="D1492" s="163">
        <v>-1.2616827124449115</v>
      </c>
      <c r="F1492" s="164">
        <f t="shared" si="115"/>
        <v>-0.20815358866747763</v>
      </c>
      <c r="G1492" s="164">
        <f t="shared" si="116"/>
        <v>-0.36186814857102451</v>
      </c>
      <c r="H1492" s="164">
        <f t="shared" si="117"/>
        <v>-0.37958740229904048</v>
      </c>
      <c r="I1492" s="164">
        <f t="shared" si="118"/>
        <v>-0.33964747479653573</v>
      </c>
      <c r="J1492" s="164">
        <f t="shared" si="119"/>
        <v>-0.30577761247449881</v>
      </c>
    </row>
    <row r="1493" spans="2:10" x14ac:dyDescent="0.25">
      <c r="B1493" s="155">
        <v>40261</v>
      </c>
      <c r="C1493" s="163">
        <v>-0.54845059307108146</v>
      </c>
      <c r="D1493" s="163">
        <v>-2.9325449952263605</v>
      </c>
      <c r="F1493" s="164">
        <f t="shared" si="115"/>
        <v>-0.27227263749543135</v>
      </c>
      <c r="G1493" s="164">
        <f t="shared" si="116"/>
        <v>-0.35576629751312955</v>
      </c>
      <c r="H1493" s="164">
        <f t="shared" si="117"/>
        <v>-0.38158243697500627</v>
      </c>
      <c r="I1493" s="164">
        <f t="shared" si="118"/>
        <v>-0.34460729056903716</v>
      </c>
      <c r="J1493" s="164">
        <f t="shared" si="119"/>
        <v>-0.2972714749281079</v>
      </c>
    </row>
    <row r="1494" spans="2:10" x14ac:dyDescent="0.25">
      <c r="B1494" s="155">
        <v>40260</v>
      </c>
      <c r="C1494" s="163">
        <v>0.72889295936895415</v>
      </c>
      <c r="D1494" s="163">
        <v>-0.70083355151941973</v>
      </c>
      <c r="F1494" s="164">
        <f t="shared" si="115"/>
        <v>-0.37858847146965102</v>
      </c>
      <c r="G1494" s="164">
        <f t="shared" si="116"/>
        <v>-0.40001297107377654</v>
      </c>
      <c r="H1494" s="164">
        <f t="shared" si="117"/>
        <v>-0.40962097425301353</v>
      </c>
      <c r="I1494" s="164">
        <f t="shared" si="118"/>
        <v>-0.35479594071970394</v>
      </c>
      <c r="J1494" s="164">
        <f t="shared" si="119"/>
        <v>-0.30544724564383313</v>
      </c>
    </row>
    <row r="1495" spans="2:10" x14ac:dyDescent="0.25">
      <c r="B1495" s="155">
        <v>40259</v>
      </c>
      <c r="C1495" s="163">
        <v>0.51221017528904067</v>
      </c>
      <c r="D1495" s="163">
        <v>-4.1937446752182694E-2</v>
      </c>
      <c r="F1495" s="164">
        <f t="shared" si="115"/>
        <v>-0.40028431477776955</v>
      </c>
      <c r="G1495" s="164">
        <f t="shared" si="116"/>
        <v>-0.39357021565207151</v>
      </c>
      <c r="H1495" s="164">
        <f t="shared" si="117"/>
        <v>-0.40672559357125893</v>
      </c>
      <c r="I1495" s="164">
        <f t="shared" si="118"/>
        <v>-0.35773238837128274</v>
      </c>
      <c r="J1495" s="164">
        <f t="shared" si="119"/>
        <v>-0.31441642558507227</v>
      </c>
    </row>
    <row r="1496" spans="2:10" x14ac:dyDescent="0.25">
      <c r="B1496" s="155">
        <v>40256</v>
      </c>
      <c r="C1496" s="163">
        <v>-0.50913496671886049</v>
      </c>
      <c r="D1496" s="163">
        <v>0.27694145535654968</v>
      </c>
      <c r="F1496" s="164">
        <f t="shared" si="115"/>
        <v>-0.34740340615023396</v>
      </c>
      <c r="G1496" s="164">
        <f t="shared" si="116"/>
        <v>-0.39350254245708055</v>
      </c>
      <c r="H1496" s="164">
        <f t="shared" si="117"/>
        <v>-0.35547552612868949</v>
      </c>
      <c r="I1496" s="164">
        <f t="shared" si="118"/>
        <v>-0.36525723525451359</v>
      </c>
      <c r="J1496" s="164">
        <f t="shared" si="119"/>
        <v>-0.30867461914896632</v>
      </c>
    </row>
    <row r="1497" spans="2:10" x14ac:dyDescent="0.25">
      <c r="B1497" s="155">
        <v>40255</v>
      </c>
      <c r="C1497" s="163">
        <v>-3.0716715552803198E-2</v>
      </c>
      <c r="D1497" s="163">
        <v>-0.41483209217054728</v>
      </c>
      <c r="F1497" s="164">
        <f t="shared" si="115"/>
        <v>-0.33905269720048065</v>
      </c>
      <c r="G1497" s="164">
        <f t="shared" si="116"/>
        <v>-0.39299237168326873</v>
      </c>
      <c r="H1497" s="164">
        <f t="shared" si="117"/>
        <v>-0.34766187216492306</v>
      </c>
      <c r="I1497" s="164">
        <f t="shared" si="118"/>
        <v>-0.36439651970747455</v>
      </c>
      <c r="J1497" s="164">
        <f t="shared" si="119"/>
        <v>-0.30327702910692739</v>
      </c>
    </row>
    <row r="1498" spans="2:10" x14ac:dyDescent="0.25">
      <c r="B1498" s="155">
        <v>40254</v>
      </c>
      <c r="C1498" s="163">
        <v>0.58343306549464291</v>
      </c>
      <c r="D1498" s="163">
        <v>0.65183303719584806</v>
      </c>
      <c r="F1498" s="164">
        <f t="shared" si="115"/>
        <v>-0.46601185236598269</v>
      </c>
      <c r="G1498" s="164">
        <f t="shared" si="116"/>
        <v>-0.39815665107684439</v>
      </c>
      <c r="H1498" s="164">
        <f t="shared" si="117"/>
        <v>-0.34901879146354181</v>
      </c>
      <c r="I1498" s="164">
        <f t="shared" si="118"/>
        <v>-0.36154430681418065</v>
      </c>
      <c r="J1498" s="164">
        <f t="shared" si="119"/>
        <v>-0.30505821788489046</v>
      </c>
    </row>
    <row r="1499" spans="2:10" x14ac:dyDescent="0.25">
      <c r="B1499" s="155">
        <v>40253</v>
      </c>
      <c r="C1499" s="163">
        <v>0.77915937626831244</v>
      </c>
      <c r="D1499" s="163">
        <v>1.089512061022968</v>
      </c>
      <c r="F1499" s="164">
        <f t="shared" si="115"/>
        <v>-0.40410557728750218</v>
      </c>
      <c r="G1499" s="164">
        <f t="shared" si="116"/>
        <v>-0.40463011077789929</v>
      </c>
      <c r="H1499" s="164">
        <f t="shared" si="117"/>
        <v>-0.35314991881539104</v>
      </c>
      <c r="I1499" s="164">
        <f t="shared" si="118"/>
        <v>-0.35735845280914802</v>
      </c>
      <c r="J1499" s="164">
        <f t="shared" si="119"/>
        <v>-0.28888391171691225</v>
      </c>
    </row>
    <row r="1500" spans="2:10" x14ac:dyDescent="0.25">
      <c r="B1500" s="155">
        <v>40252</v>
      </c>
      <c r="C1500" s="163">
        <v>4.7290481752759739E-2</v>
      </c>
      <c r="D1500" s="163">
        <v>-9.7704446223068064E-2</v>
      </c>
      <c r="F1500" s="164">
        <f t="shared" si="115"/>
        <v>-0.40468145069354045</v>
      </c>
      <c r="G1500" s="164">
        <f t="shared" si="116"/>
        <v>-0.42242777057687753</v>
      </c>
      <c r="H1500" s="164">
        <f t="shared" si="117"/>
        <v>-0.36419029020034288</v>
      </c>
      <c r="I1500" s="164">
        <f t="shared" si="118"/>
        <v>-0.36060350198032415</v>
      </c>
      <c r="J1500" s="164">
        <f t="shared" si="119"/>
        <v>-0.2923114069225925</v>
      </c>
    </row>
    <row r="1501" spans="2:10" x14ac:dyDescent="0.25">
      <c r="B1501" s="155">
        <v>40249</v>
      </c>
      <c r="C1501" s="163">
        <v>-2.0842722294001081E-2</v>
      </c>
      <c r="D1501" s="163">
        <v>0.92660007757581209</v>
      </c>
      <c r="F1501" s="164">
        <f t="shared" si="115"/>
        <v>-0.43165656722373313</v>
      </c>
      <c r="G1501" s="164">
        <f t="shared" si="116"/>
        <v>-0.4390005648790114</v>
      </c>
      <c r="H1501" s="164">
        <f t="shared" si="117"/>
        <v>-0.35525477801458799</v>
      </c>
      <c r="I1501" s="164">
        <f t="shared" si="118"/>
        <v>-0.36083580065059312</v>
      </c>
      <c r="J1501" s="164">
        <f t="shared" si="119"/>
        <v>-0.28918319895841854</v>
      </c>
    </row>
    <row r="1502" spans="2:10" x14ac:dyDescent="0.25">
      <c r="B1502" s="155">
        <v>40248</v>
      </c>
      <c r="C1502" s="163">
        <v>0.4378720784820711</v>
      </c>
      <c r="D1502" s="163">
        <v>0.74391279456234027</v>
      </c>
      <c r="F1502" s="164">
        <f t="shared" si="115"/>
        <v>-0.46225918891249856</v>
      </c>
      <c r="G1502" s="164">
        <f t="shared" si="116"/>
        <v>-0.44279436243181797</v>
      </c>
      <c r="H1502" s="164">
        <f t="shared" si="117"/>
        <v>-0.35443563108397547</v>
      </c>
      <c r="I1502" s="164">
        <f t="shared" si="118"/>
        <v>-0.35925015108928732</v>
      </c>
      <c r="J1502" s="164">
        <f t="shared" si="119"/>
        <v>-0.28978247730663448</v>
      </c>
    </row>
    <row r="1503" spans="2:10" x14ac:dyDescent="0.25">
      <c r="B1503" s="155">
        <v>40247</v>
      </c>
      <c r="C1503" s="163">
        <v>0.46545437323182171</v>
      </c>
      <c r="D1503" s="163">
        <v>-2.8175522557993826E-2</v>
      </c>
      <c r="F1503" s="164">
        <f t="shared" si="115"/>
        <v>-0.44574090403547217</v>
      </c>
      <c r="G1503" s="164">
        <f t="shared" si="116"/>
        <v>-0.47422532338986273</v>
      </c>
      <c r="H1503" s="164">
        <f t="shared" si="117"/>
        <v>-0.34374389668637417</v>
      </c>
      <c r="I1503" s="164">
        <f t="shared" si="118"/>
        <v>-0.36546751674058769</v>
      </c>
      <c r="J1503" s="164">
        <f t="shared" si="119"/>
        <v>-0.2821796680233114</v>
      </c>
    </row>
    <row r="1504" spans="2:10" x14ac:dyDescent="0.25">
      <c r="B1504" s="155">
        <v>40246</v>
      </c>
      <c r="C1504" s="163">
        <v>0.17607159555117491</v>
      </c>
      <c r="D1504" s="163">
        <v>-0.21017273607681908</v>
      </c>
      <c r="F1504" s="164">
        <f t="shared" si="115"/>
        <v>-0.43853747074941624</v>
      </c>
      <c r="G1504" s="164">
        <f t="shared" si="116"/>
        <v>-0.47453443308679877</v>
      </c>
      <c r="H1504" s="164">
        <f t="shared" si="117"/>
        <v>-0.33873354419875507</v>
      </c>
      <c r="I1504" s="164">
        <f t="shared" si="118"/>
        <v>-0.36618479542670279</v>
      </c>
      <c r="J1504" s="164">
        <f t="shared" si="119"/>
        <v>-0.28180958359393993</v>
      </c>
    </row>
    <row r="1505" spans="2:10" x14ac:dyDescent="0.25">
      <c r="B1505" s="155">
        <v>40245</v>
      </c>
      <c r="C1505" s="163">
        <v>3.4395831798317289E-4</v>
      </c>
      <c r="D1505" s="163">
        <v>-0.94417568164308907</v>
      </c>
      <c r="F1505" s="164">
        <f t="shared" si="115"/>
        <v>-0.43242961090295839</v>
      </c>
      <c r="G1505" s="164">
        <f t="shared" si="116"/>
        <v>-0.45401570353566678</v>
      </c>
      <c r="H1505" s="164">
        <f t="shared" si="117"/>
        <v>-0.33772212503283977</v>
      </c>
      <c r="I1505" s="164">
        <f t="shared" si="118"/>
        <v>-0.36365204175572169</v>
      </c>
      <c r="J1505" s="164">
        <f t="shared" si="119"/>
        <v>-0.29647938924780881</v>
      </c>
    </row>
    <row r="1506" spans="2:10" x14ac:dyDescent="0.25">
      <c r="B1506" s="155">
        <v>40242</v>
      </c>
      <c r="C1506" s="163">
        <v>1.404048364084165</v>
      </c>
      <c r="D1506" s="163">
        <v>-2.2704894262576603</v>
      </c>
      <c r="F1506" s="164">
        <f t="shared" si="115"/>
        <v>-0.44208834376630907</v>
      </c>
      <c r="G1506" s="164">
        <f t="shared" si="116"/>
        <v>-0.4464740810103231</v>
      </c>
      <c r="H1506" s="164">
        <f t="shared" si="117"/>
        <v>-0.34246313160864728</v>
      </c>
      <c r="I1506" s="164">
        <f t="shared" si="118"/>
        <v>-0.38761296779768062</v>
      </c>
      <c r="J1506" s="164">
        <f t="shared" si="119"/>
        <v>-0.29120040400045832</v>
      </c>
    </row>
    <row r="1507" spans="2:10" x14ac:dyDescent="0.25">
      <c r="B1507" s="155">
        <v>40241</v>
      </c>
      <c r="C1507" s="163">
        <v>0.37630175015090916</v>
      </c>
      <c r="D1507" s="163">
        <v>0.78050059293437446</v>
      </c>
      <c r="F1507" s="164">
        <f t="shared" si="115"/>
        <v>-0.36624483968618693</v>
      </c>
      <c r="G1507" s="164">
        <f t="shared" si="116"/>
        <v>-0.42160684315877978</v>
      </c>
      <c r="H1507" s="164">
        <f t="shared" si="117"/>
        <v>-0.37882392912189267</v>
      </c>
      <c r="I1507" s="164">
        <f t="shared" si="118"/>
        <v>-0.35425800746999148</v>
      </c>
      <c r="J1507" s="164">
        <f t="shared" si="119"/>
        <v>-0.28835347654863119</v>
      </c>
    </row>
    <row r="1508" spans="2:10" x14ac:dyDescent="0.25">
      <c r="B1508" s="155">
        <v>40240</v>
      </c>
      <c r="C1508" s="163">
        <v>5.8067347053936125E-2</v>
      </c>
      <c r="D1508" s="163">
        <v>-0.47459002359735436</v>
      </c>
      <c r="F1508" s="164">
        <f t="shared" si="115"/>
        <v>-0.39473323394581378</v>
      </c>
      <c r="G1508" s="164">
        <f t="shared" si="116"/>
        <v>-0.43234224478979549</v>
      </c>
      <c r="H1508" s="164">
        <f t="shared" si="117"/>
        <v>-0.40951113237532905</v>
      </c>
      <c r="I1508" s="164">
        <f t="shared" si="118"/>
        <v>-0.34618487499068518</v>
      </c>
      <c r="J1508" s="164">
        <f t="shared" si="119"/>
        <v>-0.31383963718069613</v>
      </c>
    </row>
    <row r="1509" spans="2:10" x14ac:dyDescent="0.25">
      <c r="B1509" s="155">
        <v>40239</v>
      </c>
      <c r="C1509" s="163">
        <v>0.23289510352397791</v>
      </c>
      <c r="D1509" s="163">
        <v>-0.30048194000565909</v>
      </c>
      <c r="F1509" s="164">
        <f t="shared" si="115"/>
        <v>-0.4148380793394148</v>
      </c>
      <c r="G1509" s="164">
        <f t="shared" si="116"/>
        <v>-0.43407064582732346</v>
      </c>
      <c r="H1509" s="164">
        <f t="shared" si="117"/>
        <v>-0.41710640963303591</v>
      </c>
      <c r="I1509" s="164">
        <f t="shared" si="118"/>
        <v>-0.32093741859114666</v>
      </c>
      <c r="J1509" s="164">
        <f t="shared" si="119"/>
        <v>-0.31289988960641046</v>
      </c>
    </row>
    <row r="1510" spans="2:10" x14ac:dyDescent="0.25">
      <c r="B1510" s="155">
        <v>40238</v>
      </c>
      <c r="C1510" s="163">
        <v>1.0185255076098576</v>
      </c>
      <c r="D1510" s="163">
        <v>-0.88726874446940496</v>
      </c>
      <c r="F1510" s="164">
        <f t="shared" si="115"/>
        <v>-0.41926297602090501</v>
      </c>
      <c r="G1510" s="164">
        <f t="shared" si="116"/>
        <v>-0.4367950381146275</v>
      </c>
      <c r="H1510" s="164">
        <f t="shared" si="117"/>
        <v>-0.41823500201814229</v>
      </c>
      <c r="I1510" s="164">
        <f t="shared" si="118"/>
        <v>-0.32590386097714508</v>
      </c>
      <c r="J1510" s="164">
        <f t="shared" si="119"/>
        <v>-0.31147890446702509</v>
      </c>
    </row>
    <row r="1511" spans="2:10" x14ac:dyDescent="0.25">
      <c r="B1511" s="155">
        <v>40235</v>
      </c>
      <c r="C1511" s="163">
        <v>0.14428582996097727</v>
      </c>
      <c r="D1511" s="163">
        <v>1.5140325790301112</v>
      </c>
      <c r="F1511" s="164">
        <f t="shared" si="115"/>
        <v>-0.40540749202616838</v>
      </c>
      <c r="G1511" s="164">
        <f t="shared" si="116"/>
        <v>-0.43073445338525085</v>
      </c>
      <c r="H1511" s="164">
        <f t="shared" si="117"/>
        <v>-0.38920668368361172</v>
      </c>
      <c r="I1511" s="164">
        <f t="shared" si="118"/>
        <v>-0.3245121838652435</v>
      </c>
      <c r="J1511" s="164">
        <f t="shared" si="119"/>
        <v>-0.31636916475103888</v>
      </c>
    </row>
    <row r="1512" spans="2:10" x14ac:dyDescent="0.25">
      <c r="B1512" s="155">
        <v>40234</v>
      </c>
      <c r="C1512" s="163">
        <v>-0.18313696729178597</v>
      </c>
      <c r="D1512" s="163">
        <v>1.3430629978879338</v>
      </c>
      <c r="F1512" s="164">
        <f t="shared" si="115"/>
        <v>-0.44086700834829762</v>
      </c>
      <c r="G1512" s="164">
        <f t="shared" si="116"/>
        <v>-0.44361735603543051</v>
      </c>
      <c r="H1512" s="164">
        <f t="shared" si="117"/>
        <v>-0.37999710777925139</v>
      </c>
      <c r="I1512" s="164">
        <f t="shared" si="118"/>
        <v>-0.32300467663942156</v>
      </c>
      <c r="J1512" s="164">
        <f t="shared" si="119"/>
        <v>-0.30868842258598367</v>
      </c>
    </row>
    <row r="1513" spans="2:10" x14ac:dyDescent="0.25">
      <c r="B1513" s="155">
        <v>40233</v>
      </c>
      <c r="C1513" s="163">
        <v>0.99120205038172315</v>
      </c>
      <c r="D1513" s="163">
        <v>-2.3831644186733669E-2</v>
      </c>
      <c r="F1513" s="164">
        <f t="shared" si="115"/>
        <v>-0.40537091569946165</v>
      </c>
      <c r="G1513" s="164">
        <f t="shared" si="116"/>
        <v>-0.42371686132050473</v>
      </c>
      <c r="H1513" s="164">
        <f t="shared" si="117"/>
        <v>-0.38122352168509938</v>
      </c>
      <c r="I1513" s="164">
        <f t="shared" si="118"/>
        <v>-0.29893067627823866</v>
      </c>
      <c r="J1513" s="164">
        <f t="shared" si="119"/>
        <v>-0.30357828832719863</v>
      </c>
    </row>
    <row r="1514" spans="2:10" x14ac:dyDescent="0.25">
      <c r="B1514" s="155">
        <v>40232</v>
      </c>
      <c r="C1514" s="163">
        <v>-1.2096719985135729</v>
      </c>
      <c r="D1514" s="163">
        <v>2.664853281220525</v>
      </c>
      <c r="F1514" s="164">
        <f t="shared" si="115"/>
        <v>-0.43236168447781398</v>
      </c>
      <c r="G1514" s="164">
        <f t="shared" si="116"/>
        <v>-0.42841308902402392</v>
      </c>
      <c r="H1514" s="164">
        <f t="shared" si="117"/>
        <v>-0.36911582764180889</v>
      </c>
      <c r="I1514" s="164">
        <f t="shared" si="118"/>
        <v>-0.30065109499963216</v>
      </c>
      <c r="J1514" s="164">
        <f t="shared" si="119"/>
        <v>-0.29886274911576527</v>
      </c>
    </row>
    <row r="1515" spans="2:10" x14ac:dyDescent="0.25">
      <c r="B1515" s="155">
        <v>40231</v>
      </c>
      <c r="C1515" s="163">
        <v>-0.10286629130140668</v>
      </c>
      <c r="D1515" s="163">
        <v>-0.83480240044444542</v>
      </c>
      <c r="F1515" s="164">
        <f t="shared" si="115"/>
        <v>-0.41914812924424849</v>
      </c>
      <c r="G1515" s="164">
        <f t="shared" si="116"/>
        <v>-0.42216229108543196</v>
      </c>
      <c r="H1515" s="164">
        <f t="shared" si="117"/>
        <v>-0.35745805483075027</v>
      </c>
      <c r="I1515" s="164">
        <f t="shared" si="118"/>
        <v>-0.29320844235099852</v>
      </c>
      <c r="J1515" s="164">
        <f t="shared" si="119"/>
        <v>-0.28554438819531064</v>
      </c>
    </row>
    <row r="1516" spans="2:10" x14ac:dyDescent="0.25">
      <c r="B1516" s="155">
        <v>40228</v>
      </c>
      <c r="C1516" s="163">
        <v>0.23405489269499036</v>
      </c>
      <c r="D1516" s="163">
        <v>1.5207969644662089</v>
      </c>
      <c r="F1516" s="164">
        <f t="shared" si="115"/>
        <v>-0.42377474811106763</v>
      </c>
      <c r="G1516" s="164">
        <f t="shared" si="116"/>
        <v>-0.4226575869576239</v>
      </c>
      <c r="H1516" s="164">
        <f t="shared" si="117"/>
        <v>-0.34815451952159621</v>
      </c>
      <c r="I1516" s="164">
        <f t="shared" si="118"/>
        <v>-0.30436857189875632</v>
      </c>
      <c r="J1516" s="164">
        <f t="shared" si="119"/>
        <v>-0.28935703458128387</v>
      </c>
    </row>
    <row r="1517" spans="2:10" x14ac:dyDescent="0.25">
      <c r="B1517" s="155">
        <v>40227</v>
      </c>
      <c r="C1517" s="163">
        <v>0.66651532229127231</v>
      </c>
      <c r="D1517" s="163">
        <v>-0.85375230232472843</v>
      </c>
      <c r="F1517" s="164">
        <f t="shared" si="115"/>
        <v>-0.44490747348420723</v>
      </c>
      <c r="G1517" s="164">
        <f t="shared" si="116"/>
        <v>-0.44081095722983649</v>
      </c>
      <c r="H1517" s="164">
        <f t="shared" si="117"/>
        <v>-0.36138562853531464</v>
      </c>
      <c r="I1517" s="164">
        <f t="shared" si="118"/>
        <v>-0.30339519491447009</v>
      </c>
      <c r="J1517" s="164">
        <f t="shared" si="119"/>
        <v>-0.29358804311625886</v>
      </c>
    </row>
    <row r="1518" spans="2:10" x14ac:dyDescent="0.25">
      <c r="B1518" s="155">
        <v>40226</v>
      </c>
      <c r="C1518" s="163">
        <v>0.44102772145908631</v>
      </c>
      <c r="D1518" s="163">
        <v>-1.918437009065499</v>
      </c>
      <c r="F1518" s="164">
        <f t="shared" si="115"/>
        <v>-0.44012244093597497</v>
      </c>
      <c r="G1518" s="164">
        <f t="shared" si="116"/>
        <v>-0.43745640199687985</v>
      </c>
      <c r="H1518" s="164">
        <f t="shared" si="117"/>
        <v>-0.36054461185594749</v>
      </c>
      <c r="I1518" s="164">
        <f t="shared" si="118"/>
        <v>-0.30022374286083386</v>
      </c>
      <c r="J1518" s="164">
        <f t="shared" si="119"/>
        <v>-0.28224334333994583</v>
      </c>
    </row>
    <row r="1519" spans="2:10" x14ac:dyDescent="0.25">
      <c r="B1519" s="155">
        <v>40225</v>
      </c>
      <c r="C1519" s="163">
        <v>1.8138304558056539</v>
      </c>
      <c r="D1519" s="163">
        <v>0.4794398614323292</v>
      </c>
      <c r="F1519" s="164">
        <f t="shared" si="115"/>
        <v>-0.42473342838423528</v>
      </c>
      <c r="G1519" s="164">
        <f t="shared" si="116"/>
        <v>-0.43009262347281602</v>
      </c>
      <c r="H1519" s="164">
        <f t="shared" si="117"/>
        <v>-0.38401581397548074</v>
      </c>
      <c r="I1519" s="164">
        <f t="shared" si="118"/>
        <v>-0.30831464419886873</v>
      </c>
      <c r="J1519" s="164">
        <f t="shared" si="119"/>
        <v>-0.28172025034897763</v>
      </c>
    </row>
    <row r="1520" spans="2:10" x14ac:dyDescent="0.25">
      <c r="B1520" s="155">
        <v>40224</v>
      </c>
      <c r="C1520" s="163">
        <v>0</v>
      </c>
      <c r="D1520" s="163">
        <v>3.9631567824049974E-2</v>
      </c>
      <c r="F1520" s="164">
        <f t="shared" si="115"/>
        <v>-0.44876796504337957</v>
      </c>
      <c r="G1520" s="164">
        <f t="shared" si="116"/>
        <v>-0.45981516900090003</v>
      </c>
      <c r="H1520" s="164">
        <f t="shared" si="117"/>
        <v>-0.39945712609964307</v>
      </c>
      <c r="I1520" s="164">
        <f t="shared" si="118"/>
        <v>-0.31259716722821751</v>
      </c>
      <c r="J1520" s="164">
        <f t="shared" si="119"/>
        <v>-0.30606008653791106</v>
      </c>
    </row>
    <row r="1521" spans="2:10" x14ac:dyDescent="0.25">
      <c r="B1521" s="155">
        <v>40221</v>
      </c>
      <c r="C1521" s="163">
        <v>-0.25303691259864758</v>
      </c>
      <c r="D1521" s="163">
        <v>0.43608266416914621</v>
      </c>
      <c r="F1521" s="164">
        <f t="shared" si="115"/>
        <v>-0.45590019159814782</v>
      </c>
      <c r="G1521" s="164">
        <f t="shared" si="116"/>
        <v>-0.44710553491095933</v>
      </c>
      <c r="H1521" s="164">
        <f t="shared" si="117"/>
        <v>-0.39859362585412883</v>
      </c>
      <c r="I1521" s="164">
        <f t="shared" si="118"/>
        <v>-0.32134718164632636</v>
      </c>
      <c r="J1521" s="164">
        <f t="shared" si="119"/>
        <v>-0.30605906650215248</v>
      </c>
    </row>
    <row r="1522" spans="2:10" x14ac:dyDescent="0.25">
      <c r="B1522" s="155">
        <v>40220</v>
      </c>
      <c r="C1522" s="163">
        <v>0.9819245082767214</v>
      </c>
      <c r="D1522" s="163">
        <v>-1.2650926374041527</v>
      </c>
      <c r="F1522" s="164">
        <f t="shared" si="115"/>
        <v>-0.45523377684868288</v>
      </c>
      <c r="G1522" s="164">
        <f t="shared" si="116"/>
        <v>-0.44661685355120651</v>
      </c>
      <c r="H1522" s="164">
        <f t="shared" si="117"/>
        <v>-0.39845869983469639</v>
      </c>
      <c r="I1522" s="164">
        <f t="shared" si="118"/>
        <v>-0.31617055958949258</v>
      </c>
      <c r="J1522" s="164">
        <f t="shared" si="119"/>
        <v>-0.29136309970018154</v>
      </c>
    </row>
    <row r="1523" spans="2:10" x14ac:dyDescent="0.25">
      <c r="B1523" s="155">
        <v>40219</v>
      </c>
      <c r="C1523" s="163">
        <v>-0.19737896555961365</v>
      </c>
      <c r="D1523" s="163">
        <v>-1.8890830442847228</v>
      </c>
      <c r="F1523" s="164">
        <f t="shared" si="115"/>
        <v>-0.42088009265979082</v>
      </c>
      <c r="G1523" s="164">
        <f t="shared" si="116"/>
        <v>-0.43439341345762239</v>
      </c>
      <c r="H1523" s="164">
        <f t="shared" si="117"/>
        <v>-0.39940444938179431</v>
      </c>
      <c r="I1523" s="164">
        <f t="shared" si="118"/>
        <v>-0.29422112791214095</v>
      </c>
      <c r="J1523" s="164">
        <f t="shared" si="119"/>
        <v>-0.29039065637105083</v>
      </c>
    </row>
    <row r="1524" spans="2:10" x14ac:dyDescent="0.25">
      <c r="B1524" s="155">
        <v>40218</v>
      </c>
      <c r="C1524" s="163">
        <v>1.3074053370905503</v>
      </c>
      <c r="D1524" s="163">
        <v>-1.1068830497639515</v>
      </c>
      <c r="F1524" s="164">
        <f t="shared" si="115"/>
        <v>-0.42635421310432625</v>
      </c>
      <c r="G1524" s="164">
        <f t="shared" si="116"/>
        <v>-0.44225429843206554</v>
      </c>
      <c r="H1524" s="164">
        <f t="shared" si="117"/>
        <v>-0.39860298546958634</v>
      </c>
      <c r="I1524" s="164">
        <f t="shared" si="118"/>
        <v>-0.29749726128514792</v>
      </c>
      <c r="J1524" s="164">
        <f t="shared" si="119"/>
        <v>-0.28859272950170434</v>
      </c>
    </row>
    <row r="1525" spans="2:10" x14ac:dyDescent="0.25">
      <c r="B1525" s="155">
        <v>40217</v>
      </c>
      <c r="C1525" s="163">
        <v>-0.85306608672391926</v>
      </c>
      <c r="D1525" s="163">
        <v>-0.57562799478735327</v>
      </c>
      <c r="F1525" s="164">
        <f t="shared" si="115"/>
        <v>-0.38831590182381331</v>
      </c>
      <c r="G1525" s="164">
        <f t="shared" si="116"/>
        <v>-0.4313068109993497</v>
      </c>
      <c r="H1525" s="164">
        <f t="shared" si="117"/>
        <v>-0.39749515995764484</v>
      </c>
      <c r="I1525" s="164">
        <f t="shared" si="118"/>
        <v>-0.29558658551578371</v>
      </c>
      <c r="J1525" s="164">
        <f t="shared" si="119"/>
        <v>-0.30677046729570762</v>
      </c>
    </row>
    <row r="1526" spans="2:10" x14ac:dyDescent="0.25">
      <c r="B1526" s="155">
        <v>40214</v>
      </c>
      <c r="C1526" s="163">
        <v>0.28981923610293947</v>
      </c>
      <c r="D1526" s="163">
        <v>1.2152759468648799</v>
      </c>
      <c r="F1526" s="164">
        <f t="shared" si="115"/>
        <v>-0.4077975419181511</v>
      </c>
      <c r="G1526" s="164">
        <f t="shared" si="116"/>
        <v>-0.36478051976017389</v>
      </c>
      <c r="H1526" s="164">
        <f t="shared" si="117"/>
        <v>-0.39940970243175522</v>
      </c>
      <c r="I1526" s="164">
        <f t="shared" si="118"/>
        <v>-0.28579769434754171</v>
      </c>
      <c r="J1526" s="164">
        <f t="shared" si="119"/>
        <v>-0.30771267011565795</v>
      </c>
    </row>
    <row r="1527" spans="2:10" x14ac:dyDescent="0.25">
      <c r="B1527" s="155">
        <v>40213</v>
      </c>
      <c r="C1527" s="163">
        <v>-3.1115528048355934</v>
      </c>
      <c r="D1527" s="163">
        <v>2.1855790089430283</v>
      </c>
      <c r="F1527" s="164">
        <f t="shared" si="115"/>
        <v>-0.42565218093525131</v>
      </c>
      <c r="G1527" s="164">
        <f t="shared" si="116"/>
        <v>-0.36213543179897673</v>
      </c>
      <c r="H1527" s="164">
        <f t="shared" si="117"/>
        <v>-0.39662031950398513</v>
      </c>
      <c r="I1527" s="164">
        <f t="shared" si="118"/>
        <v>-0.28739505081902067</v>
      </c>
      <c r="J1527" s="164">
        <f t="shared" si="119"/>
        <v>-0.30900811846164133</v>
      </c>
    </row>
    <row r="1528" spans="2:10" x14ac:dyDescent="0.25">
      <c r="B1528" s="155">
        <v>40212</v>
      </c>
      <c r="C1528" s="163">
        <v>-0.51399826231135481</v>
      </c>
      <c r="D1528" s="163">
        <v>-2.0827806594469478</v>
      </c>
      <c r="F1528" s="164">
        <f t="shared" si="115"/>
        <v>-0.35473555975336424</v>
      </c>
      <c r="G1528" s="164">
        <f t="shared" si="116"/>
        <v>-0.30517604175066454</v>
      </c>
      <c r="H1528" s="164">
        <f t="shared" si="117"/>
        <v>-0.39337715988026184</v>
      </c>
      <c r="I1528" s="164">
        <f t="shared" si="118"/>
        <v>-0.27561689032219078</v>
      </c>
      <c r="J1528" s="164">
        <f t="shared" si="119"/>
        <v>-0.30037606506152492</v>
      </c>
    </row>
    <row r="1529" spans="2:10" x14ac:dyDescent="0.25">
      <c r="B1529" s="155">
        <v>40211</v>
      </c>
      <c r="C1529" s="163">
        <v>1.2980980258822328</v>
      </c>
      <c r="D1529" s="163">
        <v>0.45470623087568995</v>
      </c>
      <c r="F1529" s="164">
        <f t="shared" si="115"/>
        <v>-0.40184075973901723</v>
      </c>
      <c r="G1529" s="164">
        <f t="shared" si="116"/>
        <v>-0.3286931845410056</v>
      </c>
      <c r="H1529" s="164">
        <f t="shared" si="117"/>
        <v>-0.40461135335444159</v>
      </c>
      <c r="I1529" s="164">
        <f t="shared" si="118"/>
        <v>-0.28496547748649248</v>
      </c>
      <c r="J1529" s="164">
        <f t="shared" si="119"/>
        <v>-0.30149284701084222</v>
      </c>
    </row>
    <row r="1530" spans="2:10" x14ac:dyDescent="0.25">
      <c r="B1530" s="155">
        <v>40210</v>
      </c>
      <c r="C1530" s="163">
        <v>1.4265907045887483</v>
      </c>
      <c r="D1530" s="163">
        <v>-1.3847679378054645</v>
      </c>
      <c r="F1530" s="164">
        <f t="shared" si="115"/>
        <v>-0.44037410631903146</v>
      </c>
      <c r="G1530" s="164">
        <f t="shared" si="116"/>
        <v>-0.34550511434216424</v>
      </c>
      <c r="H1530" s="164">
        <f t="shared" si="117"/>
        <v>-0.41493558600777058</v>
      </c>
      <c r="I1530" s="164">
        <f t="shared" si="118"/>
        <v>-0.28250826801909112</v>
      </c>
      <c r="J1530" s="164">
        <f t="shared" si="119"/>
        <v>-0.30684060150652764</v>
      </c>
    </row>
    <row r="1531" spans="2:10" x14ac:dyDescent="0.25">
      <c r="B1531" s="155">
        <v>40207</v>
      </c>
      <c r="C1531" s="163">
        <v>-0.98238758867256193</v>
      </c>
      <c r="D1531" s="163">
        <v>1.6514740770263936</v>
      </c>
      <c r="F1531" s="164">
        <f t="shared" si="115"/>
        <v>-0.44927429602439334</v>
      </c>
      <c r="G1531" s="164">
        <f t="shared" si="116"/>
        <v>-0.312704058667861</v>
      </c>
      <c r="H1531" s="164">
        <f t="shared" si="117"/>
        <v>-0.37767877060347788</v>
      </c>
      <c r="I1531" s="164">
        <f t="shared" si="118"/>
        <v>-0.28129616571137045</v>
      </c>
      <c r="J1531" s="164">
        <f t="shared" si="119"/>
        <v>-0.30403928043597411</v>
      </c>
    </row>
    <row r="1532" spans="2:10" x14ac:dyDescent="0.25">
      <c r="B1532" s="155">
        <v>40206</v>
      </c>
      <c r="C1532" s="163">
        <v>-1.1732463144641159</v>
      </c>
      <c r="D1532" s="163">
        <v>-0.37204672128254845</v>
      </c>
      <c r="F1532" s="164">
        <f t="shared" si="115"/>
        <v>-0.43160128195758368</v>
      </c>
      <c r="G1532" s="164">
        <f t="shared" si="116"/>
        <v>-0.29216013681634823</v>
      </c>
      <c r="H1532" s="164">
        <f t="shared" si="117"/>
        <v>-0.37433739531821492</v>
      </c>
      <c r="I1532" s="164">
        <f t="shared" si="118"/>
        <v>-0.28385936606439116</v>
      </c>
      <c r="J1532" s="164">
        <f t="shared" si="119"/>
        <v>-0.29556738058458776</v>
      </c>
    </row>
    <row r="1533" spans="2:10" x14ac:dyDescent="0.25">
      <c r="B1533" s="155">
        <v>40205</v>
      </c>
      <c r="C1533" s="163">
        <v>0.49223045592687864</v>
      </c>
      <c r="D1533" s="163">
        <v>0.55250682346394964</v>
      </c>
      <c r="F1533" s="164">
        <f t="shared" si="115"/>
        <v>-0.50575588056803444</v>
      </c>
      <c r="G1533" s="164">
        <f t="shared" si="116"/>
        <v>-0.28279019275645584</v>
      </c>
      <c r="H1533" s="164">
        <f t="shared" si="117"/>
        <v>-0.37891283740431508</v>
      </c>
      <c r="I1533" s="164">
        <f t="shared" si="118"/>
        <v>-0.28355166337902532</v>
      </c>
      <c r="J1533" s="164">
        <f t="shared" si="119"/>
        <v>-0.2798011599082616</v>
      </c>
    </row>
    <row r="1534" spans="2:10" x14ac:dyDescent="0.25">
      <c r="B1534" s="155">
        <v>40204</v>
      </c>
      <c r="C1534" s="163">
        <v>-0.41937634160218451</v>
      </c>
      <c r="D1534" s="163">
        <v>-0.31508244269409236</v>
      </c>
      <c r="F1534" s="164">
        <f t="shared" si="115"/>
        <v>-0.51633837254011328</v>
      </c>
      <c r="G1534" s="164">
        <f t="shared" si="116"/>
        <v>-0.28164453695946878</v>
      </c>
      <c r="H1534" s="164">
        <f t="shared" si="117"/>
        <v>-0.38304438150759229</v>
      </c>
      <c r="I1534" s="164">
        <f t="shared" si="118"/>
        <v>-0.27825297741689808</v>
      </c>
      <c r="J1534" s="164">
        <f t="shared" si="119"/>
        <v>-0.29395257697473143</v>
      </c>
    </row>
    <row r="1535" spans="2:10" x14ac:dyDescent="0.25">
      <c r="B1535" s="155">
        <v>40203</v>
      </c>
      <c r="C1535" s="163">
        <v>0.46193002247492121</v>
      </c>
      <c r="D1535" s="163">
        <v>-1.2022855343538419</v>
      </c>
      <c r="F1535" s="164">
        <f t="shared" si="115"/>
        <v>-0.48335548448181204</v>
      </c>
      <c r="G1535" s="164">
        <f t="shared" si="116"/>
        <v>-0.28412821233014685</v>
      </c>
      <c r="H1535" s="164">
        <f t="shared" si="117"/>
        <v>-0.37410005210281078</v>
      </c>
      <c r="I1535" s="164">
        <f t="shared" si="118"/>
        <v>-0.28192830941992608</v>
      </c>
      <c r="J1535" s="164">
        <f t="shared" si="119"/>
        <v>-0.28767355355715285</v>
      </c>
    </row>
    <row r="1536" spans="2:10" x14ac:dyDescent="0.25">
      <c r="B1536" s="155">
        <v>40200</v>
      </c>
      <c r="C1536" s="163">
        <v>-2.2143082763619981</v>
      </c>
      <c r="D1536" s="163">
        <v>-1.7837610804660731E-2</v>
      </c>
      <c r="F1536" s="164">
        <f t="shared" si="115"/>
        <v>-0.45195940831524944</v>
      </c>
      <c r="G1536" s="164">
        <f t="shared" si="116"/>
        <v>-0.28546496269520988</v>
      </c>
      <c r="H1536" s="164">
        <f t="shared" si="117"/>
        <v>-0.37081166356527617</v>
      </c>
      <c r="I1536" s="164">
        <f t="shared" si="118"/>
        <v>-0.29430476612135642</v>
      </c>
      <c r="J1536" s="164">
        <f t="shared" si="119"/>
        <v>-0.28781676494871278</v>
      </c>
    </row>
    <row r="1537" spans="2:10" x14ac:dyDescent="0.25">
      <c r="B1537" s="155">
        <v>40199</v>
      </c>
      <c r="C1537" s="163">
        <v>-1.8920443051609004</v>
      </c>
      <c r="D1537" s="163">
        <v>0.80793568844526042</v>
      </c>
      <c r="F1537" s="164">
        <f t="shared" si="115"/>
        <v>-0.51361293662254159</v>
      </c>
      <c r="G1537" s="164">
        <f t="shared" si="116"/>
        <v>-0.38872822648054611</v>
      </c>
      <c r="H1537" s="164">
        <f t="shared" si="117"/>
        <v>-0.38130820802571996</v>
      </c>
      <c r="I1537" s="164">
        <f t="shared" si="118"/>
        <v>-0.2975141213938971</v>
      </c>
      <c r="J1537" s="164">
        <f t="shared" si="119"/>
        <v>-0.28921961359610898</v>
      </c>
    </row>
    <row r="1538" spans="2:10" x14ac:dyDescent="0.25">
      <c r="B1538" s="155">
        <v>40198</v>
      </c>
      <c r="C1538" s="163">
        <v>-1.0449610289008815</v>
      </c>
      <c r="D1538" s="163">
        <v>1.4806442625457938</v>
      </c>
      <c r="F1538" s="164">
        <f t="shared" si="115"/>
        <v>-0.54250304028857688</v>
      </c>
      <c r="G1538" s="164">
        <f t="shared" si="116"/>
        <v>-0.42268526293591424</v>
      </c>
      <c r="H1538" s="164">
        <f t="shared" si="117"/>
        <v>-0.37824710281670104</v>
      </c>
      <c r="I1538" s="164">
        <f t="shared" si="118"/>
        <v>-0.29967451412883861</v>
      </c>
      <c r="J1538" s="164">
        <f t="shared" si="119"/>
        <v>-0.27955446752524582</v>
      </c>
    </row>
    <row r="1539" spans="2:10" x14ac:dyDescent="0.25">
      <c r="B1539" s="155">
        <v>40197</v>
      </c>
      <c r="C1539" s="163">
        <v>1.2502584970139674</v>
      </c>
      <c r="D1539" s="163">
        <v>-0.49076401076399989</v>
      </c>
      <c r="F1539" s="164">
        <f t="shared" si="115"/>
        <v>-0.5181920871088217</v>
      </c>
      <c r="G1539" s="164">
        <f t="shared" si="116"/>
        <v>-0.41849113317653508</v>
      </c>
      <c r="H1539" s="164">
        <f t="shared" si="117"/>
        <v>-0.36146004797275005</v>
      </c>
      <c r="I1539" s="164">
        <f t="shared" si="118"/>
        <v>-0.29490831378897087</v>
      </c>
      <c r="J1539" s="164">
        <f t="shared" si="119"/>
        <v>-0.29598911597705302</v>
      </c>
    </row>
    <row r="1540" spans="2:10" x14ac:dyDescent="0.25">
      <c r="B1540" s="155">
        <v>40196</v>
      </c>
      <c r="C1540" s="163">
        <v>0</v>
      </c>
      <c r="D1540" s="163">
        <v>3.8877867874798078E-2</v>
      </c>
      <c r="F1540" s="164">
        <f t="shared" si="115"/>
        <v>-0.52745196689843132</v>
      </c>
      <c r="G1540" s="164">
        <f t="shared" si="116"/>
        <v>-0.42181155719676039</v>
      </c>
      <c r="H1540" s="164">
        <f t="shared" si="117"/>
        <v>-0.36125592761657588</v>
      </c>
      <c r="I1540" s="164">
        <f t="shared" si="118"/>
        <v>-0.29577044581587164</v>
      </c>
      <c r="J1540" s="164">
        <f t="shared" si="119"/>
        <v>-0.27967115203740628</v>
      </c>
    </row>
    <row r="1541" spans="2:10" x14ac:dyDescent="0.25">
      <c r="B1541" s="155">
        <v>40193</v>
      </c>
      <c r="C1541" s="163">
        <v>-1.0786191730218331</v>
      </c>
      <c r="D1541" s="163">
        <v>1.3407467955476093</v>
      </c>
      <c r="F1541" s="164">
        <f t="shared" si="115"/>
        <v>-0.5261266239655531</v>
      </c>
      <c r="G1541" s="164">
        <f t="shared" si="116"/>
        <v>-0.38138852084372543</v>
      </c>
      <c r="H1541" s="164">
        <f t="shared" si="117"/>
        <v>-0.3640841864288884</v>
      </c>
      <c r="I1541" s="164">
        <f t="shared" si="118"/>
        <v>-0.2941595653357359</v>
      </c>
      <c r="J1541" s="164">
        <f t="shared" si="119"/>
        <v>-0.27966952604810846</v>
      </c>
    </row>
    <row r="1542" spans="2:10" x14ac:dyDescent="0.25">
      <c r="B1542" s="155">
        <v>40192</v>
      </c>
      <c r="C1542" s="163">
        <v>0.24497241031589123</v>
      </c>
      <c r="D1542" s="163">
        <v>2.272443627082299</v>
      </c>
      <c r="F1542" s="164">
        <f t="shared" si="115"/>
        <v>-0.51230034218104015</v>
      </c>
      <c r="G1542" s="164">
        <f t="shared" si="116"/>
        <v>-0.34589714078632511</v>
      </c>
      <c r="H1542" s="164">
        <f t="shared" si="117"/>
        <v>-0.35523560215973815</v>
      </c>
      <c r="I1542" s="164">
        <f t="shared" si="118"/>
        <v>-0.29128313094086228</v>
      </c>
      <c r="J1542" s="164">
        <f t="shared" si="119"/>
        <v>-0.27816306051707584</v>
      </c>
    </row>
    <row r="1543" spans="2:10" x14ac:dyDescent="0.25">
      <c r="B1543" s="155">
        <v>40191</v>
      </c>
      <c r="C1543" s="163">
        <v>0.84212071084792672</v>
      </c>
      <c r="D1543" s="163">
        <v>-2.1746271411330675</v>
      </c>
      <c r="F1543" s="164">
        <f t="shared" si="115"/>
        <v>-0.48432873381390124</v>
      </c>
      <c r="G1543" s="164">
        <f t="shared" si="116"/>
        <v>-0.3611090521856955</v>
      </c>
      <c r="H1543" s="164">
        <f t="shared" si="117"/>
        <v>-0.31185168754805109</v>
      </c>
      <c r="I1543" s="164">
        <f t="shared" si="118"/>
        <v>-0.30737657282387443</v>
      </c>
      <c r="J1543" s="164">
        <f t="shared" si="119"/>
        <v>-0.27923744940048029</v>
      </c>
    </row>
    <row r="1544" spans="2:10" x14ac:dyDescent="0.25">
      <c r="B1544" s="155">
        <v>40190</v>
      </c>
      <c r="C1544" s="163">
        <v>-0.93792553096680997</v>
      </c>
      <c r="D1544" s="163">
        <v>2.7901615373115085</v>
      </c>
      <c r="F1544" s="164">
        <f t="shared" si="115"/>
        <v>-0.45559817123627311</v>
      </c>
      <c r="G1544" s="164">
        <f t="shared" si="116"/>
        <v>-0.32656645357087921</v>
      </c>
      <c r="H1544" s="164">
        <f t="shared" si="117"/>
        <v>-0.30536251597127712</v>
      </c>
      <c r="I1544" s="164">
        <f t="shared" si="118"/>
        <v>-0.30069894096044691</v>
      </c>
      <c r="J1544" s="164">
        <f t="shared" si="119"/>
        <v>-0.28870998040996659</v>
      </c>
    </row>
    <row r="1545" spans="2:10" x14ac:dyDescent="0.25">
      <c r="B1545" s="155">
        <v>40189</v>
      </c>
      <c r="C1545" s="163">
        <v>0.17431867555803837</v>
      </c>
      <c r="D1545" s="163">
        <v>-0.9874689477452625</v>
      </c>
      <c r="F1545" s="164">
        <f t="shared" si="115"/>
        <v>-0.42679234446509873</v>
      </c>
      <c r="G1545" s="164">
        <f t="shared" si="116"/>
        <v>-0.31267912427105687</v>
      </c>
      <c r="H1545" s="164">
        <f t="shared" si="117"/>
        <v>-0.29361522255477135</v>
      </c>
      <c r="I1545" s="164">
        <f t="shared" si="118"/>
        <v>-0.29960897268525116</v>
      </c>
      <c r="J1545" s="164">
        <f t="shared" si="119"/>
        <v>-0.28644586189462262</v>
      </c>
    </row>
    <row r="1546" spans="2:10" x14ac:dyDescent="0.25">
      <c r="B1546" s="155">
        <v>40186</v>
      </c>
      <c r="C1546" s="163">
        <v>0.28800423595183311</v>
      </c>
      <c r="D1546" s="163">
        <v>-0.12292723147955265</v>
      </c>
      <c r="F1546" s="164">
        <f t="shared" si="115"/>
        <v>-0.42248684344225612</v>
      </c>
      <c r="G1546" s="164">
        <f t="shared" si="116"/>
        <v>-0.29605461448116122</v>
      </c>
      <c r="H1546" s="164">
        <f t="shared" si="117"/>
        <v>-0.29414556511358769</v>
      </c>
      <c r="I1546" s="164">
        <f t="shared" si="118"/>
        <v>-0.29709876616210118</v>
      </c>
      <c r="J1546" s="164">
        <f t="shared" si="119"/>
        <v>-0.2899611502916693</v>
      </c>
    </row>
    <row r="1547" spans="2:10" x14ac:dyDescent="0.25">
      <c r="B1547" s="155">
        <v>40185</v>
      </c>
      <c r="C1547" s="163">
        <v>0.40618793941600284</v>
      </c>
      <c r="D1547" s="163">
        <v>-0.5230823226821113</v>
      </c>
      <c r="F1547" s="164">
        <f t="shared" ref="F1547:F1610" si="120">CORREL($C1547:$C1576,$D1547:$D1576)</f>
        <v>-0.44195411784428529</v>
      </c>
      <c r="G1547" s="164">
        <f t="shared" ref="G1547:G1610" si="121">CORREL($C1547:$C1606,$D1547:$D1606)</f>
        <v>-0.3109012627497475</v>
      </c>
      <c r="H1547" s="164">
        <f t="shared" ref="H1547:H1610" si="122">CORREL($C1547:$C1636,$D1547:$D1636)</f>
        <v>-0.31148036322370903</v>
      </c>
      <c r="I1547" s="164">
        <f t="shared" ref="I1547:I1610" si="123">CORREL($C1547:$C1746,$D1547:$D1746)</f>
        <v>-0.30025662639108791</v>
      </c>
      <c r="J1547" s="164">
        <f t="shared" ref="J1547:J1610" si="124">CORREL($C1547:$C1806,$D1547:$D1806)</f>
        <v>-0.28958222032053149</v>
      </c>
    </row>
    <row r="1548" spans="2:10" x14ac:dyDescent="0.25">
      <c r="B1548" s="155">
        <v>40184</v>
      </c>
      <c r="C1548" s="163">
        <v>9.7879470325135109E-2</v>
      </c>
      <c r="D1548" s="163">
        <v>-2.1067222760502213</v>
      </c>
      <c r="F1548" s="164">
        <f t="shared" si="120"/>
        <v>-0.44185647335950123</v>
      </c>
      <c r="G1548" s="164">
        <f t="shared" si="121"/>
        <v>-0.31218843959096787</v>
      </c>
      <c r="H1548" s="164">
        <f t="shared" si="122"/>
        <v>-0.31569704152674705</v>
      </c>
      <c r="I1548" s="164">
        <f t="shared" si="123"/>
        <v>-0.30723481121706625</v>
      </c>
      <c r="J1548" s="164">
        <f t="shared" si="124"/>
        <v>-0.28919463206827239</v>
      </c>
    </row>
    <row r="1549" spans="2:10" x14ac:dyDescent="0.25">
      <c r="B1549" s="155">
        <v>40183</v>
      </c>
      <c r="C1549" s="163">
        <v>0.31241820262781772</v>
      </c>
      <c r="D1549" s="163">
        <v>1.3283569781306959</v>
      </c>
      <c r="F1549" s="164">
        <f t="shared" si="120"/>
        <v>-0.44590293210157761</v>
      </c>
      <c r="G1549" s="164">
        <f t="shared" si="121"/>
        <v>-0.35886065379802529</v>
      </c>
      <c r="H1549" s="164">
        <f t="shared" si="122"/>
        <v>-0.32350974887468648</v>
      </c>
      <c r="I1549" s="164">
        <f t="shared" si="123"/>
        <v>-0.29921565738802591</v>
      </c>
      <c r="J1549" s="164">
        <f t="shared" si="124"/>
        <v>-0.2869849849588505</v>
      </c>
    </row>
    <row r="1550" spans="2:10" x14ac:dyDescent="0.25">
      <c r="B1550" s="155">
        <v>40182</v>
      </c>
      <c r="C1550" s="163">
        <v>1.6089244021870508</v>
      </c>
      <c r="D1550" s="163">
        <v>-0.72990699721550145</v>
      </c>
      <c r="F1550" s="164">
        <f t="shared" si="120"/>
        <v>-0.4725417802870826</v>
      </c>
      <c r="G1550" s="164">
        <f t="shared" si="121"/>
        <v>-0.3689548883946604</v>
      </c>
      <c r="H1550" s="164">
        <f t="shared" si="122"/>
        <v>-0.29969010463095419</v>
      </c>
      <c r="I1550" s="164">
        <f t="shared" si="123"/>
        <v>-0.29653516638555455</v>
      </c>
      <c r="J1550" s="164">
        <f t="shared" si="124"/>
        <v>-0.28835423015695671</v>
      </c>
    </row>
    <row r="1551" spans="2:10" x14ac:dyDescent="0.25">
      <c r="B1551" s="155">
        <v>40179</v>
      </c>
      <c r="C1551" s="163">
        <v>0</v>
      </c>
      <c r="D1551" s="163">
        <v>0</v>
      </c>
      <c r="F1551" s="164">
        <f t="shared" si="120"/>
        <v>-0.43854821906719627</v>
      </c>
      <c r="G1551" s="164">
        <f t="shared" si="121"/>
        <v>-0.36440970317956861</v>
      </c>
      <c r="H1551" s="164">
        <f t="shared" si="122"/>
        <v>-0.29910494194504611</v>
      </c>
      <c r="I1551" s="164">
        <f t="shared" si="123"/>
        <v>-0.29426255663044998</v>
      </c>
      <c r="J1551" s="164">
        <f t="shared" si="124"/>
        <v>-0.27859366519604489</v>
      </c>
    </row>
    <row r="1552" spans="2:10" x14ac:dyDescent="0.25">
      <c r="B1552" s="155">
        <v>40178</v>
      </c>
      <c r="C1552" s="163">
        <v>-1.004337245034892</v>
      </c>
      <c r="D1552" s="163">
        <v>-0.5979005543758853</v>
      </c>
      <c r="F1552" s="164">
        <f t="shared" si="120"/>
        <v>-0.44036413033574695</v>
      </c>
      <c r="G1552" s="164">
        <f t="shared" si="121"/>
        <v>-0.36586823289808468</v>
      </c>
      <c r="H1552" s="164">
        <f t="shared" si="122"/>
        <v>-0.30012130638854417</v>
      </c>
      <c r="I1552" s="164">
        <f t="shared" si="123"/>
        <v>-0.29725562991562804</v>
      </c>
      <c r="J1552" s="164">
        <f t="shared" si="124"/>
        <v>-0.28580265981180569</v>
      </c>
    </row>
    <row r="1553" spans="2:10" x14ac:dyDescent="0.25">
      <c r="B1553" s="155">
        <v>40177</v>
      </c>
      <c r="C1553" s="163">
        <v>2.8654481762702133E-2</v>
      </c>
      <c r="D1553" s="163">
        <v>1.2253298500372933</v>
      </c>
      <c r="F1553" s="164">
        <f t="shared" si="120"/>
        <v>-0.46097086985046098</v>
      </c>
      <c r="G1553" s="164">
        <f t="shared" si="121"/>
        <v>-0.38381125198341537</v>
      </c>
      <c r="H1553" s="164">
        <f t="shared" si="122"/>
        <v>-0.30726226377264049</v>
      </c>
      <c r="I1553" s="164">
        <f t="shared" si="123"/>
        <v>-0.28841202100872104</v>
      </c>
      <c r="J1553" s="164">
        <f t="shared" si="124"/>
        <v>-0.28665468323489146</v>
      </c>
    </row>
    <row r="1554" spans="2:10" x14ac:dyDescent="0.25">
      <c r="B1554" s="155">
        <v>40176</v>
      </c>
      <c r="C1554" s="163">
        <v>-0.12265637484198955</v>
      </c>
      <c r="D1554" s="163">
        <v>1.8360176313795495</v>
      </c>
      <c r="F1554" s="164">
        <f t="shared" si="120"/>
        <v>-0.46066948480095771</v>
      </c>
      <c r="G1554" s="164">
        <f t="shared" si="121"/>
        <v>-0.3761027946731319</v>
      </c>
      <c r="H1554" s="164">
        <f t="shared" si="122"/>
        <v>-0.30782183486089254</v>
      </c>
      <c r="I1554" s="164">
        <f t="shared" si="123"/>
        <v>-0.29114537052074252</v>
      </c>
      <c r="J1554" s="164">
        <f t="shared" si="124"/>
        <v>-0.28909727112598432</v>
      </c>
    </row>
    <row r="1555" spans="2:10" x14ac:dyDescent="0.25">
      <c r="B1555" s="155">
        <v>40175</v>
      </c>
      <c r="C1555" s="163">
        <v>0.12866569660427984</v>
      </c>
      <c r="D1555" s="163">
        <v>-0.47862267720991669</v>
      </c>
      <c r="F1555" s="164">
        <f t="shared" si="120"/>
        <v>-0.46795339689082943</v>
      </c>
      <c r="G1555" s="164">
        <f t="shared" si="121"/>
        <v>-0.38108573443114885</v>
      </c>
      <c r="H1555" s="164">
        <f t="shared" si="122"/>
        <v>-0.30366690200288504</v>
      </c>
      <c r="I1555" s="164">
        <f t="shared" si="123"/>
        <v>-0.30203838266184813</v>
      </c>
      <c r="J1555" s="164">
        <f t="shared" si="124"/>
        <v>-0.28409587771440381</v>
      </c>
    </row>
    <row r="1556" spans="2:10" x14ac:dyDescent="0.25">
      <c r="B1556" s="155">
        <v>40172</v>
      </c>
      <c r="C1556" s="163">
        <v>0</v>
      </c>
      <c r="D1556" s="163">
        <v>0</v>
      </c>
      <c r="F1556" s="164">
        <f t="shared" si="120"/>
        <v>-0.26920513517475658</v>
      </c>
      <c r="G1556" s="164">
        <f t="shared" si="121"/>
        <v>-0.37486649548902667</v>
      </c>
      <c r="H1556" s="164">
        <f t="shared" si="122"/>
        <v>-0.30332129763956339</v>
      </c>
      <c r="I1556" s="164">
        <f t="shared" si="123"/>
        <v>-0.29599670173177345</v>
      </c>
      <c r="J1556" s="164">
        <f t="shared" si="124"/>
        <v>-0.28388424351777436</v>
      </c>
    </row>
    <row r="1557" spans="2:10" x14ac:dyDescent="0.25">
      <c r="B1557" s="155">
        <v>40171</v>
      </c>
      <c r="C1557" s="163">
        <v>0.52533495791469154</v>
      </c>
      <c r="D1557" s="163">
        <v>-1.9886999244142167</v>
      </c>
      <c r="F1557" s="164">
        <f t="shared" si="120"/>
        <v>-0.24429267523548426</v>
      </c>
      <c r="G1557" s="164">
        <f t="shared" si="121"/>
        <v>-0.36309393827672737</v>
      </c>
      <c r="H1557" s="164">
        <f t="shared" si="122"/>
        <v>-0.32657461594598708</v>
      </c>
      <c r="I1557" s="164">
        <f t="shared" si="123"/>
        <v>-0.29024970544511935</v>
      </c>
      <c r="J1557" s="164">
        <f t="shared" si="124"/>
        <v>-0.28355872208825167</v>
      </c>
    </row>
    <row r="1558" spans="2:10" x14ac:dyDescent="0.25">
      <c r="B1558" s="155">
        <v>40170</v>
      </c>
      <c r="C1558" s="163">
        <v>0.25145117508118542</v>
      </c>
      <c r="D1558" s="163">
        <v>4.6865385981753604E-3</v>
      </c>
      <c r="F1558" s="164">
        <f t="shared" si="120"/>
        <v>-0.23755464658067604</v>
      </c>
      <c r="G1558" s="164">
        <f t="shared" si="121"/>
        <v>-0.40335930889806176</v>
      </c>
      <c r="H1558" s="164">
        <f t="shared" si="122"/>
        <v>-0.31027749041145458</v>
      </c>
      <c r="I1558" s="164">
        <f t="shared" si="123"/>
        <v>-0.29185059502021943</v>
      </c>
      <c r="J1558" s="164">
        <f t="shared" si="124"/>
        <v>-0.28322791592131313</v>
      </c>
    </row>
    <row r="1559" spans="2:10" x14ac:dyDescent="0.25">
      <c r="B1559" s="155">
        <v>40169</v>
      </c>
      <c r="C1559" s="163">
        <v>0.35870247393090526</v>
      </c>
      <c r="D1559" s="163">
        <v>-0.86730189250791012</v>
      </c>
      <c r="F1559" s="164">
        <f t="shared" si="120"/>
        <v>-0.23529057267955217</v>
      </c>
      <c r="G1559" s="164">
        <f t="shared" si="121"/>
        <v>-0.4006872991046746</v>
      </c>
      <c r="H1559" s="164">
        <f t="shared" si="122"/>
        <v>-0.29912500689515731</v>
      </c>
      <c r="I1559" s="164">
        <f t="shared" si="123"/>
        <v>-0.27309506104748182</v>
      </c>
      <c r="J1559" s="164">
        <f t="shared" si="124"/>
        <v>-0.2830721189275141</v>
      </c>
    </row>
    <row r="1560" spans="2:10" x14ac:dyDescent="0.25">
      <c r="B1560" s="155">
        <v>40168</v>
      </c>
      <c r="C1560" s="163">
        <v>1.0519732732239939</v>
      </c>
      <c r="D1560" s="163">
        <v>-2.2783865134427317</v>
      </c>
      <c r="F1560" s="164">
        <f t="shared" si="120"/>
        <v>-0.22978006131958237</v>
      </c>
      <c r="G1560" s="164">
        <f t="shared" si="121"/>
        <v>-0.40094060478194515</v>
      </c>
      <c r="H1560" s="164">
        <f t="shared" si="122"/>
        <v>-0.29921252085027616</v>
      </c>
      <c r="I1560" s="164">
        <f t="shared" si="123"/>
        <v>-0.27528578981116125</v>
      </c>
      <c r="J1560" s="164">
        <f t="shared" si="124"/>
        <v>-0.28226837695135443</v>
      </c>
    </row>
    <row r="1561" spans="2:10" x14ac:dyDescent="0.25">
      <c r="B1561" s="155">
        <v>40165</v>
      </c>
      <c r="C1561" s="163">
        <v>0.58365676160039293</v>
      </c>
      <c r="D1561" s="163">
        <v>-0.84169650640040228</v>
      </c>
      <c r="F1561" s="164">
        <f t="shared" si="120"/>
        <v>-0.15927910975637755</v>
      </c>
      <c r="G1561" s="164">
        <f t="shared" si="121"/>
        <v>-0.3488007041471054</v>
      </c>
      <c r="H1561" s="164">
        <f t="shared" si="122"/>
        <v>-0.30242285511397787</v>
      </c>
      <c r="I1561" s="164">
        <f t="shared" si="123"/>
        <v>-0.26931597052518319</v>
      </c>
      <c r="J1561" s="164">
        <f t="shared" si="124"/>
        <v>-0.27867995992756067</v>
      </c>
    </row>
    <row r="1562" spans="2:10" x14ac:dyDescent="0.25">
      <c r="B1562" s="155">
        <v>40164</v>
      </c>
      <c r="C1562" s="163">
        <v>-1.1766591107310931</v>
      </c>
      <c r="D1562" s="163">
        <v>3.0269944754274247</v>
      </c>
      <c r="F1562" s="164">
        <f t="shared" si="120"/>
        <v>-0.14591956417297972</v>
      </c>
      <c r="G1562" s="164">
        <f t="shared" si="121"/>
        <v>-0.35525731791464749</v>
      </c>
      <c r="H1562" s="164">
        <f t="shared" si="122"/>
        <v>-0.30266962411154624</v>
      </c>
      <c r="I1562" s="164">
        <f t="shared" si="123"/>
        <v>-0.26973702797742083</v>
      </c>
      <c r="J1562" s="164">
        <f t="shared" si="124"/>
        <v>-0.27842294089843544</v>
      </c>
    </row>
    <row r="1563" spans="2:10" x14ac:dyDescent="0.25">
      <c r="B1563" s="155">
        <v>40163</v>
      </c>
      <c r="C1563" s="163">
        <v>0.11431311560987645</v>
      </c>
      <c r="D1563" s="163">
        <v>0.29078027885871549</v>
      </c>
      <c r="F1563" s="164">
        <f t="shared" si="120"/>
        <v>1.567877063706272E-2</v>
      </c>
      <c r="G1563" s="164">
        <f t="shared" si="121"/>
        <v>-0.32865967230201304</v>
      </c>
      <c r="H1563" s="164">
        <f t="shared" si="122"/>
        <v>-0.26743429139084379</v>
      </c>
      <c r="I1563" s="164">
        <f t="shared" si="123"/>
        <v>-0.25535919460849649</v>
      </c>
      <c r="J1563" s="164">
        <f t="shared" si="124"/>
        <v>-0.28170644296762509</v>
      </c>
    </row>
    <row r="1564" spans="2:10" x14ac:dyDescent="0.25">
      <c r="B1564" s="155">
        <v>40162</v>
      </c>
      <c r="C1564" s="163">
        <v>-0.55526451720521175</v>
      </c>
      <c r="D1564" s="163">
        <v>-1.6481877516550503</v>
      </c>
      <c r="F1564" s="164">
        <f t="shared" si="120"/>
        <v>2.1255322192046625E-2</v>
      </c>
      <c r="G1564" s="164">
        <f t="shared" si="121"/>
        <v>-0.33171454645416037</v>
      </c>
      <c r="H1564" s="164">
        <f t="shared" si="122"/>
        <v>-0.2784866382746618</v>
      </c>
      <c r="I1564" s="164">
        <f t="shared" si="123"/>
        <v>-0.25494462249087169</v>
      </c>
      <c r="J1564" s="164">
        <f t="shared" si="124"/>
        <v>-0.28380081736536217</v>
      </c>
    </row>
    <row r="1565" spans="2:10" x14ac:dyDescent="0.25">
      <c r="B1565" s="155">
        <v>40161</v>
      </c>
      <c r="C1565" s="163">
        <v>0.69982568300235304</v>
      </c>
      <c r="D1565" s="163">
        <v>0.74751302911437723</v>
      </c>
      <c r="F1565" s="164">
        <f t="shared" si="120"/>
        <v>-2.03929943797748E-2</v>
      </c>
      <c r="G1565" s="164">
        <f t="shared" si="121"/>
        <v>-0.33280130267234198</v>
      </c>
      <c r="H1565" s="164">
        <f t="shared" si="122"/>
        <v>-0.30073263824315982</v>
      </c>
      <c r="I1565" s="164">
        <f t="shared" si="123"/>
        <v>-0.2759936200934856</v>
      </c>
      <c r="J1565" s="164">
        <f t="shared" si="124"/>
        <v>-0.25936581419998245</v>
      </c>
    </row>
    <row r="1566" spans="2:10" x14ac:dyDescent="0.25">
      <c r="B1566" s="155">
        <v>40158</v>
      </c>
      <c r="C1566" s="163">
        <v>0.3851503457018568</v>
      </c>
      <c r="D1566" s="163">
        <v>0.20660956937157415</v>
      </c>
      <c r="F1566" s="164">
        <f t="shared" si="120"/>
        <v>-4.7813921243789539E-2</v>
      </c>
      <c r="G1566" s="164">
        <f t="shared" si="121"/>
        <v>-0.33882332585200503</v>
      </c>
      <c r="H1566" s="164">
        <f t="shared" si="122"/>
        <v>-0.30769936428435296</v>
      </c>
      <c r="I1566" s="164">
        <f t="shared" si="123"/>
        <v>-0.27020134852944672</v>
      </c>
      <c r="J1566" s="164">
        <f t="shared" si="124"/>
        <v>-0.26225464962776796</v>
      </c>
    </row>
    <row r="1567" spans="2:10" x14ac:dyDescent="0.25">
      <c r="B1567" s="155">
        <v>40157</v>
      </c>
      <c r="C1567" s="163">
        <v>0.5939129230652318</v>
      </c>
      <c r="D1567" s="163">
        <v>-2.2988095827280342</v>
      </c>
      <c r="F1567" s="164">
        <f t="shared" si="120"/>
        <v>-0.2969638597011951</v>
      </c>
      <c r="G1567" s="164">
        <f t="shared" si="121"/>
        <v>-0.34101520271996066</v>
      </c>
      <c r="H1567" s="164">
        <f t="shared" si="122"/>
        <v>-0.31943275036198837</v>
      </c>
      <c r="I1567" s="164">
        <f t="shared" si="123"/>
        <v>-0.2703353900006758</v>
      </c>
      <c r="J1567" s="164">
        <f t="shared" si="124"/>
        <v>-0.26205256400804222</v>
      </c>
    </row>
    <row r="1568" spans="2:10" x14ac:dyDescent="0.25">
      <c r="B1568" s="155">
        <v>40156</v>
      </c>
      <c r="C1568" s="163">
        <v>0.37793200943958549</v>
      </c>
      <c r="D1568" s="163">
        <v>-0.59808759556052582</v>
      </c>
      <c r="F1568" s="164">
        <f t="shared" si="120"/>
        <v>-0.37328232380121723</v>
      </c>
      <c r="G1568" s="164">
        <f t="shared" si="121"/>
        <v>-0.33734795438406645</v>
      </c>
      <c r="H1568" s="164">
        <f t="shared" si="122"/>
        <v>-0.32032241940129141</v>
      </c>
      <c r="I1568" s="164">
        <f t="shared" si="123"/>
        <v>-0.299596262116684</v>
      </c>
      <c r="J1568" s="164">
        <f t="shared" si="124"/>
        <v>-0.2617075780571011</v>
      </c>
    </row>
    <row r="1569" spans="2:10" x14ac:dyDescent="0.25">
      <c r="B1569" s="155">
        <v>40155</v>
      </c>
      <c r="C1569" s="163">
        <v>-1.012889377323678</v>
      </c>
      <c r="D1569" s="163">
        <v>0.57692577058199301</v>
      </c>
      <c r="F1569" s="164">
        <f t="shared" si="120"/>
        <v>-0.4003015814255026</v>
      </c>
      <c r="G1569" s="164">
        <f t="shared" si="121"/>
        <v>-0.32681952276879939</v>
      </c>
      <c r="H1569" s="164">
        <f t="shared" si="122"/>
        <v>-0.30799511838628407</v>
      </c>
      <c r="I1569" s="164">
        <f t="shared" si="123"/>
        <v>-0.2984696894977335</v>
      </c>
      <c r="J1569" s="164">
        <f t="shared" si="124"/>
        <v>-0.26188100373775064</v>
      </c>
    </row>
    <row r="1570" spans="2:10" x14ac:dyDescent="0.25">
      <c r="B1570" s="155">
        <v>40154</v>
      </c>
      <c r="C1570" s="163">
        <v>-0.24227893380296406</v>
      </c>
      <c r="D1570" s="163">
        <v>2.9878453649923031E-2</v>
      </c>
      <c r="F1570" s="164">
        <f t="shared" si="120"/>
        <v>-0.39547630586992449</v>
      </c>
      <c r="G1570" s="164">
        <f t="shared" si="121"/>
        <v>-0.32350665328216383</v>
      </c>
      <c r="H1570" s="164">
        <f t="shared" si="122"/>
        <v>-0.30635961187763561</v>
      </c>
      <c r="I1570" s="164">
        <f t="shared" si="123"/>
        <v>-0.29598101703000662</v>
      </c>
      <c r="J1570" s="164">
        <f t="shared" si="124"/>
        <v>-0.26545429656988606</v>
      </c>
    </row>
    <row r="1571" spans="2:10" x14ac:dyDescent="0.25">
      <c r="B1571" s="155">
        <v>40151</v>
      </c>
      <c r="C1571" s="163">
        <v>0.5513978501466843</v>
      </c>
      <c r="D1571" s="163">
        <v>-1.9883932663823822</v>
      </c>
      <c r="F1571" s="164">
        <f t="shared" si="120"/>
        <v>-0.32783046231049046</v>
      </c>
      <c r="G1571" s="164">
        <f t="shared" si="121"/>
        <v>-0.32734899363792735</v>
      </c>
      <c r="H1571" s="164">
        <f t="shared" si="122"/>
        <v>-0.3249661992174851</v>
      </c>
      <c r="I1571" s="164">
        <f t="shared" si="123"/>
        <v>-0.30294365922572286</v>
      </c>
      <c r="J1571" s="164">
        <f t="shared" si="124"/>
        <v>-0.26750349332880896</v>
      </c>
    </row>
    <row r="1572" spans="2:10" x14ac:dyDescent="0.25">
      <c r="B1572" s="155">
        <v>40150</v>
      </c>
      <c r="C1572" s="163">
        <v>-0.83664392824714939</v>
      </c>
      <c r="D1572" s="163">
        <v>-1.3454248201566821</v>
      </c>
      <c r="F1572" s="164">
        <f t="shared" si="120"/>
        <v>-0.28650550973932276</v>
      </c>
      <c r="G1572" s="164">
        <f t="shared" si="121"/>
        <v>-0.32350963057470922</v>
      </c>
      <c r="H1572" s="164">
        <f t="shared" si="122"/>
        <v>-0.31441871607679861</v>
      </c>
      <c r="I1572" s="164">
        <f t="shared" si="123"/>
        <v>-0.29351735531248802</v>
      </c>
      <c r="J1572" s="164">
        <f t="shared" si="124"/>
        <v>-0.26815895398310396</v>
      </c>
    </row>
    <row r="1573" spans="2:10" x14ac:dyDescent="0.25">
      <c r="B1573" s="155">
        <v>40149</v>
      </c>
      <c r="C1573" s="163">
        <v>4.7003587234284439E-2</v>
      </c>
      <c r="D1573" s="163">
        <v>0.28685612428209772</v>
      </c>
      <c r="F1573" s="164">
        <f t="shared" si="120"/>
        <v>-0.32576845019493483</v>
      </c>
      <c r="G1573" s="164">
        <f t="shared" si="121"/>
        <v>-0.27553299227525779</v>
      </c>
      <c r="H1573" s="164">
        <f t="shared" si="122"/>
        <v>-0.31447937281501059</v>
      </c>
      <c r="I1573" s="164">
        <f t="shared" si="123"/>
        <v>-0.29092401763278358</v>
      </c>
      <c r="J1573" s="164">
        <f t="shared" si="124"/>
        <v>-0.2759090372569879</v>
      </c>
    </row>
    <row r="1574" spans="2:10" x14ac:dyDescent="0.25">
      <c r="B1574" s="155">
        <v>40148</v>
      </c>
      <c r="C1574" s="163">
        <v>1.2126842944008898</v>
      </c>
      <c r="D1574" s="163">
        <v>-2.1179196214391016</v>
      </c>
      <c r="F1574" s="164">
        <f t="shared" si="120"/>
        <v>-0.28565155828807332</v>
      </c>
      <c r="G1574" s="164">
        <f t="shared" si="121"/>
        <v>-0.27737582747832301</v>
      </c>
      <c r="H1574" s="164">
        <f t="shared" si="122"/>
        <v>-0.31841735748610966</v>
      </c>
      <c r="I1574" s="164">
        <f t="shared" si="123"/>
        <v>-0.28507273166100217</v>
      </c>
      <c r="J1574" s="164">
        <f t="shared" si="124"/>
        <v>-0.27395094705679496</v>
      </c>
    </row>
    <row r="1575" spans="2:10" x14ac:dyDescent="0.25">
      <c r="B1575" s="155">
        <v>40147</v>
      </c>
      <c r="C1575" s="163">
        <v>0.38893922937919267</v>
      </c>
      <c r="D1575" s="163">
        <v>3.9307822930600977E-2</v>
      </c>
      <c r="F1575" s="164">
        <f t="shared" si="120"/>
        <v>-0.26328699673417849</v>
      </c>
      <c r="G1575" s="164">
        <f t="shared" si="121"/>
        <v>-0.26719491273062268</v>
      </c>
      <c r="H1575" s="164">
        <f t="shared" si="122"/>
        <v>-0.31022027764744492</v>
      </c>
      <c r="I1575" s="164">
        <f t="shared" si="123"/>
        <v>-0.27251670610956219</v>
      </c>
      <c r="J1575" s="164">
        <f t="shared" si="124"/>
        <v>-0.26703067413644532</v>
      </c>
    </row>
    <row r="1576" spans="2:10" x14ac:dyDescent="0.25">
      <c r="B1576" s="155">
        <v>40144</v>
      </c>
      <c r="C1576" s="163">
        <v>-1.6995346159473401</v>
      </c>
      <c r="D1576" s="163">
        <v>0.72164401250569554</v>
      </c>
      <c r="F1576" s="164">
        <f t="shared" si="120"/>
        <v>-0.24070341982683605</v>
      </c>
      <c r="G1576" s="164">
        <f t="shared" si="121"/>
        <v>-0.26731346752336549</v>
      </c>
      <c r="H1576" s="164">
        <f t="shared" si="122"/>
        <v>-0.31010278367521804</v>
      </c>
      <c r="I1576" s="164">
        <f t="shared" si="123"/>
        <v>-0.27646600212295147</v>
      </c>
      <c r="J1576" s="164">
        <f t="shared" si="124"/>
        <v>-0.31081290474775131</v>
      </c>
    </row>
    <row r="1577" spans="2:10" x14ac:dyDescent="0.25">
      <c r="B1577" s="155">
        <v>40143</v>
      </c>
      <c r="C1577" s="163">
        <v>0</v>
      </c>
      <c r="D1577" s="163">
        <v>1.2079037283330152E-2</v>
      </c>
      <c r="F1577" s="164">
        <f t="shared" si="120"/>
        <v>-0.24668637721704467</v>
      </c>
      <c r="G1577" s="164">
        <f t="shared" si="121"/>
        <v>-0.28432152589685666</v>
      </c>
      <c r="H1577" s="164">
        <f t="shared" si="122"/>
        <v>-0.306636691508334</v>
      </c>
      <c r="I1577" s="164">
        <f t="shared" si="123"/>
        <v>-0.27942248476944614</v>
      </c>
      <c r="J1577" s="164">
        <f t="shared" si="124"/>
        <v>-0.3081682353539798</v>
      </c>
    </row>
    <row r="1578" spans="2:10" x14ac:dyDescent="0.25">
      <c r="B1578" s="155">
        <v>40142</v>
      </c>
      <c r="C1578" s="163">
        <v>0.46343808525302066</v>
      </c>
      <c r="D1578" s="163">
        <v>0.2875186833906529</v>
      </c>
      <c r="F1578" s="164">
        <f t="shared" si="120"/>
        <v>-0.25182375678146385</v>
      </c>
      <c r="G1578" s="164">
        <f t="shared" si="121"/>
        <v>-0.29071475102055033</v>
      </c>
      <c r="H1578" s="164">
        <f t="shared" si="122"/>
        <v>-0.33710488433027602</v>
      </c>
      <c r="I1578" s="164">
        <f t="shared" si="123"/>
        <v>-0.26681340379876273</v>
      </c>
      <c r="J1578" s="164">
        <f t="shared" si="124"/>
        <v>-0.30816803660910402</v>
      </c>
    </row>
    <row r="1579" spans="2:10" x14ac:dyDescent="0.25">
      <c r="B1579" s="155">
        <v>40141</v>
      </c>
      <c r="C1579" s="163">
        <v>-4.7193149615021301E-2</v>
      </c>
      <c r="D1579" s="163">
        <v>0.73039403405164016</v>
      </c>
      <c r="F1579" s="164">
        <f t="shared" si="120"/>
        <v>-0.32531111899955717</v>
      </c>
      <c r="G1579" s="164">
        <f t="shared" si="121"/>
        <v>-0.29745624324726461</v>
      </c>
      <c r="H1579" s="164">
        <f t="shared" si="122"/>
        <v>-0.33120445097044499</v>
      </c>
      <c r="I1579" s="164">
        <f t="shared" si="123"/>
        <v>-0.26652991902581202</v>
      </c>
      <c r="J1579" s="164">
        <f t="shared" si="124"/>
        <v>-0.29568725850009536</v>
      </c>
    </row>
    <row r="1580" spans="2:10" x14ac:dyDescent="0.25">
      <c r="B1580" s="155">
        <v>40140</v>
      </c>
      <c r="C1580" s="163">
        <v>1.3667301667590337</v>
      </c>
      <c r="D1580" s="163">
        <v>7.9342329687159818E-2</v>
      </c>
      <c r="F1580" s="164">
        <f t="shared" si="120"/>
        <v>-0.32870752692470417</v>
      </c>
      <c r="G1580" s="164">
        <f t="shared" si="121"/>
        <v>-0.26147353722454569</v>
      </c>
      <c r="H1580" s="164">
        <f t="shared" si="122"/>
        <v>-0.32461857969695085</v>
      </c>
      <c r="I1580" s="164">
        <f t="shared" si="123"/>
        <v>-0.29197196748691423</v>
      </c>
      <c r="J1580" s="164">
        <f t="shared" si="124"/>
        <v>-0.2938411398440603</v>
      </c>
    </row>
    <row r="1581" spans="2:10" x14ac:dyDescent="0.25">
      <c r="B1581" s="155">
        <v>40137</v>
      </c>
      <c r="C1581" s="163">
        <v>-0.30393295166079026</v>
      </c>
      <c r="D1581" s="163">
        <v>9.5305058970773793E-2</v>
      </c>
      <c r="F1581" s="164">
        <f t="shared" si="120"/>
        <v>-0.33706240610598309</v>
      </c>
      <c r="G1581" s="164">
        <f t="shared" si="121"/>
        <v>-0.26853636630216393</v>
      </c>
      <c r="H1581" s="164">
        <f t="shared" si="122"/>
        <v>-0.3171609416012291</v>
      </c>
      <c r="I1581" s="164">
        <f t="shared" si="123"/>
        <v>-0.29257385755879517</v>
      </c>
      <c r="J1581" s="164">
        <f t="shared" si="124"/>
        <v>-0.29789084715086223</v>
      </c>
    </row>
    <row r="1582" spans="2:10" x14ac:dyDescent="0.25">
      <c r="B1582" s="155">
        <v>40136</v>
      </c>
      <c r="C1582" s="163">
        <v>-1.342323085409769</v>
      </c>
      <c r="D1582" s="163">
        <v>9.7637173352715934E-2</v>
      </c>
      <c r="F1582" s="164">
        <f t="shared" si="120"/>
        <v>-0.33733176600134618</v>
      </c>
      <c r="G1582" s="164">
        <f t="shared" si="121"/>
        <v>-0.26971385711607809</v>
      </c>
      <c r="H1582" s="164">
        <f t="shared" si="122"/>
        <v>-0.31165964005586266</v>
      </c>
      <c r="I1582" s="164">
        <f t="shared" si="123"/>
        <v>-0.27614320986009833</v>
      </c>
      <c r="J1582" s="164">
        <f t="shared" si="124"/>
        <v>-0.28801328385214175</v>
      </c>
    </row>
    <row r="1583" spans="2:10" x14ac:dyDescent="0.25">
      <c r="B1583" s="155">
        <v>40135</v>
      </c>
      <c r="C1583" s="163">
        <v>-3.1544887595369442E-2</v>
      </c>
      <c r="D1583" s="163">
        <v>-1.3265718846088626</v>
      </c>
      <c r="F1583" s="164">
        <f t="shared" si="120"/>
        <v>-0.35020384957715445</v>
      </c>
      <c r="G1583" s="164">
        <f t="shared" si="121"/>
        <v>-0.27244969597758989</v>
      </c>
      <c r="H1583" s="164">
        <f t="shared" si="122"/>
        <v>-0.30939602321514165</v>
      </c>
      <c r="I1583" s="164">
        <f t="shared" si="123"/>
        <v>-0.27630806624791276</v>
      </c>
      <c r="J1583" s="164">
        <f t="shared" si="124"/>
        <v>-0.31890925601517306</v>
      </c>
    </row>
    <row r="1584" spans="2:10" x14ac:dyDescent="0.25">
      <c r="B1584" s="155">
        <v>40134</v>
      </c>
      <c r="C1584" s="163">
        <v>0.10383383332208673</v>
      </c>
      <c r="D1584" s="163">
        <v>0.32937108292590001</v>
      </c>
      <c r="F1584" s="164">
        <f t="shared" si="120"/>
        <v>-0.34606393519279477</v>
      </c>
      <c r="G1584" s="164">
        <f t="shared" si="121"/>
        <v>-0.27659344095155963</v>
      </c>
      <c r="H1584" s="164">
        <f t="shared" si="122"/>
        <v>-0.34819441384277783</v>
      </c>
      <c r="I1584" s="164">
        <f t="shared" si="123"/>
        <v>-0.27373312450500087</v>
      </c>
      <c r="J1584" s="164">
        <f t="shared" si="124"/>
        <v>-0.33537254754333196</v>
      </c>
    </row>
    <row r="1585" spans="2:10" x14ac:dyDescent="0.25">
      <c r="B1585" s="155">
        <v>40133</v>
      </c>
      <c r="C1585" s="163">
        <v>1.4669421676920757</v>
      </c>
      <c r="D1585" s="163">
        <v>2.4701817416341587</v>
      </c>
      <c r="F1585" s="164">
        <f t="shared" si="120"/>
        <v>-0.35419827700674034</v>
      </c>
      <c r="G1585" s="164">
        <f t="shared" si="121"/>
        <v>-0.27302882948761686</v>
      </c>
      <c r="H1585" s="164">
        <f t="shared" si="122"/>
        <v>-0.34722345151767309</v>
      </c>
      <c r="I1585" s="164">
        <f t="shared" si="123"/>
        <v>-0.29576120771859543</v>
      </c>
      <c r="J1585" s="164">
        <f t="shared" si="124"/>
        <v>-0.33424426174787381</v>
      </c>
    </row>
    <row r="1586" spans="2:10" x14ac:dyDescent="0.25">
      <c r="B1586" s="155">
        <v>40130</v>
      </c>
      <c r="C1586" s="163">
        <v>0.57482511705782002</v>
      </c>
      <c r="D1586" s="163">
        <v>0.95963574793933581</v>
      </c>
      <c r="F1586" s="164">
        <f t="shared" si="120"/>
        <v>-0.43024235708378267</v>
      </c>
      <c r="G1586" s="164">
        <f t="shared" si="121"/>
        <v>-0.31504863877224809</v>
      </c>
      <c r="H1586" s="164">
        <f t="shared" si="122"/>
        <v>-0.37211582782378266</v>
      </c>
      <c r="I1586" s="164">
        <f t="shared" si="123"/>
        <v>-0.3022750671028494</v>
      </c>
      <c r="J1586" s="164">
        <f t="shared" si="124"/>
        <v>-0.33752391259378173</v>
      </c>
    </row>
    <row r="1587" spans="2:10" x14ac:dyDescent="0.25">
      <c r="B1587" s="155">
        <v>40129</v>
      </c>
      <c r="C1587" s="163">
        <v>-1.0120720681988216</v>
      </c>
      <c r="D1587" s="163">
        <v>0.32324336054985192</v>
      </c>
      <c r="F1587" s="164">
        <f t="shared" si="120"/>
        <v>-0.42536505525326468</v>
      </c>
      <c r="G1587" s="164">
        <f t="shared" si="121"/>
        <v>-0.35068797314031158</v>
      </c>
      <c r="H1587" s="164">
        <f t="shared" si="122"/>
        <v>-0.3791735117639265</v>
      </c>
      <c r="I1587" s="164">
        <f t="shared" si="123"/>
        <v>-0.30399438433530679</v>
      </c>
      <c r="J1587" s="164">
        <f t="shared" si="124"/>
        <v>-0.34581721555021466</v>
      </c>
    </row>
    <row r="1588" spans="2:10" x14ac:dyDescent="0.25">
      <c r="B1588" s="155">
        <v>40128</v>
      </c>
      <c r="C1588" s="163">
        <v>0.50257576568819573</v>
      </c>
      <c r="D1588" s="163">
        <v>1.2392168656694125E-2</v>
      </c>
      <c r="F1588" s="164">
        <f t="shared" si="120"/>
        <v>-0.48056173648640771</v>
      </c>
      <c r="G1588" s="164">
        <f t="shared" si="121"/>
        <v>-0.33257807895248881</v>
      </c>
      <c r="H1588" s="164">
        <f t="shared" si="122"/>
        <v>-0.37238732511899425</v>
      </c>
      <c r="I1588" s="164">
        <f t="shared" si="123"/>
        <v>-0.30118501021650229</v>
      </c>
      <c r="J1588" s="164">
        <f t="shared" si="124"/>
        <v>-0.3575828528166945</v>
      </c>
    </row>
    <row r="1589" spans="2:10" x14ac:dyDescent="0.25">
      <c r="B1589" s="155">
        <v>40127</v>
      </c>
      <c r="C1589" s="163">
        <v>1.917191861777745E-2</v>
      </c>
      <c r="D1589" s="163">
        <v>-0.21377796740089661</v>
      </c>
      <c r="F1589" s="164">
        <f t="shared" si="120"/>
        <v>-0.47927133771866953</v>
      </c>
      <c r="G1589" s="164">
        <f t="shared" si="121"/>
        <v>-0.31926781566290036</v>
      </c>
      <c r="H1589" s="164">
        <f t="shared" si="122"/>
        <v>-0.3719448558173532</v>
      </c>
      <c r="I1589" s="164">
        <f t="shared" si="123"/>
        <v>-0.29963330566368734</v>
      </c>
      <c r="J1589" s="164">
        <f t="shared" si="124"/>
        <v>-0.35374353306459827</v>
      </c>
    </row>
    <row r="1590" spans="2:10" x14ac:dyDescent="0.25">
      <c r="B1590" s="155">
        <v>40126</v>
      </c>
      <c r="C1590" s="163">
        <v>2.2488529383092759</v>
      </c>
      <c r="D1590" s="163">
        <v>-0.18980652870221881</v>
      </c>
      <c r="F1590" s="164">
        <f t="shared" si="120"/>
        <v>-0.48093572877324481</v>
      </c>
      <c r="G1590" s="164">
        <f t="shared" si="121"/>
        <v>-0.32084468286244322</v>
      </c>
      <c r="H1590" s="164">
        <f t="shared" si="122"/>
        <v>-0.37680721888665086</v>
      </c>
      <c r="I1590" s="164">
        <f t="shared" si="123"/>
        <v>-0.30407942923487513</v>
      </c>
      <c r="J1590" s="164">
        <f t="shared" si="124"/>
        <v>-0.3529785718872282</v>
      </c>
    </row>
    <row r="1591" spans="2:10" x14ac:dyDescent="0.25">
      <c r="B1591" s="155">
        <v>40123</v>
      </c>
      <c r="C1591" s="163">
        <v>0.2638796182518055</v>
      </c>
      <c r="D1591" s="163">
        <v>0.34656214516537442</v>
      </c>
      <c r="F1591" s="164">
        <f t="shared" si="120"/>
        <v>-0.44130466344677788</v>
      </c>
      <c r="G1591" s="164">
        <f t="shared" si="121"/>
        <v>-0.34169219800610418</v>
      </c>
      <c r="H1591" s="164">
        <f t="shared" si="122"/>
        <v>-0.38144032183826004</v>
      </c>
      <c r="I1591" s="164">
        <f t="shared" si="123"/>
        <v>-0.30361235334949283</v>
      </c>
      <c r="J1591" s="164">
        <f t="shared" si="124"/>
        <v>-0.35405731682554725</v>
      </c>
    </row>
    <row r="1592" spans="2:10" x14ac:dyDescent="0.25">
      <c r="B1592" s="155">
        <v>40122</v>
      </c>
      <c r="C1592" s="163">
        <v>1.934530218307895</v>
      </c>
      <c r="D1592" s="163">
        <v>0.29213333788533635</v>
      </c>
      <c r="F1592" s="164">
        <f t="shared" si="120"/>
        <v>-0.45245172927566857</v>
      </c>
      <c r="G1592" s="164">
        <f t="shared" si="121"/>
        <v>-0.34476494219664211</v>
      </c>
      <c r="H1592" s="164">
        <f t="shared" si="122"/>
        <v>-0.38156944922077218</v>
      </c>
      <c r="I1592" s="164">
        <f t="shared" si="123"/>
        <v>-0.29627163662698247</v>
      </c>
      <c r="J1592" s="164">
        <f t="shared" si="124"/>
        <v>-0.35542293685231952</v>
      </c>
    </row>
    <row r="1593" spans="2:10" x14ac:dyDescent="0.25">
      <c r="B1593" s="155">
        <v>40121</v>
      </c>
      <c r="C1593" s="163">
        <v>0.13951851223183986</v>
      </c>
      <c r="D1593" s="163">
        <v>-2.28719770460446</v>
      </c>
      <c r="F1593" s="164">
        <f t="shared" si="120"/>
        <v>-0.48491587346573972</v>
      </c>
      <c r="G1593" s="164">
        <f t="shared" si="121"/>
        <v>-0.33534952672131196</v>
      </c>
      <c r="H1593" s="164">
        <f t="shared" si="122"/>
        <v>-0.38300863536724966</v>
      </c>
      <c r="I1593" s="164">
        <f t="shared" si="123"/>
        <v>-0.27982591997214701</v>
      </c>
      <c r="J1593" s="164">
        <f t="shared" si="124"/>
        <v>-0.34771864597715713</v>
      </c>
    </row>
    <row r="1594" spans="2:10" x14ac:dyDescent="0.25">
      <c r="B1594" s="155">
        <v>40120</v>
      </c>
      <c r="C1594" s="163">
        <v>0.24305111587814565</v>
      </c>
      <c r="D1594" s="163">
        <v>-1.6673675100633667</v>
      </c>
      <c r="F1594" s="164">
        <f t="shared" si="120"/>
        <v>-0.49300950095049023</v>
      </c>
      <c r="G1594" s="164">
        <f t="shared" si="121"/>
        <v>-0.35335514398957035</v>
      </c>
      <c r="H1594" s="164">
        <f t="shared" si="122"/>
        <v>-0.38733205038452584</v>
      </c>
      <c r="I1594" s="164">
        <f t="shared" si="123"/>
        <v>-0.29552582685342543</v>
      </c>
      <c r="J1594" s="164">
        <f t="shared" si="124"/>
        <v>-0.3475162294021536</v>
      </c>
    </row>
    <row r="1595" spans="2:10" x14ac:dyDescent="0.25">
      <c r="B1595" s="155">
        <v>40119</v>
      </c>
      <c r="C1595" s="163">
        <v>0.64588020450222494</v>
      </c>
      <c r="D1595" s="163">
        <v>-0.97297607378382667</v>
      </c>
      <c r="F1595" s="164">
        <f t="shared" si="120"/>
        <v>-0.46707680281136099</v>
      </c>
      <c r="G1595" s="164">
        <f t="shared" si="121"/>
        <v>-0.36624263191565681</v>
      </c>
      <c r="H1595" s="164">
        <f t="shared" si="122"/>
        <v>-0.38790151641767756</v>
      </c>
      <c r="I1595" s="164">
        <f t="shared" si="123"/>
        <v>-0.2886230611484944</v>
      </c>
      <c r="J1595" s="164">
        <f t="shared" si="124"/>
        <v>-0.33826368673842472</v>
      </c>
    </row>
    <row r="1596" spans="2:10" x14ac:dyDescent="0.25">
      <c r="B1596" s="155">
        <v>40116</v>
      </c>
      <c r="C1596" s="163">
        <v>-2.8058289532312042</v>
      </c>
      <c r="D1596" s="163">
        <v>3.0684748539677953</v>
      </c>
      <c r="F1596" s="164">
        <f t="shared" si="120"/>
        <v>-0.45882644586594529</v>
      </c>
      <c r="G1596" s="164">
        <f t="shared" si="121"/>
        <v>-0.36502612477827084</v>
      </c>
      <c r="H1596" s="164">
        <f t="shared" si="122"/>
        <v>-0.38645041955251097</v>
      </c>
      <c r="I1596" s="164">
        <f t="shared" si="123"/>
        <v>-0.28860871976528796</v>
      </c>
      <c r="J1596" s="164">
        <f t="shared" si="124"/>
        <v>-0.33804870669799686</v>
      </c>
    </row>
    <row r="1597" spans="2:10" x14ac:dyDescent="0.25">
      <c r="B1597" s="155">
        <v>40115</v>
      </c>
      <c r="C1597" s="163">
        <v>2.2603040204628666</v>
      </c>
      <c r="D1597" s="163">
        <v>-2.4319215396406912</v>
      </c>
      <c r="F1597" s="164">
        <f t="shared" si="120"/>
        <v>-0.37488854106233371</v>
      </c>
      <c r="G1597" s="164">
        <f t="shared" si="121"/>
        <v>-0.33125629825041092</v>
      </c>
      <c r="H1597" s="164">
        <f t="shared" si="122"/>
        <v>-0.35782892710044673</v>
      </c>
      <c r="I1597" s="164">
        <f t="shared" si="123"/>
        <v>-0.27979433770706619</v>
      </c>
      <c r="J1597" s="164">
        <f t="shared" si="124"/>
        <v>-0.33507460423759683</v>
      </c>
    </row>
    <row r="1598" spans="2:10" x14ac:dyDescent="0.25">
      <c r="B1598" s="155">
        <v>40114</v>
      </c>
      <c r="C1598" s="163">
        <v>-1.9407992388729367</v>
      </c>
      <c r="D1598" s="163">
        <v>0.99606889722223535</v>
      </c>
      <c r="F1598" s="164">
        <f t="shared" si="120"/>
        <v>-0.30814672107500207</v>
      </c>
      <c r="G1598" s="164">
        <f t="shared" si="121"/>
        <v>-0.30070641117507257</v>
      </c>
      <c r="H1598" s="164">
        <f t="shared" si="122"/>
        <v>-0.30651309667640575</v>
      </c>
      <c r="I1598" s="164">
        <f t="shared" si="123"/>
        <v>-0.26561694601057706</v>
      </c>
      <c r="J1598" s="164">
        <f t="shared" si="124"/>
        <v>-0.33202135797227073</v>
      </c>
    </row>
    <row r="1599" spans="2:10" x14ac:dyDescent="0.25">
      <c r="B1599" s="155">
        <v>40113</v>
      </c>
      <c r="C1599" s="163">
        <v>-0.33134479204889322</v>
      </c>
      <c r="D1599" s="163">
        <v>1.7475128697618247</v>
      </c>
      <c r="F1599" s="164">
        <f t="shared" si="120"/>
        <v>-0.27032226870305998</v>
      </c>
      <c r="G1599" s="164">
        <f t="shared" si="121"/>
        <v>-0.27742911646080859</v>
      </c>
      <c r="H1599" s="164">
        <f t="shared" si="122"/>
        <v>-0.30461403704087031</v>
      </c>
      <c r="I1599" s="164">
        <f t="shared" si="123"/>
        <v>-0.28396911321329832</v>
      </c>
      <c r="J1599" s="164">
        <f t="shared" si="124"/>
        <v>-0.32777503777473654</v>
      </c>
    </row>
    <row r="1600" spans="2:10" x14ac:dyDescent="0.25">
      <c r="B1600" s="155">
        <v>40112</v>
      </c>
      <c r="C1600" s="163">
        <v>-1.1712041645528082</v>
      </c>
      <c r="D1600" s="163">
        <v>-1.8054856424301713</v>
      </c>
      <c r="F1600" s="164">
        <f t="shared" si="120"/>
        <v>-0.26564618097661313</v>
      </c>
      <c r="G1600" s="164">
        <f t="shared" si="121"/>
        <v>-0.27371404737091809</v>
      </c>
      <c r="H1600" s="164">
        <f t="shared" si="122"/>
        <v>-0.30002568752956232</v>
      </c>
      <c r="I1600" s="164">
        <f t="shared" si="123"/>
        <v>-0.26609534928665352</v>
      </c>
      <c r="J1600" s="164">
        <f t="shared" si="124"/>
        <v>-0.32981715077396279</v>
      </c>
    </row>
    <row r="1601" spans="2:10" x14ac:dyDescent="0.25">
      <c r="B1601" s="155">
        <v>40109</v>
      </c>
      <c r="C1601" s="163">
        <v>-1.217552021746493</v>
      </c>
      <c r="D1601" s="163">
        <v>-0.97144574566665476</v>
      </c>
      <c r="F1601" s="164">
        <f t="shared" si="120"/>
        <v>-0.33520066270481358</v>
      </c>
      <c r="G1601" s="164">
        <f t="shared" si="121"/>
        <v>-0.33371337530892864</v>
      </c>
      <c r="H1601" s="164">
        <f t="shared" si="122"/>
        <v>-0.34154201133308942</v>
      </c>
      <c r="I1601" s="164">
        <f t="shared" si="123"/>
        <v>-0.26982123264781482</v>
      </c>
      <c r="J1601" s="164">
        <f t="shared" si="124"/>
        <v>-0.33066158708883553</v>
      </c>
    </row>
    <row r="1602" spans="2:10" x14ac:dyDescent="0.25">
      <c r="B1602" s="155">
        <v>40108</v>
      </c>
      <c r="C1602" s="163">
        <v>1.0709859359974594</v>
      </c>
      <c r="D1602" s="163">
        <v>-0.50440041771361299</v>
      </c>
      <c r="F1602" s="164">
        <f t="shared" si="120"/>
        <v>-0.37617428103599687</v>
      </c>
      <c r="G1602" s="164">
        <f t="shared" si="121"/>
        <v>-0.34499376756830652</v>
      </c>
      <c r="H1602" s="164">
        <f t="shared" si="122"/>
        <v>-0.34722262609617899</v>
      </c>
      <c r="I1602" s="164">
        <f t="shared" si="123"/>
        <v>-0.27191289581542971</v>
      </c>
      <c r="J1602" s="164">
        <f t="shared" si="124"/>
        <v>-0.32031233549739074</v>
      </c>
    </row>
    <row r="1603" spans="2:10" x14ac:dyDescent="0.25">
      <c r="B1603" s="155">
        <v>40107</v>
      </c>
      <c r="C1603" s="163">
        <v>-0.87121837507917466</v>
      </c>
      <c r="D1603" s="163">
        <v>-1.5291701284058545</v>
      </c>
      <c r="F1603" s="164">
        <f t="shared" si="120"/>
        <v>-0.25083250478838637</v>
      </c>
      <c r="G1603" s="164">
        <f t="shared" si="121"/>
        <v>-0.32567300906413282</v>
      </c>
      <c r="H1603" s="164">
        <f t="shared" si="122"/>
        <v>-0.3503332190238439</v>
      </c>
      <c r="I1603" s="164">
        <f t="shared" si="123"/>
        <v>-0.27159169270899797</v>
      </c>
      <c r="J1603" s="164">
        <f t="shared" si="124"/>
        <v>-0.31594631741322454</v>
      </c>
    </row>
    <row r="1604" spans="2:10" x14ac:dyDescent="0.25">
      <c r="B1604" s="155">
        <v>40106</v>
      </c>
      <c r="C1604" s="163">
        <v>-0.6216435065091952</v>
      </c>
      <c r="D1604" s="163">
        <v>1.4903429149148772</v>
      </c>
      <c r="F1604" s="164">
        <f t="shared" si="120"/>
        <v>-0.30177546566776536</v>
      </c>
      <c r="G1604" s="164">
        <f t="shared" si="121"/>
        <v>-0.35530089906108564</v>
      </c>
      <c r="H1604" s="164">
        <f t="shared" si="122"/>
        <v>-0.36450599857970523</v>
      </c>
      <c r="I1604" s="164">
        <f t="shared" si="123"/>
        <v>-0.28571141605370626</v>
      </c>
      <c r="J1604" s="164">
        <f t="shared" si="124"/>
        <v>-0.32492276588335678</v>
      </c>
    </row>
    <row r="1605" spans="2:10" x14ac:dyDescent="0.25">
      <c r="B1605" s="155">
        <v>40105</v>
      </c>
      <c r="C1605" s="163">
        <v>0.94007660090198453</v>
      </c>
      <c r="D1605" s="163">
        <v>0.92925554483920259</v>
      </c>
      <c r="F1605" s="164">
        <f t="shared" si="120"/>
        <v>-0.29605919120440288</v>
      </c>
      <c r="G1605" s="164">
        <f t="shared" si="121"/>
        <v>-0.35247290004256526</v>
      </c>
      <c r="H1605" s="164">
        <f t="shared" si="122"/>
        <v>-0.36638692846266829</v>
      </c>
      <c r="I1605" s="164">
        <f t="shared" si="123"/>
        <v>-0.28460889514520232</v>
      </c>
      <c r="J1605" s="164">
        <f t="shared" si="124"/>
        <v>-0.32668253585554458</v>
      </c>
    </row>
    <row r="1606" spans="2:10" x14ac:dyDescent="0.25">
      <c r="B1606" s="155">
        <v>40102</v>
      </c>
      <c r="C1606" s="163">
        <v>-0.8093933185480684</v>
      </c>
      <c r="D1606" s="163">
        <v>1.6597466271782491</v>
      </c>
      <c r="F1606" s="164">
        <f t="shared" si="120"/>
        <v>-0.31285342134830546</v>
      </c>
      <c r="G1606" s="164">
        <f t="shared" si="121"/>
        <v>-0.35928530473208242</v>
      </c>
      <c r="H1606" s="164">
        <f t="shared" si="122"/>
        <v>-0.38173761235477643</v>
      </c>
      <c r="I1606" s="164">
        <f t="shared" si="123"/>
        <v>-0.2898208699696585</v>
      </c>
      <c r="J1606" s="164">
        <f t="shared" si="124"/>
        <v>-0.32148817111051153</v>
      </c>
    </row>
    <row r="1607" spans="2:10" x14ac:dyDescent="0.25">
      <c r="B1607" s="155">
        <v>40101</v>
      </c>
      <c r="C1607" s="163">
        <v>0.41533540718743378</v>
      </c>
      <c r="D1607" s="163">
        <v>-1.0240363727789026</v>
      </c>
      <c r="F1607" s="164">
        <f t="shared" si="120"/>
        <v>-0.3271317724446971</v>
      </c>
      <c r="G1607" s="164">
        <f t="shared" si="121"/>
        <v>-0.34782372698517183</v>
      </c>
      <c r="H1607" s="164">
        <f t="shared" si="122"/>
        <v>-0.37609509179083361</v>
      </c>
      <c r="I1607" s="164">
        <f t="shared" si="123"/>
        <v>-0.28792704363466559</v>
      </c>
      <c r="J1607" s="164">
        <f t="shared" si="124"/>
        <v>-0.31953333425580094</v>
      </c>
    </row>
    <row r="1608" spans="2:10" x14ac:dyDescent="0.25">
      <c r="B1608" s="155">
        <v>40100</v>
      </c>
      <c r="C1608" s="163">
        <v>1.7585835694116092</v>
      </c>
      <c r="D1608" s="163">
        <v>-3.038946220297678</v>
      </c>
      <c r="F1608" s="164">
        <f t="shared" si="120"/>
        <v>-0.33615261973417959</v>
      </c>
      <c r="G1608" s="164">
        <f t="shared" si="121"/>
        <v>-0.3878459059352477</v>
      </c>
      <c r="H1608" s="164">
        <f t="shared" si="122"/>
        <v>-0.37106392984693143</v>
      </c>
      <c r="I1608" s="164">
        <f t="shared" si="123"/>
        <v>-0.28742527993585559</v>
      </c>
      <c r="J1608" s="164">
        <f t="shared" si="124"/>
        <v>-0.31689116673443146</v>
      </c>
    </row>
    <row r="1609" spans="2:10" x14ac:dyDescent="0.25">
      <c r="B1609" s="155">
        <v>40099</v>
      </c>
      <c r="C1609" s="163">
        <v>-0.27203848978071266</v>
      </c>
      <c r="D1609" s="163">
        <v>1.8042030633152351</v>
      </c>
      <c r="F1609" s="164">
        <f t="shared" si="120"/>
        <v>-0.28993441301448003</v>
      </c>
      <c r="G1609" s="164">
        <f t="shared" si="121"/>
        <v>-0.34825324163664018</v>
      </c>
      <c r="H1609" s="164">
        <f t="shared" si="122"/>
        <v>-0.34344701395220656</v>
      </c>
      <c r="I1609" s="164">
        <f t="shared" si="123"/>
        <v>-0.27995935053409288</v>
      </c>
      <c r="J1609" s="164">
        <f t="shared" si="124"/>
        <v>-0.30799545904687409</v>
      </c>
    </row>
    <row r="1610" spans="2:10" x14ac:dyDescent="0.25">
      <c r="B1610" s="155">
        <v>40098</v>
      </c>
      <c r="C1610" s="163">
        <v>0.43859730357096449</v>
      </c>
      <c r="D1610" s="163">
        <v>3.5612498619319588E-2</v>
      </c>
      <c r="F1610" s="164">
        <f t="shared" si="120"/>
        <v>-0.19799593843945626</v>
      </c>
      <c r="G1610" s="164">
        <f t="shared" si="121"/>
        <v>-0.33601972036565991</v>
      </c>
      <c r="H1610" s="164">
        <f t="shared" si="122"/>
        <v>-0.34180673306711928</v>
      </c>
      <c r="I1610" s="164">
        <f t="shared" si="123"/>
        <v>-0.28042390506713416</v>
      </c>
      <c r="J1610" s="164">
        <f t="shared" si="124"/>
        <v>-0.30584858129547232</v>
      </c>
    </row>
    <row r="1611" spans="2:10" x14ac:dyDescent="0.25">
      <c r="B1611" s="155">
        <v>40095</v>
      </c>
      <c r="C1611" s="163">
        <v>0.56642661300085884</v>
      </c>
      <c r="D1611" s="163">
        <v>-3.4972837182819405</v>
      </c>
      <c r="F1611" s="164">
        <f t="shared" ref="F1611:F1674" si="125">CORREL($C1611:$C1640,$D1611:$D1640)</f>
        <v>-0.20518430127209808</v>
      </c>
      <c r="G1611" s="164">
        <f t="shared" ref="G1611:G1674" si="126">CORREL($C1611:$C1670,$D1611:$D1670)</f>
        <v>-0.32227286906432517</v>
      </c>
      <c r="H1611" s="164">
        <f t="shared" ref="H1611:H1674" si="127">CORREL($C1611:$C1700,$D1611:$D1700)</f>
        <v>-0.34223285521956198</v>
      </c>
      <c r="I1611" s="164">
        <f t="shared" ref="I1611:I1674" si="128">CORREL($C1611:$C1810,$D1611:$D1810)</f>
        <v>-0.27041072292740453</v>
      </c>
      <c r="J1611" s="164">
        <f t="shared" ref="J1611:J1674" si="129">CORREL($C1611:$C1870,$D1611:$D1870)</f>
        <v>-0.29365297361347426</v>
      </c>
    </row>
    <row r="1612" spans="2:10" x14ac:dyDescent="0.25">
      <c r="B1612" s="155">
        <v>40094</v>
      </c>
      <c r="C1612" s="163">
        <v>0.74708778350816019</v>
      </c>
      <c r="D1612" s="163">
        <v>-2.6569751717378964</v>
      </c>
      <c r="F1612" s="164">
        <f t="shared" si="125"/>
        <v>-0.19399988143899086</v>
      </c>
      <c r="G1612" s="164">
        <f t="shared" si="126"/>
        <v>-0.31199765383678507</v>
      </c>
      <c r="H1612" s="164">
        <f t="shared" si="127"/>
        <v>-0.33852483544235251</v>
      </c>
      <c r="I1612" s="164">
        <f t="shared" si="128"/>
        <v>-0.27828314357948386</v>
      </c>
      <c r="J1612" s="164">
        <f t="shared" si="129"/>
        <v>-0.29340038585464068</v>
      </c>
    </row>
    <row r="1613" spans="2:10" x14ac:dyDescent="0.25">
      <c r="B1613" s="155">
        <v>40093</v>
      </c>
      <c r="C1613" s="163">
        <v>0.32389287059311211</v>
      </c>
      <c r="D1613" s="163">
        <v>1.563820389674131</v>
      </c>
      <c r="F1613" s="164">
        <f t="shared" si="125"/>
        <v>-0.16925528899920148</v>
      </c>
      <c r="G1613" s="164">
        <f t="shared" si="126"/>
        <v>-0.29760146348033584</v>
      </c>
      <c r="H1613" s="164">
        <f t="shared" si="127"/>
        <v>-0.34438605146135443</v>
      </c>
      <c r="I1613" s="164">
        <f t="shared" si="128"/>
        <v>-0.27730558562270935</v>
      </c>
      <c r="J1613" s="164">
        <f t="shared" si="129"/>
        <v>-0.2841267106627518</v>
      </c>
    </row>
    <row r="1614" spans="2:10" x14ac:dyDescent="0.25">
      <c r="B1614" s="155">
        <v>40092</v>
      </c>
      <c r="C1614" s="163">
        <v>1.372480018771105</v>
      </c>
      <c r="D1614" s="163">
        <v>-0.95798183502320278</v>
      </c>
      <c r="F1614" s="164">
        <f t="shared" si="125"/>
        <v>-0.17975854642228048</v>
      </c>
      <c r="G1614" s="164">
        <f t="shared" si="126"/>
        <v>-0.35744451735678134</v>
      </c>
      <c r="H1614" s="164">
        <f t="shared" si="127"/>
        <v>-0.34692850494852967</v>
      </c>
      <c r="I1614" s="164">
        <f t="shared" si="128"/>
        <v>-0.2808508934433786</v>
      </c>
      <c r="J1614" s="164">
        <f t="shared" si="129"/>
        <v>-0.28387457064724797</v>
      </c>
    </row>
    <row r="1615" spans="2:10" x14ac:dyDescent="0.25">
      <c r="B1615" s="155">
        <v>40091</v>
      </c>
      <c r="C1615" s="163">
        <v>1.4891490979609401</v>
      </c>
      <c r="D1615" s="163">
        <v>-0.23129480204471253</v>
      </c>
      <c r="F1615" s="164">
        <f t="shared" si="125"/>
        <v>-0.14487188679365451</v>
      </c>
      <c r="G1615" s="164">
        <f t="shared" si="126"/>
        <v>-0.34917102173997583</v>
      </c>
      <c r="H1615" s="164">
        <f t="shared" si="127"/>
        <v>-0.3389368328520605</v>
      </c>
      <c r="I1615" s="164">
        <f t="shared" si="128"/>
        <v>-0.27451435444486738</v>
      </c>
      <c r="J1615" s="164">
        <f t="shared" si="129"/>
        <v>-0.27327015911358249</v>
      </c>
    </row>
    <row r="1616" spans="2:10" x14ac:dyDescent="0.25">
      <c r="B1616" s="155">
        <v>40088</v>
      </c>
      <c r="C1616" s="163">
        <v>-0.44608976758693242</v>
      </c>
      <c r="D1616" s="163">
        <v>-1.4327675988180077</v>
      </c>
      <c r="F1616" s="164">
        <f t="shared" si="125"/>
        <v>-0.13433194430886572</v>
      </c>
      <c r="G1616" s="164">
        <f t="shared" si="126"/>
        <v>-0.35268336193995758</v>
      </c>
      <c r="H1616" s="164">
        <f t="shared" si="127"/>
        <v>-0.38337226121901546</v>
      </c>
      <c r="I1616" s="164">
        <f t="shared" si="128"/>
        <v>-0.27446800838190555</v>
      </c>
      <c r="J1616" s="164">
        <f t="shared" si="129"/>
        <v>-0.28100628409437939</v>
      </c>
    </row>
    <row r="1617" spans="2:10" x14ac:dyDescent="0.25">
      <c r="B1617" s="155">
        <v>40087</v>
      </c>
      <c r="C1617" s="163">
        <v>-2.5751312767313239</v>
      </c>
      <c r="D1617" s="163">
        <v>2.176271176410749</v>
      </c>
      <c r="F1617" s="164">
        <f t="shared" si="125"/>
        <v>-0.25590339314727684</v>
      </c>
      <c r="G1617" s="164">
        <f t="shared" si="126"/>
        <v>-0.37400359137841854</v>
      </c>
      <c r="H1617" s="164">
        <f t="shared" si="127"/>
        <v>-0.34424836972086242</v>
      </c>
      <c r="I1617" s="164">
        <f t="shared" si="128"/>
        <v>-0.27538880119535142</v>
      </c>
      <c r="J1617" s="164">
        <f t="shared" si="129"/>
        <v>-0.28261712899959052</v>
      </c>
    </row>
    <row r="1618" spans="2:10" x14ac:dyDescent="0.25">
      <c r="B1618" s="155">
        <v>40086</v>
      </c>
      <c r="C1618" s="163">
        <v>-0.32309798751272156</v>
      </c>
      <c r="D1618" s="163">
        <v>-0.71180586157348902</v>
      </c>
      <c r="F1618" s="164">
        <f t="shared" si="125"/>
        <v>-0.1357516059196188</v>
      </c>
      <c r="G1618" s="164">
        <f t="shared" si="126"/>
        <v>-0.33765467942523464</v>
      </c>
      <c r="H1618" s="164">
        <f t="shared" si="127"/>
        <v>-0.31632238638955074</v>
      </c>
      <c r="I1618" s="164">
        <f t="shared" si="128"/>
        <v>-0.26966030662446455</v>
      </c>
      <c r="J1618" s="164">
        <f t="shared" si="129"/>
        <v>-0.28295005386228328</v>
      </c>
    </row>
    <row r="1619" spans="2:10" x14ac:dyDescent="0.25">
      <c r="B1619" s="155">
        <v>40085</v>
      </c>
      <c r="C1619" s="163">
        <v>-0.22047307008534744</v>
      </c>
      <c r="D1619" s="163">
        <v>0.39814550515715474</v>
      </c>
      <c r="F1619" s="164">
        <f t="shared" si="125"/>
        <v>-0.1289340885153907</v>
      </c>
      <c r="G1619" s="164">
        <f t="shared" si="126"/>
        <v>-0.34741521304232004</v>
      </c>
      <c r="H1619" s="164">
        <f t="shared" si="127"/>
        <v>-0.27154590618220048</v>
      </c>
      <c r="I1619" s="164">
        <f t="shared" si="128"/>
        <v>-0.2698965727488426</v>
      </c>
      <c r="J1619" s="164">
        <f t="shared" si="129"/>
        <v>-0.2833762134885377</v>
      </c>
    </row>
    <row r="1620" spans="2:10" x14ac:dyDescent="0.25">
      <c r="B1620" s="155">
        <v>40084</v>
      </c>
      <c r="C1620" s="163">
        <v>1.7987519061450463</v>
      </c>
      <c r="D1620" s="163">
        <v>1.3420343518415923</v>
      </c>
      <c r="F1620" s="164">
        <f t="shared" si="125"/>
        <v>-0.13893189390407168</v>
      </c>
      <c r="G1620" s="164">
        <f t="shared" si="126"/>
        <v>-0.3506891767623293</v>
      </c>
      <c r="H1620" s="164">
        <f t="shared" si="127"/>
        <v>-0.28220434093373514</v>
      </c>
      <c r="I1620" s="164">
        <f t="shared" si="128"/>
        <v>-0.26892948283382745</v>
      </c>
      <c r="J1620" s="164">
        <f t="shared" si="129"/>
        <v>-0.29245399664329214</v>
      </c>
    </row>
    <row r="1621" spans="2:10" x14ac:dyDescent="0.25">
      <c r="B1621" s="155">
        <v>40081</v>
      </c>
      <c r="C1621" s="163">
        <v>-0.60904424801887513</v>
      </c>
      <c r="D1621" s="163">
        <v>2.3712933613441844</v>
      </c>
      <c r="F1621" s="164">
        <f t="shared" si="125"/>
        <v>-0.2257837248456647</v>
      </c>
      <c r="G1621" s="164">
        <f t="shared" si="126"/>
        <v>-0.37280783781544014</v>
      </c>
      <c r="H1621" s="164">
        <f t="shared" si="127"/>
        <v>-0.29474575647720858</v>
      </c>
      <c r="I1621" s="164">
        <f t="shared" si="128"/>
        <v>-0.27074098436359334</v>
      </c>
      <c r="J1621" s="164">
        <f t="shared" si="129"/>
        <v>-0.3134596769516042</v>
      </c>
    </row>
    <row r="1622" spans="2:10" x14ac:dyDescent="0.25">
      <c r="B1622" s="155">
        <v>40080</v>
      </c>
      <c r="C1622" s="163">
        <v>-0.93748376744486883</v>
      </c>
      <c r="D1622" s="163">
        <v>2.9070187502755473E-3</v>
      </c>
      <c r="F1622" s="164">
        <f t="shared" si="125"/>
        <v>-0.20214041883606293</v>
      </c>
      <c r="G1622" s="164">
        <f t="shared" si="126"/>
        <v>-0.36175678608205569</v>
      </c>
      <c r="H1622" s="164">
        <f t="shared" si="127"/>
        <v>-0.28412976024836512</v>
      </c>
      <c r="I1622" s="164">
        <f t="shared" si="128"/>
        <v>-0.26949050859506118</v>
      </c>
      <c r="J1622" s="164">
        <f t="shared" si="129"/>
        <v>-0.31271326491939005</v>
      </c>
    </row>
    <row r="1623" spans="2:10" x14ac:dyDescent="0.25">
      <c r="B1623" s="155">
        <v>40079</v>
      </c>
      <c r="C1623" s="163">
        <v>-1.0067082595139332</v>
      </c>
      <c r="D1623" s="163">
        <v>0.33613021096920992</v>
      </c>
      <c r="F1623" s="164">
        <f t="shared" si="125"/>
        <v>-0.17650927321724591</v>
      </c>
      <c r="G1623" s="164">
        <f t="shared" si="126"/>
        <v>-0.35224425484321431</v>
      </c>
      <c r="H1623" s="164">
        <f t="shared" si="127"/>
        <v>-0.24337403387336892</v>
      </c>
      <c r="I1623" s="164">
        <f t="shared" si="128"/>
        <v>-0.27660122944254467</v>
      </c>
      <c r="J1623" s="164">
        <f t="shared" si="129"/>
        <v>-0.31280409268086107</v>
      </c>
    </row>
    <row r="1624" spans="2:10" x14ac:dyDescent="0.25">
      <c r="B1624" s="155">
        <v>40078</v>
      </c>
      <c r="C1624" s="163">
        <v>0.66056841718498127</v>
      </c>
      <c r="D1624" s="163">
        <v>1.3998365525561329</v>
      </c>
      <c r="F1624" s="164">
        <f t="shared" si="125"/>
        <v>-0.21866113046370167</v>
      </c>
      <c r="G1624" s="164">
        <f t="shared" si="126"/>
        <v>-0.35433826042458227</v>
      </c>
      <c r="H1624" s="164">
        <f t="shared" si="127"/>
        <v>-0.24568387007213485</v>
      </c>
      <c r="I1624" s="164">
        <f t="shared" si="128"/>
        <v>-0.27859615144299005</v>
      </c>
      <c r="J1624" s="164">
        <f t="shared" si="129"/>
        <v>-0.31257440528365443</v>
      </c>
    </row>
    <row r="1625" spans="2:10" x14ac:dyDescent="0.25">
      <c r="B1625" s="155">
        <v>40077</v>
      </c>
      <c r="C1625" s="163">
        <v>-0.34031825679329275</v>
      </c>
      <c r="D1625" s="163">
        <v>-0.36190205379416085</v>
      </c>
      <c r="F1625" s="164">
        <f t="shared" si="125"/>
        <v>-0.26524238618425255</v>
      </c>
      <c r="G1625" s="164">
        <f t="shared" si="126"/>
        <v>-0.35921145092412815</v>
      </c>
      <c r="H1625" s="164">
        <f t="shared" si="127"/>
        <v>-0.24750354067810154</v>
      </c>
      <c r="I1625" s="164">
        <f t="shared" si="128"/>
        <v>-0.25133565473733521</v>
      </c>
      <c r="J1625" s="164">
        <f t="shared" si="129"/>
        <v>-0.31266352143661597</v>
      </c>
    </row>
    <row r="1626" spans="2:10" x14ac:dyDescent="0.25">
      <c r="B1626" s="155">
        <v>40074</v>
      </c>
      <c r="C1626" s="163">
        <v>0.26513861579393616</v>
      </c>
      <c r="D1626" s="163">
        <v>-1.0760521082056274</v>
      </c>
      <c r="F1626" s="164">
        <f t="shared" si="125"/>
        <v>-0.28727845662341861</v>
      </c>
      <c r="G1626" s="164">
        <f t="shared" si="126"/>
        <v>-0.36279828529831981</v>
      </c>
      <c r="H1626" s="164">
        <f t="shared" si="127"/>
        <v>-0.26820494960677105</v>
      </c>
      <c r="I1626" s="164">
        <f t="shared" si="128"/>
        <v>-0.25401746220471993</v>
      </c>
      <c r="J1626" s="164">
        <f t="shared" si="129"/>
        <v>-0.30998904702240515</v>
      </c>
    </row>
    <row r="1627" spans="2:10" x14ac:dyDescent="0.25">
      <c r="B1627" s="155">
        <v>40073</v>
      </c>
      <c r="C1627" s="163">
        <v>-0.29217192012583881</v>
      </c>
      <c r="D1627" s="163">
        <v>2.0158667548771492</v>
      </c>
      <c r="F1627" s="164">
        <f t="shared" si="125"/>
        <v>-0.32429110920163629</v>
      </c>
      <c r="G1627" s="164">
        <f t="shared" si="126"/>
        <v>-0.3649216028837956</v>
      </c>
      <c r="H1627" s="164">
        <f t="shared" si="127"/>
        <v>-0.26413298778307265</v>
      </c>
      <c r="I1627" s="164">
        <f t="shared" si="128"/>
        <v>-0.25364632806152781</v>
      </c>
      <c r="J1627" s="164">
        <f t="shared" si="129"/>
        <v>-0.31968744952880762</v>
      </c>
    </row>
    <row r="1628" spans="2:10" x14ac:dyDescent="0.25">
      <c r="B1628" s="155">
        <v>40072</v>
      </c>
      <c r="C1628" s="163">
        <v>1.5347614637102103</v>
      </c>
      <c r="D1628" s="163">
        <v>0.19893811379620985</v>
      </c>
      <c r="F1628" s="164">
        <f t="shared" si="125"/>
        <v>-0.32440102766398599</v>
      </c>
      <c r="G1628" s="164">
        <f t="shared" si="126"/>
        <v>-0.31629009975231337</v>
      </c>
      <c r="H1628" s="164">
        <f t="shared" si="127"/>
        <v>-0.25789275666195649</v>
      </c>
      <c r="I1628" s="164">
        <f t="shared" si="128"/>
        <v>-0.25349380869301996</v>
      </c>
      <c r="J1628" s="164">
        <f t="shared" si="129"/>
        <v>-0.32042897657478536</v>
      </c>
    </row>
    <row r="1629" spans="2:10" x14ac:dyDescent="0.25">
      <c r="B1629" s="155">
        <v>40071</v>
      </c>
      <c r="C1629" s="163">
        <v>0.31431753077468816</v>
      </c>
      <c r="D1629" s="163">
        <v>-1.0992461716137991</v>
      </c>
      <c r="F1629" s="164">
        <f t="shared" si="125"/>
        <v>-0.29387714191787895</v>
      </c>
      <c r="G1629" s="164">
        <f t="shared" si="126"/>
        <v>-0.323449132096293</v>
      </c>
      <c r="H1629" s="164">
        <f t="shared" si="127"/>
        <v>-0.27612033740720882</v>
      </c>
      <c r="I1629" s="164">
        <f t="shared" si="128"/>
        <v>-0.25469696829927685</v>
      </c>
      <c r="J1629" s="164">
        <f t="shared" si="129"/>
        <v>-0.31942254161984218</v>
      </c>
    </row>
    <row r="1630" spans="2:10" x14ac:dyDescent="0.25">
      <c r="B1630" s="155">
        <v>40070</v>
      </c>
      <c r="C1630" s="163">
        <v>0.63560701080784821</v>
      </c>
      <c r="D1630" s="163">
        <v>-1.1675592773311316</v>
      </c>
      <c r="F1630" s="164">
        <f t="shared" si="125"/>
        <v>-0.29391555079181009</v>
      </c>
      <c r="G1630" s="164">
        <f t="shared" si="126"/>
        <v>-0.32340576934541676</v>
      </c>
      <c r="H1630" s="164">
        <f t="shared" si="127"/>
        <v>-0.27635144823593161</v>
      </c>
      <c r="I1630" s="164">
        <f t="shared" si="128"/>
        <v>-0.25925794438136307</v>
      </c>
      <c r="J1630" s="164">
        <f t="shared" si="129"/>
        <v>-0.31760475959489959</v>
      </c>
    </row>
    <row r="1631" spans="2:10" x14ac:dyDescent="0.25">
      <c r="B1631" s="155">
        <v>40067</v>
      </c>
      <c r="C1631" s="163">
        <v>-0.11396391957881891</v>
      </c>
      <c r="D1631" s="163">
        <v>-1.9908163590265371E-2</v>
      </c>
      <c r="F1631" s="164">
        <f t="shared" si="125"/>
        <v>-0.33972294528212227</v>
      </c>
      <c r="G1631" s="164">
        <f t="shared" si="126"/>
        <v>-0.34857401985906949</v>
      </c>
      <c r="H1631" s="164">
        <f t="shared" si="127"/>
        <v>-0.28973489144835302</v>
      </c>
      <c r="I1631" s="164">
        <f t="shared" si="128"/>
        <v>-0.26119056635894072</v>
      </c>
      <c r="J1631" s="164">
        <f t="shared" si="129"/>
        <v>-0.32539849028423556</v>
      </c>
    </row>
    <row r="1632" spans="2:10" x14ac:dyDescent="0.25">
      <c r="B1632" s="155">
        <v>40066</v>
      </c>
      <c r="C1632" s="163">
        <v>1.0431807040798935</v>
      </c>
      <c r="D1632" s="163">
        <v>4.2492118677965207</v>
      </c>
      <c r="F1632" s="164">
        <f t="shared" si="125"/>
        <v>-0.32923270920479053</v>
      </c>
      <c r="G1632" s="164">
        <f t="shared" si="126"/>
        <v>-0.34175141859897862</v>
      </c>
      <c r="H1632" s="164">
        <f t="shared" si="127"/>
        <v>-0.28320354097728367</v>
      </c>
      <c r="I1632" s="164">
        <f t="shared" si="128"/>
        <v>-0.26242745712123977</v>
      </c>
      <c r="J1632" s="164">
        <f t="shared" si="129"/>
        <v>-0.3247008817076919</v>
      </c>
    </row>
    <row r="1633" spans="2:10" x14ac:dyDescent="0.25">
      <c r="B1633" s="155">
        <v>40065</v>
      </c>
      <c r="C1633" s="163">
        <v>0.78347972233239194</v>
      </c>
      <c r="D1633" s="163">
        <v>-0.43829189186513906</v>
      </c>
      <c r="F1633" s="164">
        <f t="shared" si="125"/>
        <v>-0.39501153113253501</v>
      </c>
      <c r="G1633" s="164">
        <f t="shared" si="126"/>
        <v>-0.38649482858634671</v>
      </c>
      <c r="H1633" s="164">
        <f t="shared" si="127"/>
        <v>-0.27182405252539238</v>
      </c>
      <c r="I1633" s="164">
        <f t="shared" si="128"/>
        <v>-0.27698944843888673</v>
      </c>
      <c r="J1633" s="164">
        <f t="shared" si="129"/>
        <v>-0.3293252538928168</v>
      </c>
    </row>
    <row r="1634" spans="2:10" x14ac:dyDescent="0.25">
      <c r="B1634" s="155">
        <v>40064</v>
      </c>
      <c r="C1634" s="163">
        <v>0.90046161081371867</v>
      </c>
      <c r="D1634" s="163">
        <v>-1.1394079740734142</v>
      </c>
      <c r="F1634" s="164">
        <f t="shared" si="125"/>
        <v>-0.40163670202233676</v>
      </c>
      <c r="G1634" s="164">
        <f t="shared" si="126"/>
        <v>-0.38684562086086699</v>
      </c>
      <c r="H1634" s="164">
        <f t="shared" si="127"/>
        <v>-0.27308459883134717</v>
      </c>
      <c r="I1634" s="164">
        <f t="shared" si="128"/>
        <v>-0.27457183295369558</v>
      </c>
      <c r="J1634" s="164">
        <f t="shared" si="129"/>
        <v>-0.32938404248472669</v>
      </c>
    </row>
    <row r="1635" spans="2:10" x14ac:dyDescent="0.25">
      <c r="B1635" s="155">
        <v>40063</v>
      </c>
      <c r="C1635" s="163">
        <v>0</v>
      </c>
      <c r="D1635" s="163">
        <v>3.5800609484404333E-2</v>
      </c>
      <c r="F1635" s="164">
        <f t="shared" si="125"/>
        <v>-0.39533180943025703</v>
      </c>
      <c r="G1635" s="164">
        <f t="shared" si="126"/>
        <v>-0.39026001866383564</v>
      </c>
      <c r="H1635" s="164">
        <f t="shared" si="127"/>
        <v>-0.27096362477776037</v>
      </c>
      <c r="I1635" s="164">
        <f t="shared" si="128"/>
        <v>-0.26788098072161715</v>
      </c>
      <c r="J1635" s="164">
        <f t="shared" si="129"/>
        <v>-0.33161940802023604</v>
      </c>
    </row>
    <row r="1636" spans="2:10" x14ac:dyDescent="0.25">
      <c r="B1636" s="155">
        <v>40060</v>
      </c>
      <c r="C1636" s="163">
        <v>1.3183646739258315</v>
      </c>
      <c r="D1636" s="163">
        <v>-2.8674494222720281</v>
      </c>
      <c r="F1636" s="164">
        <f t="shared" si="125"/>
        <v>-0.39482578255748546</v>
      </c>
      <c r="G1636" s="164">
        <f t="shared" si="126"/>
        <v>-0.40354215098247631</v>
      </c>
      <c r="H1636" s="164">
        <f t="shared" si="127"/>
        <v>-0.25293920922947688</v>
      </c>
      <c r="I1636" s="164">
        <f t="shared" si="128"/>
        <v>-0.31664846436214861</v>
      </c>
      <c r="J1636" s="164">
        <f t="shared" si="129"/>
        <v>-0.33096157717160868</v>
      </c>
    </row>
    <row r="1637" spans="2:10" x14ac:dyDescent="0.25">
      <c r="B1637" s="155">
        <v>40059</v>
      </c>
      <c r="C1637" s="163">
        <v>0.86078029988148064</v>
      </c>
      <c r="D1637" s="163">
        <v>-1.3813757494417489</v>
      </c>
      <c r="F1637" s="164">
        <f t="shared" si="125"/>
        <v>-0.34792433694955727</v>
      </c>
      <c r="G1637" s="164">
        <f t="shared" si="126"/>
        <v>-0.38781707517572128</v>
      </c>
      <c r="H1637" s="164">
        <f t="shared" si="127"/>
        <v>-0.24436750855092634</v>
      </c>
      <c r="I1637" s="164">
        <f t="shared" si="128"/>
        <v>-0.31223716718583999</v>
      </c>
      <c r="J1637" s="164">
        <f t="shared" si="129"/>
        <v>-0.32969665427118799</v>
      </c>
    </row>
    <row r="1638" spans="2:10" x14ac:dyDescent="0.25">
      <c r="B1638" s="155">
        <v>40058</v>
      </c>
      <c r="C1638" s="163">
        <v>-0.30434334009806774</v>
      </c>
      <c r="D1638" s="163">
        <v>2.3396618167410788</v>
      </c>
      <c r="F1638" s="164">
        <f t="shared" si="125"/>
        <v>-0.42018890244789969</v>
      </c>
      <c r="G1638" s="164">
        <f t="shared" si="126"/>
        <v>-0.37635345615211474</v>
      </c>
      <c r="H1638" s="164">
        <f t="shared" si="127"/>
        <v>-0.24019735659573543</v>
      </c>
      <c r="I1638" s="164">
        <f t="shared" si="128"/>
        <v>-0.31149929563022793</v>
      </c>
      <c r="J1638" s="164">
        <f t="shared" si="129"/>
        <v>-0.32987939886786499</v>
      </c>
    </row>
    <row r="1639" spans="2:10" x14ac:dyDescent="0.25">
      <c r="B1639" s="155">
        <v>40057</v>
      </c>
      <c r="C1639" s="163">
        <v>-2.208334923002353</v>
      </c>
      <c r="D1639" s="163">
        <v>-1.0228269020284064</v>
      </c>
      <c r="F1639" s="164">
        <f t="shared" si="125"/>
        <v>-0.39305020637634097</v>
      </c>
      <c r="G1639" s="164">
        <f t="shared" si="126"/>
        <v>-0.36002863689789172</v>
      </c>
      <c r="H1639" s="164">
        <f t="shared" si="127"/>
        <v>-0.24627053788128794</v>
      </c>
      <c r="I1639" s="164">
        <f t="shared" si="128"/>
        <v>-0.29723071839203963</v>
      </c>
      <c r="J1639" s="164">
        <f t="shared" si="129"/>
        <v>-0.33015467114405583</v>
      </c>
    </row>
    <row r="1640" spans="2:10" x14ac:dyDescent="0.25">
      <c r="B1640" s="155">
        <v>40056</v>
      </c>
      <c r="C1640" s="163">
        <v>-0.80322251089508523</v>
      </c>
      <c r="D1640" s="163">
        <v>0.47242696272680185</v>
      </c>
      <c r="F1640" s="164">
        <f t="shared" si="125"/>
        <v>-0.47901227347260072</v>
      </c>
      <c r="G1640" s="164">
        <f t="shared" si="126"/>
        <v>-0.39517141563457109</v>
      </c>
      <c r="H1640" s="164">
        <f t="shared" si="127"/>
        <v>-0.25282949397328436</v>
      </c>
      <c r="I1640" s="164">
        <f t="shared" si="128"/>
        <v>-0.29880477858436622</v>
      </c>
      <c r="J1640" s="164">
        <f t="shared" si="129"/>
        <v>-0.33220738330765687</v>
      </c>
    </row>
    <row r="1641" spans="2:10" x14ac:dyDescent="0.25">
      <c r="B1641" s="155">
        <v>40053</v>
      </c>
      <c r="C1641" s="163">
        <v>-0.18459656662079826</v>
      </c>
      <c r="D1641" s="163">
        <v>0.64746816945007168</v>
      </c>
      <c r="F1641" s="164">
        <f t="shared" si="125"/>
        <v>-0.46165470197642866</v>
      </c>
      <c r="G1641" s="164">
        <f t="shared" si="126"/>
        <v>-0.39610610476219638</v>
      </c>
      <c r="H1641" s="164">
        <f t="shared" si="127"/>
        <v>-0.25481729799947811</v>
      </c>
      <c r="I1641" s="164">
        <f t="shared" si="128"/>
        <v>-0.30275520188534627</v>
      </c>
      <c r="J1641" s="164">
        <f t="shared" si="129"/>
        <v>-0.33208323494483583</v>
      </c>
    </row>
    <row r="1642" spans="2:10" x14ac:dyDescent="0.25">
      <c r="B1642" s="155">
        <v>40052</v>
      </c>
      <c r="C1642" s="163">
        <v>0.28949283256214375</v>
      </c>
      <c r="D1642" s="163">
        <v>-0.69304110962885579</v>
      </c>
      <c r="F1642" s="164">
        <f t="shared" si="125"/>
        <v>-0.43222248865128515</v>
      </c>
      <c r="G1642" s="164">
        <f t="shared" si="126"/>
        <v>-0.39021946167985744</v>
      </c>
      <c r="H1642" s="164">
        <f t="shared" si="127"/>
        <v>-0.26349563668885562</v>
      </c>
      <c r="I1642" s="164">
        <f t="shared" si="128"/>
        <v>-0.29177126167577444</v>
      </c>
      <c r="J1642" s="164">
        <f t="shared" si="129"/>
        <v>-0.33116526177367478</v>
      </c>
    </row>
    <row r="1643" spans="2:10" x14ac:dyDescent="0.25">
      <c r="B1643" s="155">
        <v>40051</v>
      </c>
      <c r="C1643" s="163">
        <v>2.1992090105960038E-2</v>
      </c>
      <c r="D1643" s="163">
        <v>0.73730697811209556</v>
      </c>
      <c r="F1643" s="164">
        <f t="shared" si="125"/>
        <v>-0.42299673743411731</v>
      </c>
      <c r="G1643" s="164">
        <f t="shared" si="126"/>
        <v>-0.40180008350138746</v>
      </c>
      <c r="H1643" s="164">
        <f t="shared" si="127"/>
        <v>-0.26032984737350401</v>
      </c>
      <c r="I1643" s="164">
        <f t="shared" si="128"/>
        <v>-0.32565925260133244</v>
      </c>
      <c r="J1643" s="164">
        <f t="shared" si="129"/>
        <v>-0.33085835589304052</v>
      </c>
    </row>
    <row r="1644" spans="2:10" x14ac:dyDescent="0.25">
      <c r="B1644" s="155">
        <v>40050</v>
      </c>
      <c r="C1644" s="163">
        <v>0.23726165870689986</v>
      </c>
      <c r="D1644" s="163">
        <v>1.518483596255793</v>
      </c>
      <c r="F1644" s="164">
        <f t="shared" si="125"/>
        <v>-0.49699496602991577</v>
      </c>
      <c r="G1644" s="164">
        <f t="shared" si="126"/>
        <v>-0.40047160813399035</v>
      </c>
      <c r="H1644" s="164">
        <f t="shared" si="127"/>
        <v>-0.24948101847196538</v>
      </c>
      <c r="I1644" s="164">
        <f t="shared" si="128"/>
        <v>-0.34320856576865022</v>
      </c>
      <c r="J1644" s="164">
        <f t="shared" si="129"/>
        <v>-0.33075988648805521</v>
      </c>
    </row>
    <row r="1645" spans="2:10" x14ac:dyDescent="0.25">
      <c r="B1645" s="155">
        <v>40049</v>
      </c>
      <c r="C1645" s="163">
        <v>-5.3195971109853968E-2</v>
      </c>
      <c r="D1645" s="163">
        <v>1.8329347497153758</v>
      </c>
      <c r="F1645" s="164">
        <f t="shared" si="125"/>
        <v>-0.48225219420184878</v>
      </c>
      <c r="G1645" s="164">
        <f t="shared" si="126"/>
        <v>-0.39826908270327815</v>
      </c>
      <c r="H1645" s="164">
        <f t="shared" si="127"/>
        <v>-0.25551017160730782</v>
      </c>
      <c r="I1645" s="164">
        <f t="shared" si="128"/>
        <v>-0.34247324289107872</v>
      </c>
      <c r="J1645" s="164">
        <f t="shared" si="129"/>
        <v>-0.33122128524786393</v>
      </c>
    </row>
    <row r="1646" spans="2:10" x14ac:dyDescent="0.25">
      <c r="B1646" s="155">
        <v>40046</v>
      </c>
      <c r="C1646" s="163">
        <v>1.8802545713600072</v>
      </c>
      <c r="D1646" s="163">
        <v>-2.6566832184516054</v>
      </c>
      <c r="F1646" s="164">
        <f t="shared" si="125"/>
        <v>-0.46933609186748548</v>
      </c>
      <c r="G1646" s="164">
        <f t="shared" si="126"/>
        <v>-0.44814596291709841</v>
      </c>
      <c r="H1646" s="164">
        <f t="shared" si="127"/>
        <v>-0.27757258390334871</v>
      </c>
      <c r="I1646" s="164">
        <f t="shared" si="128"/>
        <v>-0.34192290565320987</v>
      </c>
      <c r="J1646" s="164">
        <f t="shared" si="129"/>
        <v>-0.33264692830275916</v>
      </c>
    </row>
    <row r="1647" spans="2:10" x14ac:dyDescent="0.25">
      <c r="B1647" s="155">
        <v>40045</v>
      </c>
      <c r="C1647" s="163">
        <v>1.1003962895536956</v>
      </c>
      <c r="D1647" s="163">
        <v>1.3883539541906131</v>
      </c>
      <c r="F1647" s="164">
        <f t="shared" si="125"/>
        <v>-0.45745870176398173</v>
      </c>
      <c r="G1647" s="164">
        <f t="shared" si="126"/>
        <v>-0.37040272650109629</v>
      </c>
      <c r="H1647" s="164">
        <f t="shared" si="127"/>
        <v>-0.26651985802031664</v>
      </c>
      <c r="I1647" s="164">
        <f t="shared" si="128"/>
        <v>-0.34755999226759171</v>
      </c>
      <c r="J1647" s="164">
        <f t="shared" si="129"/>
        <v>-0.3304279147804724</v>
      </c>
    </row>
    <row r="1648" spans="2:10" x14ac:dyDescent="0.25">
      <c r="B1648" s="155">
        <v>40044</v>
      </c>
      <c r="C1648" s="163">
        <v>0.69939454892435915</v>
      </c>
      <c r="D1648" s="163">
        <v>1.8648418549193302</v>
      </c>
      <c r="F1648" s="164">
        <f t="shared" si="125"/>
        <v>-0.44632014530875513</v>
      </c>
      <c r="G1648" s="164">
        <f t="shared" si="126"/>
        <v>-0.36226351098353277</v>
      </c>
      <c r="H1648" s="164">
        <f t="shared" si="127"/>
        <v>-0.27950799047488256</v>
      </c>
      <c r="I1648" s="164">
        <f t="shared" si="128"/>
        <v>-0.3626598562498613</v>
      </c>
      <c r="J1648" s="164">
        <f t="shared" si="129"/>
        <v>-0.3317709895732654</v>
      </c>
    </row>
    <row r="1649" spans="2:10" x14ac:dyDescent="0.25">
      <c r="B1649" s="155">
        <v>40043</v>
      </c>
      <c r="C1649" s="163">
        <v>1.0321475979540029</v>
      </c>
      <c r="D1649" s="163">
        <v>-0.37845005674442822</v>
      </c>
      <c r="F1649" s="164">
        <f t="shared" si="125"/>
        <v>-0.46465294703538912</v>
      </c>
      <c r="G1649" s="164">
        <f t="shared" si="126"/>
        <v>-0.30964691573796593</v>
      </c>
      <c r="H1649" s="164">
        <f t="shared" si="127"/>
        <v>-0.28240011822598615</v>
      </c>
      <c r="I1649" s="164">
        <f t="shared" si="128"/>
        <v>-0.36011767158609126</v>
      </c>
      <c r="J1649" s="164">
        <f t="shared" si="129"/>
        <v>-0.33282019775331545</v>
      </c>
    </row>
    <row r="1650" spans="2:10" x14ac:dyDescent="0.25">
      <c r="B1650" s="155">
        <v>40042</v>
      </c>
      <c r="C1650" s="163">
        <v>-2.4052074336838758</v>
      </c>
      <c r="D1650" s="163">
        <v>1.312167399888331</v>
      </c>
      <c r="F1650" s="164">
        <f t="shared" si="125"/>
        <v>-0.46359604732764931</v>
      </c>
      <c r="G1650" s="164">
        <f t="shared" si="126"/>
        <v>-0.32003896964778733</v>
      </c>
      <c r="H1650" s="164">
        <f t="shared" si="127"/>
        <v>-0.2848955023757534</v>
      </c>
      <c r="I1650" s="164">
        <f t="shared" si="128"/>
        <v>-0.35907929932348909</v>
      </c>
      <c r="J1650" s="164">
        <f t="shared" si="129"/>
        <v>-0.33214025435623784</v>
      </c>
    </row>
    <row r="1651" spans="2:10" x14ac:dyDescent="0.25">
      <c r="B1651" s="155">
        <v>40039</v>
      </c>
      <c r="C1651" s="163">
        <v>-0.85238057818299851</v>
      </c>
      <c r="D1651" s="163">
        <v>0.56638035708209689</v>
      </c>
      <c r="F1651" s="164">
        <f t="shared" si="125"/>
        <v>-0.46281446687457428</v>
      </c>
      <c r="G1651" s="164">
        <f t="shared" si="126"/>
        <v>-0.31243693186568894</v>
      </c>
      <c r="H1651" s="164">
        <f t="shared" si="127"/>
        <v>-0.27425667430329004</v>
      </c>
      <c r="I1651" s="164">
        <f t="shared" si="128"/>
        <v>-0.35822523592872513</v>
      </c>
      <c r="J1651" s="164">
        <f t="shared" si="129"/>
        <v>-0.33135006124533778</v>
      </c>
    </row>
    <row r="1652" spans="2:10" x14ac:dyDescent="0.25">
      <c r="B1652" s="155">
        <v>40038</v>
      </c>
      <c r="C1652" s="163">
        <v>0.69496453792392554</v>
      </c>
      <c r="D1652" s="163">
        <v>2.5859112320081756</v>
      </c>
      <c r="F1652" s="164">
        <f t="shared" si="125"/>
        <v>-0.46277709958678043</v>
      </c>
      <c r="G1652" s="164">
        <f t="shared" si="126"/>
        <v>-0.30489357810187123</v>
      </c>
      <c r="H1652" s="164">
        <f t="shared" si="127"/>
        <v>-0.27255486396689166</v>
      </c>
      <c r="I1652" s="164">
        <f t="shared" si="128"/>
        <v>-0.35941532058449294</v>
      </c>
      <c r="J1652" s="164">
        <f t="shared" si="129"/>
        <v>-0.3306998692976848</v>
      </c>
    </row>
    <row r="1653" spans="2:10" x14ac:dyDescent="0.25">
      <c r="B1653" s="155">
        <v>40037</v>
      </c>
      <c r="C1653" s="163">
        <v>1.1890622319419508</v>
      </c>
      <c r="D1653" s="163">
        <v>-2.0219302307260767</v>
      </c>
      <c r="F1653" s="164">
        <f t="shared" si="125"/>
        <v>-0.45015031080514639</v>
      </c>
      <c r="G1653" s="164">
        <f t="shared" si="126"/>
        <v>-0.26234548812114256</v>
      </c>
      <c r="H1653" s="164">
        <f t="shared" si="127"/>
        <v>-0.3031087643665839</v>
      </c>
      <c r="I1653" s="164">
        <f t="shared" si="128"/>
        <v>-0.35261938957100553</v>
      </c>
      <c r="J1653" s="164">
        <f t="shared" si="129"/>
        <v>-0.3319867550288178</v>
      </c>
    </row>
    <row r="1654" spans="2:10" x14ac:dyDescent="0.25">
      <c r="B1654" s="155">
        <v>40036</v>
      </c>
      <c r="C1654" s="163">
        <v>-1.2368647833572943</v>
      </c>
      <c r="D1654" s="163">
        <v>1.6769460978704576</v>
      </c>
      <c r="F1654" s="164">
        <f t="shared" si="125"/>
        <v>-0.43788104019008861</v>
      </c>
      <c r="G1654" s="164">
        <f t="shared" si="126"/>
        <v>-0.25704022785901531</v>
      </c>
      <c r="H1654" s="164">
        <f t="shared" si="127"/>
        <v>-0.29114707986021621</v>
      </c>
      <c r="I1654" s="164">
        <f t="shared" si="128"/>
        <v>-0.35069898209585898</v>
      </c>
      <c r="J1654" s="164">
        <f t="shared" si="129"/>
        <v>-0.33093776048780321</v>
      </c>
    </row>
    <row r="1655" spans="2:10" x14ac:dyDescent="0.25">
      <c r="B1655" s="155">
        <v>40035</v>
      </c>
      <c r="C1655" s="163">
        <v>-0.33146463502075063</v>
      </c>
      <c r="D1655" s="163">
        <v>2.024974681446734</v>
      </c>
      <c r="F1655" s="164">
        <f t="shared" si="125"/>
        <v>-0.41719557462455514</v>
      </c>
      <c r="G1655" s="164">
        <f t="shared" si="126"/>
        <v>-0.24403926846945365</v>
      </c>
      <c r="H1655" s="164">
        <f t="shared" si="127"/>
        <v>-0.29094032332659131</v>
      </c>
      <c r="I1655" s="164">
        <f t="shared" si="128"/>
        <v>-0.33898576396174079</v>
      </c>
      <c r="J1655" s="164">
        <f t="shared" si="129"/>
        <v>-0.33084675016470683</v>
      </c>
    </row>
    <row r="1656" spans="2:10" x14ac:dyDescent="0.25">
      <c r="B1656" s="155">
        <v>40032</v>
      </c>
      <c r="C1656" s="163">
        <v>1.3451890240930187</v>
      </c>
      <c r="D1656" s="163">
        <v>-1.9010165032975257</v>
      </c>
      <c r="F1656" s="164">
        <f t="shared" si="125"/>
        <v>-0.40648983371416902</v>
      </c>
      <c r="G1656" s="164">
        <f t="shared" si="126"/>
        <v>-0.26268185824553725</v>
      </c>
      <c r="H1656" s="164">
        <f t="shared" si="127"/>
        <v>-0.2844175100014561</v>
      </c>
      <c r="I1656" s="164">
        <f t="shared" si="128"/>
        <v>-0.33902474714052178</v>
      </c>
      <c r="J1656" s="164">
        <f t="shared" si="129"/>
        <v>-0.33138680406535675</v>
      </c>
    </row>
    <row r="1657" spans="2:10" x14ac:dyDescent="0.25">
      <c r="B1657" s="155">
        <v>40031</v>
      </c>
      <c r="C1657" s="163">
        <v>-0.54879506039003934</v>
      </c>
      <c r="D1657" s="163">
        <v>1.3241338323660479</v>
      </c>
      <c r="F1657" s="164">
        <f t="shared" si="125"/>
        <v>-0.39406945190971698</v>
      </c>
      <c r="G1657" s="164">
        <f t="shared" si="126"/>
        <v>-0.24988364980940825</v>
      </c>
      <c r="H1657" s="164">
        <f t="shared" si="127"/>
        <v>-0.28396211830573453</v>
      </c>
      <c r="I1657" s="164">
        <f t="shared" si="128"/>
        <v>-0.33950608327188314</v>
      </c>
      <c r="J1657" s="164">
        <f t="shared" si="129"/>
        <v>-0.32939248847165364</v>
      </c>
    </row>
    <row r="1658" spans="2:10" x14ac:dyDescent="0.25">
      <c r="B1658" s="155">
        <v>40030</v>
      </c>
      <c r="C1658" s="163">
        <v>-0.25728477143592832</v>
      </c>
      <c r="D1658" s="163">
        <v>-2.5077834415476841</v>
      </c>
      <c r="F1658" s="164">
        <f t="shared" si="125"/>
        <v>-0.30420898000964375</v>
      </c>
      <c r="G1658" s="164">
        <f t="shared" si="126"/>
        <v>-0.24001170671731953</v>
      </c>
      <c r="H1658" s="164">
        <f t="shared" si="127"/>
        <v>-0.29169068001959608</v>
      </c>
      <c r="I1658" s="164">
        <f t="shared" si="128"/>
        <v>-0.33890176145733342</v>
      </c>
      <c r="J1658" s="164">
        <f t="shared" si="129"/>
        <v>-0.3310856654043553</v>
      </c>
    </row>
    <row r="1659" spans="2:10" x14ac:dyDescent="0.25">
      <c r="B1659" s="155">
        <v>40029</v>
      </c>
      <c r="C1659" s="163">
        <v>0.30396819517679585</v>
      </c>
      <c r="D1659" s="163">
        <v>-0.84962508273569437</v>
      </c>
      <c r="F1659" s="164">
        <f t="shared" si="125"/>
        <v>-0.3370001417788292</v>
      </c>
      <c r="G1659" s="164">
        <f t="shared" si="126"/>
        <v>-0.27126030860133371</v>
      </c>
      <c r="H1659" s="164">
        <f t="shared" si="127"/>
        <v>-0.28338302092846346</v>
      </c>
      <c r="I1659" s="164">
        <f t="shared" si="128"/>
        <v>-0.33703726502384834</v>
      </c>
      <c r="J1659" s="164">
        <f t="shared" si="129"/>
        <v>-0.33237402377665681</v>
      </c>
    </row>
    <row r="1660" spans="2:10" x14ac:dyDescent="0.25">
      <c r="B1660" s="155">
        <v>40028</v>
      </c>
      <c r="C1660" s="163">
        <v>1.5346476475357029</v>
      </c>
      <c r="D1660" s="163">
        <v>-2.9083735904719465</v>
      </c>
      <c r="F1660" s="164">
        <f t="shared" si="125"/>
        <v>-0.33948066369272906</v>
      </c>
      <c r="G1660" s="164">
        <f t="shared" si="126"/>
        <v>-0.27167495579903334</v>
      </c>
      <c r="H1660" s="164">
        <f t="shared" si="127"/>
        <v>-0.27804060040261586</v>
      </c>
      <c r="I1660" s="164">
        <f t="shared" si="128"/>
        <v>-0.3395925359600373</v>
      </c>
      <c r="J1660" s="164">
        <f t="shared" si="129"/>
        <v>-0.33351521569175774</v>
      </c>
    </row>
    <row r="1661" spans="2:10" x14ac:dyDescent="0.25">
      <c r="B1661" s="155">
        <v>40025</v>
      </c>
      <c r="C1661" s="163">
        <v>7.3046510775776063E-2</v>
      </c>
      <c r="D1661" s="163">
        <v>3.7069646456143968</v>
      </c>
      <c r="F1661" s="164">
        <f t="shared" si="125"/>
        <v>-0.35681565507084895</v>
      </c>
      <c r="G1661" s="164">
        <f t="shared" si="126"/>
        <v>-0.2759168788673485</v>
      </c>
      <c r="H1661" s="164">
        <f t="shared" si="127"/>
        <v>-0.26915211721686799</v>
      </c>
      <c r="I1661" s="164">
        <f t="shared" si="128"/>
        <v>-0.33597522799969237</v>
      </c>
      <c r="J1661" s="164">
        <f t="shared" si="129"/>
        <v>-0.33166546283091625</v>
      </c>
    </row>
    <row r="1662" spans="2:10" x14ac:dyDescent="0.25">
      <c r="B1662" s="155">
        <v>40024</v>
      </c>
      <c r="C1662" s="163">
        <v>1.2022448290260668</v>
      </c>
      <c r="D1662" s="163">
        <v>1.3436074926703956</v>
      </c>
      <c r="F1662" s="164">
        <f t="shared" si="125"/>
        <v>-0.35407216699838157</v>
      </c>
      <c r="G1662" s="164">
        <f t="shared" si="126"/>
        <v>-0.27210356076634479</v>
      </c>
      <c r="H1662" s="164">
        <f t="shared" si="127"/>
        <v>-0.27849949447620942</v>
      </c>
      <c r="I1662" s="164">
        <f t="shared" si="128"/>
        <v>-0.32529103372714829</v>
      </c>
      <c r="J1662" s="164">
        <f t="shared" si="129"/>
        <v>-0.33390228052821741</v>
      </c>
    </row>
    <row r="1663" spans="2:10" x14ac:dyDescent="0.25">
      <c r="B1663" s="155">
        <v>40023</v>
      </c>
      <c r="C1663" s="163">
        <v>-0.44365722445642852</v>
      </c>
      <c r="D1663" s="163">
        <v>1.7225476960792907</v>
      </c>
      <c r="F1663" s="164">
        <f t="shared" si="125"/>
        <v>-0.38114512736973311</v>
      </c>
      <c r="G1663" s="164">
        <f t="shared" si="126"/>
        <v>-0.2397143882754546</v>
      </c>
      <c r="H1663" s="164">
        <f t="shared" si="127"/>
        <v>-0.26782667940155858</v>
      </c>
      <c r="I1663" s="164">
        <f t="shared" si="128"/>
        <v>-0.32222926681376801</v>
      </c>
      <c r="J1663" s="164">
        <f t="shared" si="129"/>
        <v>-0.33545265636052551</v>
      </c>
    </row>
    <row r="1664" spans="2:10" x14ac:dyDescent="0.25">
      <c r="B1664" s="155">
        <v>40022</v>
      </c>
      <c r="C1664" s="163">
        <v>-0.25994165588365536</v>
      </c>
      <c r="D1664" s="163">
        <v>1.7181975305852637</v>
      </c>
      <c r="F1664" s="164">
        <f t="shared" si="125"/>
        <v>-0.37560438706608618</v>
      </c>
      <c r="G1664" s="164">
        <f t="shared" si="126"/>
        <v>-0.23780993578418869</v>
      </c>
      <c r="H1664" s="164">
        <f t="shared" si="127"/>
        <v>-0.26894724522080021</v>
      </c>
      <c r="I1664" s="164">
        <f t="shared" si="128"/>
        <v>-0.33044112756660399</v>
      </c>
      <c r="J1664" s="164">
        <f t="shared" si="129"/>
        <v>-0.33558293259426986</v>
      </c>
    </row>
    <row r="1665" spans="2:10" x14ac:dyDescent="0.25">
      <c r="B1665" s="155">
        <v>40021</v>
      </c>
      <c r="C1665" s="163">
        <v>0.29756913124232565</v>
      </c>
      <c r="D1665" s="163">
        <v>-1.5116666518952049</v>
      </c>
      <c r="F1665" s="164">
        <f t="shared" si="125"/>
        <v>-0.38568476036078414</v>
      </c>
      <c r="G1665" s="164">
        <f t="shared" si="126"/>
        <v>-0.23624292022239229</v>
      </c>
      <c r="H1665" s="164">
        <f t="shared" si="127"/>
        <v>-0.28665269859331372</v>
      </c>
      <c r="I1665" s="164">
        <f t="shared" si="128"/>
        <v>-0.3330172976658568</v>
      </c>
      <c r="J1665" s="164">
        <f t="shared" si="129"/>
        <v>-0.33538937051068091</v>
      </c>
    </row>
    <row r="1666" spans="2:10" x14ac:dyDescent="0.25">
      <c r="B1666" s="155">
        <v>40018</v>
      </c>
      <c r="C1666" s="163">
        <v>0.30437105787748386</v>
      </c>
      <c r="D1666" s="163">
        <v>1.0494004419631331</v>
      </c>
      <c r="F1666" s="164">
        <f t="shared" si="125"/>
        <v>-0.41330988376876499</v>
      </c>
      <c r="G1666" s="164">
        <f t="shared" si="126"/>
        <v>-0.21226036467531864</v>
      </c>
      <c r="H1666" s="164">
        <f t="shared" si="127"/>
        <v>-0.27987729761114549</v>
      </c>
      <c r="I1666" s="164">
        <f t="shared" si="128"/>
        <v>-0.32636380382060481</v>
      </c>
      <c r="J1666" s="164">
        <f t="shared" si="129"/>
        <v>-0.33672246600611816</v>
      </c>
    </row>
    <row r="1667" spans="2:10" x14ac:dyDescent="0.25">
      <c r="B1667" s="155">
        <v>40017</v>
      </c>
      <c r="C1667" s="163">
        <v>2.3298440951140531</v>
      </c>
      <c r="D1667" s="163">
        <v>-3.0814417440486852</v>
      </c>
      <c r="F1667" s="164">
        <f t="shared" si="125"/>
        <v>-0.41411340135568109</v>
      </c>
      <c r="G1667" s="164">
        <f t="shared" si="126"/>
        <v>-0.21453610047826627</v>
      </c>
      <c r="H1667" s="164">
        <f t="shared" si="127"/>
        <v>-0.27252969413162859</v>
      </c>
      <c r="I1667" s="164">
        <f t="shared" si="128"/>
        <v>-0.32538080654787094</v>
      </c>
      <c r="J1667" s="164">
        <f t="shared" si="129"/>
        <v>-0.33710157483138886</v>
      </c>
    </row>
    <row r="1668" spans="2:10" x14ac:dyDescent="0.25">
      <c r="B1668" s="155">
        <v>40016</v>
      </c>
      <c r="C1668" s="163">
        <v>-3.4853640427368049E-2</v>
      </c>
      <c r="D1668" s="163">
        <v>-2.1533196710424862</v>
      </c>
      <c r="F1668" s="164">
        <f t="shared" si="125"/>
        <v>-0.34938053092830657</v>
      </c>
      <c r="G1668" s="164">
        <f t="shared" si="126"/>
        <v>-0.18651221779483873</v>
      </c>
      <c r="H1668" s="164">
        <f t="shared" si="127"/>
        <v>-0.26282848064937686</v>
      </c>
      <c r="I1668" s="164">
        <f t="shared" si="128"/>
        <v>-0.31881192002159497</v>
      </c>
      <c r="J1668" s="164">
        <f t="shared" si="129"/>
        <v>-0.3359384040457512</v>
      </c>
    </row>
    <row r="1669" spans="2:10" x14ac:dyDescent="0.25">
      <c r="B1669" s="155">
        <v>40015</v>
      </c>
      <c r="C1669" s="163">
        <v>0.36412899417324063</v>
      </c>
      <c r="D1669" s="163">
        <v>2.3166521436797538</v>
      </c>
      <c r="F1669" s="164">
        <f t="shared" si="125"/>
        <v>-0.33830018248998628</v>
      </c>
      <c r="G1669" s="164">
        <f t="shared" si="126"/>
        <v>-0.20171854804231198</v>
      </c>
      <c r="H1669" s="164">
        <f t="shared" si="127"/>
        <v>-0.23702689806737692</v>
      </c>
      <c r="I1669" s="164">
        <f t="shared" si="128"/>
        <v>-0.3130508082150924</v>
      </c>
      <c r="J1669" s="164">
        <f t="shared" si="129"/>
        <v>-0.336717567100004</v>
      </c>
    </row>
    <row r="1670" spans="2:10" x14ac:dyDescent="0.25">
      <c r="B1670" s="155">
        <v>40014</v>
      </c>
      <c r="C1670" s="163">
        <v>1.1437549750813902</v>
      </c>
      <c r="D1670" s="163">
        <v>1.2894269350955057</v>
      </c>
      <c r="F1670" s="164">
        <f t="shared" si="125"/>
        <v>-0.35533083790242842</v>
      </c>
      <c r="G1670" s="164">
        <f t="shared" si="126"/>
        <v>-0.19683722975983567</v>
      </c>
      <c r="H1670" s="164">
        <f t="shared" si="127"/>
        <v>-0.24380331597046756</v>
      </c>
      <c r="I1670" s="164">
        <f t="shared" si="128"/>
        <v>-0.3122129929723505</v>
      </c>
      <c r="J1670" s="164">
        <f t="shared" si="129"/>
        <v>-0.3381234773100355</v>
      </c>
    </row>
    <row r="1671" spans="2:10" x14ac:dyDescent="0.25">
      <c r="B1671" s="155">
        <v>40011</v>
      </c>
      <c r="C1671" s="163">
        <v>-3.9089725934993158E-2</v>
      </c>
      <c r="D1671" s="163">
        <v>-2.0615119147971428</v>
      </c>
      <c r="F1671" s="164">
        <f t="shared" si="125"/>
        <v>-0.37818876844766119</v>
      </c>
      <c r="G1671" s="164">
        <f t="shared" si="126"/>
        <v>-0.21161221343549202</v>
      </c>
      <c r="H1671" s="164">
        <f t="shared" si="127"/>
        <v>-0.24277099813021116</v>
      </c>
      <c r="I1671" s="164">
        <f t="shared" si="128"/>
        <v>-0.30035193608802935</v>
      </c>
      <c r="J1671" s="164">
        <f t="shared" si="129"/>
        <v>-0.33939280167699082</v>
      </c>
    </row>
    <row r="1672" spans="2:10" x14ac:dyDescent="0.25">
      <c r="B1672" s="155">
        <v>40010</v>
      </c>
      <c r="C1672" s="163">
        <v>0.86826714117558268</v>
      </c>
      <c r="D1672" s="163">
        <v>1.0887570014962211</v>
      </c>
      <c r="F1672" s="164">
        <f t="shared" si="125"/>
        <v>-0.38178319350622641</v>
      </c>
      <c r="G1672" s="164">
        <f t="shared" si="126"/>
        <v>-0.22763803785628778</v>
      </c>
      <c r="H1672" s="164">
        <f t="shared" si="127"/>
        <v>-0.24678752495564882</v>
      </c>
      <c r="I1672" s="164">
        <f t="shared" si="128"/>
        <v>-0.30049372932907631</v>
      </c>
      <c r="J1672" s="164">
        <f t="shared" si="129"/>
        <v>-0.33999663071205694</v>
      </c>
    </row>
    <row r="1673" spans="2:10" x14ac:dyDescent="0.25">
      <c r="B1673" s="155">
        <v>40009</v>
      </c>
      <c r="C1673" s="163">
        <v>2.9664856886678859</v>
      </c>
      <c r="D1673" s="163">
        <v>-3.1697056612120078</v>
      </c>
      <c r="F1673" s="164">
        <f t="shared" si="125"/>
        <v>-0.41987007477153804</v>
      </c>
      <c r="G1673" s="164">
        <f t="shared" si="126"/>
        <v>-0.2283756492081474</v>
      </c>
      <c r="H1673" s="164">
        <f t="shared" si="127"/>
        <v>-0.23668652239933638</v>
      </c>
      <c r="I1673" s="164">
        <f t="shared" si="128"/>
        <v>-0.29211689699545501</v>
      </c>
      <c r="J1673" s="164">
        <f t="shared" si="129"/>
        <v>-0.34148124386099649</v>
      </c>
    </row>
    <row r="1674" spans="2:10" x14ac:dyDescent="0.25">
      <c r="B1674" s="155">
        <v>40008</v>
      </c>
      <c r="C1674" s="163">
        <v>0.53109551076124806</v>
      </c>
      <c r="D1674" s="163">
        <v>-2.9756793129408488</v>
      </c>
      <c r="F1674" s="164">
        <f t="shared" si="125"/>
        <v>-0.34531861799102831</v>
      </c>
      <c r="G1674" s="164">
        <f t="shared" si="126"/>
        <v>-0.18155366600448306</v>
      </c>
      <c r="H1674" s="164">
        <f t="shared" si="127"/>
        <v>-0.21764441043441829</v>
      </c>
      <c r="I1674" s="164">
        <f t="shared" si="128"/>
        <v>-0.28636888986281556</v>
      </c>
      <c r="J1674" s="164">
        <f t="shared" si="129"/>
        <v>-0.34033209341127751</v>
      </c>
    </row>
    <row r="1675" spans="2:10" x14ac:dyDescent="0.25">
      <c r="B1675" s="155">
        <v>40007</v>
      </c>
      <c r="C1675" s="163">
        <v>2.5042193476844998</v>
      </c>
      <c r="D1675" s="163">
        <v>-0.74705000826406076</v>
      </c>
      <c r="F1675" s="164">
        <f t="shared" ref="F1675:F1738" si="130">CORREL($C1675:$C1704,$D1675:$D1704)</f>
        <v>-0.31622005691609567</v>
      </c>
      <c r="G1675" s="164">
        <f t="shared" ref="G1675:G1738" si="131">CORREL($C1675:$C1734,$D1675:$D1734)</f>
        <v>-0.18631114075954816</v>
      </c>
      <c r="H1675" s="164">
        <f t="shared" ref="H1675:H1738" si="132">CORREL($C1675:$C1764,$D1675:$D1764)</f>
        <v>-0.24996128299621637</v>
      </c>
      <c r="I1675" s="164">
        <f t="shared" ref="I1675:I1738" si="133">CORREL($C1675:$C1874,$D1675:$D1874)</f>
        <v>-0.27576575445000295</v>
      </c>
      <c r="J1675" s="164">
        <f t="shared" ref="J1675:J1738" si="134">CORREL($C1675:$C1934,$D1675:$D1934)</f>
        <v>-0.34014794958812605</v>
      </c>
    </row>
    <row r="1676" spans="2:10" x14ac:dyDescent="0.25">
      <c r="B1676" s="155">
        <v>40004</v>
      </c>
      <c r="C1676" s="163">
        <v>-0.40262348208048859</v>
      </c>
      <c r="D1676" s="163">
        <v>2.8886310781056412</v>
      </c>
      <c r="F1676" s="164">
        <f t="shared" si="130"/>
        <v>-0.43592031795865277</v>
      </c>
      <c r="G1676" s="164">
        <f t="shared" si="131"/>
        <v>-0.22131835531265706</v>
      </c>
      <c r="H1676" s="164">
        <f t="shared" si="132"/>
        <v>-0.23743980672234979</v>
      </c>
      <c r="I1676" s="164">
        <f t="shared" si="133"/>
        <v>-0.28337995393012688</v>
      </c>
      <c r="J1676" s="164">
        <f t="shared" si="134"/>
        <v>-0.33975766985237643</v>
      </c>
    </row>
    <row r="1677" spans="2:10" x14ac:dyDescent="0.25">
      <c r="B1677" s="155">
        <v>40003</v>
      </c>
      <c r="C1677" s="163">
        <v>0.35558334288292581</v>
      </c>
      <c r="D1677" s="163">
        <v>-3.7788621359482577</v>
      </c>
      <c r="F1677" s="164">
        <f t="shared" si="130"/>
        <v>-0.3086627755496259</v>
      </c>
      <c r="G1677" s="164">
        <f t="shared" si="131"/>
        <v>-0.2203302332441085</v>
      </c>
      <c r="H1677" s="164">
        <f t="shared" si="132"/>
        <v>-0.23453912297337962</v>
      </c>
      <c r="I1677" s="164">
        <f t="shared" si="133"/>
        <v>-0.2847219438409605</v>
      </c>
      <c r="J1677" s="164">
        <f t="shared" si="134"/>
        <v>-0.33799945130826625</v>
      </c>
    </row>
    <row r="1678" spans="2:10" x14ac:dyDescent="0.25">
      <c r="B1678" s="155">
        <v>40002</v>
      </c>
      <c r="C1678" s="163">
        <v>-0.10742639232500517</v>
      </c>
      <c r="D1678" s="163">
        <v>3.3971404740486655</v>
      </c>
      <c r="F1678" s="164">
        <f t="shared" si="130"/>
        <v>-0.27245306064845515</v>
      </c>
      <c r="G1678" s="164">
        <f t="shared" si="131"/>
        <v>-0.23080248393753916</v>
      </c>
      <c r="H1678" s="164">
        <f t="shared" si="132"/>
        <v>-0.28792676859838012</v>
      </c>
      <c r="I1678" s="164">
        <f t="shared" si="133"/>
        <v>-0.28897245951424683</v>
      </c>
      <c r="J1678" s="164">
        <f t="shared" si="134"/>
        <v>-0.33894126812775238</v>
      </c>
    </row>
    <row r="1679" spans="2:10" x14ac:dyDescent="0.25">
      <c r="B1679" s="155">
        <v>40001</v>
      </c>
      <c r="C1679" s="163">
        <v>-1.967859873561395</v>
      </c>
      <c r="D1679" s="163">
        <v>1.1222468631706617</v>
      </c>
      <c r="F1679" s="164">
        <f t="shared" si="130"/>
        <v>-0.18166030260191726</v>
      </c>
      <c r="G1679" s="164">
        <f t="shared" si="131"/>
        <v>-0.22924565702010571</v>
      </c>
      <c r="H1679" s="164">
        <f t="shared" si="132"/>
        <v>-0.28765293031895983</v>
      </c>
      <c r="I1679" s="164">
        <f t="shared" si="133"/>
        <v>-0.29062017913802052</v>
      </c>
      <c r="J1679" s="164">
        <f t="shared" si="134"/>
        <v>-0.34084837572700344</v>
      </c>
    </row>
    <row r="1680" spans="2:10" x14ac:dyDescent="0.25">
      <c r="B1680" s="155">
        <v>40000</v>
      </c>
      <c r="C1680" s="163">
        <v>0.25895286068646772</v>
      </c>
      <c r="D1680" s="163">
        <v>-0.84531035259859388</v>
      </c>
      <c r="F1680" s="164">
        <f t="shared" si="130"/>
        <v>-0.20095508854932065</v>
      </c>
      <c r="G1680" s="164">
        <f t="shared" si="131"/>
        <v>-0.22461045538615734</v>
      </c>
      <c r="H1680" s="164">
        <f t="shared" si="132"/>
        <v>-0.27981598062688928</v>
      </c>
      <c r="I1680" s="164">
        <f t="shared" si="133"/>
        <v>-0.29980043144372154</v>
      </c>
      <c r="J1680" s="164">
        <f t="shared" si="134"/>
        <v>-0.33799607754503402</v>
      </c>
    </row>
    <row r="1681" spans="2:10" x14ac:dyDescent="0.25">
      <c r="B1681" s="155">
        <v>39997</v>
      </c>
      <c r="C1681" s="163">
        <v>0</v>
      </c>
      <c r="D1681" s="163">
        <v>1.2156684579278654E-2</v>
      </c>
      <c r="F1681" s="164">
        <f t="shared" si="130"/>
        <v>-0.19947915072134634</v>
      </c>
      <c r="G1681" s="164">
        <f t="shared" si="131"/>
        <v>-0.21985537064008698</v>
      </c>
      <c r="H1681" s="164">
        <f t="shared" si="132"/>
        <v>-0.29419535575174471</v>
      </c>
      <c r="I1681" s="164">
        <f t="shared" si="133"/>
        <v>-0.32108295814022081</v>
      </c>
      <c r="J1681" s="164">
        <f t="shared" si="134"/>
        <v>-0.33805171034821241</v>
      </c>
    </row>
    <row r="1682" spans="2:10" x14ac:dyDescent="0.25">
      <c r="B1682" s="155">
        <v>39996</v>
      </c>
      <c r="C1682" s="163">
        <v>-2.911808748963407</v>
      </c>
      <c r="D1682" s="163">
        <v>0.58522207164044548</v>
      </c>
      <c r="F1682" s="164">
        <f t="shared" si="130"/>
        <v>-0.19301395957564355</v>
      </c>
      <c r="G1682" s="164">
        <f t="shared" si="131"/>
        <v>-0.21985491550138106</v>
      </c>
      <c r="H1682" s="164">
        <f t="shared" si="132"/>
        <v>-0.28040010319385927</v>
      </c>
      <c r="I1682" s="164">
        <f t="shared" si="133"/>
        <v>-0.32033716474151896</v>
      </c>
      <c r="J1682" s="164">
        <f t="shared" si="134"/>
        <v>-0.33805169046484596</v>
      </c>
    </row>
    <row r="1683" spans="2:10" x14ac:dyDescent="0.25">
      <c r="B1683" s="155">
        <v>39995</v>
      </c>
      <c r="C1683" s="163">
        <v>0.44718132478458461</v>
      </c>
      <c r="D1683" s="163">
        <v>-1.1560661004436534</v>
      </c>
      <c r="F1683" s="164">
        <f t="shared" si="130"/>
        <v>-0.10438126086459086</v>
      </c>
      <c r="G1683" s="164">
        <f t="shared" si="131"/>
        <v>-0.25092586296755093</v>
      </c>
      <c r="H1683" s="164">
        <f t="shared" si="132"/>
        <v>-0.2698162349147929</v>
      </c>
      <c r="I1683" s="164">
        <f t="shared" si="133"/>
        <v>-0.31994429582950606</v>
      </c>
      <c r="J1683" s="164">
        <f t="shared" si="134"/>
        <v>-0.33778618873317773</v>
      </c>
    </row>
    <row r="1684" spans="2:10" x14ac:dyDescent="0.25">
      <c r="B1684" s="155">
        <v>39994</v>
      </c>
      <c r="C1684" s="163">
        <v>-0.84456623367473727</v>
      </c>
      <c r="D1684" s="163">
        <v>0.2533976064053256</v>
      </c>
      <c r="F1684" s="164">
        <f t="shared" si="130"/>
        <v>-0.10653780250060567</v>
      </c>
      <c r="G1684" s="164">
        <f t="shared" si="131"/>
        <v>-0.23950169914602751</v>
      </c>
      <c r="H1684" s="164">
        <f t="shared" si="132"/>
        <v>-0.26067183090010909</v>
      </c>
      <c r="I1684" s="164">
        <f t="shared" si="133"/>
        <v>-0.31944671136215014</v>
      </c>
      <c r="J1684" s="164">
        <f t="shared" si="134"/>
        <v>-0.33821413207746237</v>
      </c>
    </row>
    <row r="1685" spans="2:10" x14ac:dyDescent="0.25">
      <c r="B1685" s="155">
        <v>39993</v>
      </c>
      <c r="C1685" s="163">
        <v>0.9093298098254543</v>
      </c>
      <c r="D1685" s="163">
        <v>-0.25553782923234403</v>
      </c>
      <c r="F1685" s="164">
        <f t="shared" si="130"/>
        <v>-0.1021130774298086</v>
      </c>
      <c r="G1685" s="164">
        <f t="shared" si="131"/>
        <v>-0.24962179683125846</v>
      </c>
      <c r="H1685" s="164">
        <f t="shared" si="132"/>
        <v>-0.24416943716381637</v>
      </c>
      <c r="I1685" s="164">
        <f t="shared" si="133"/>
        <v>-0.31862207474052157</v>
      </c>
      <c r="J1685" s="164">
        <f t="shared" si="134"/>
        <v>-0.33823478432097331</v>
      </c>
    </row>
    <row r="1686" spans="2:10" x14ac:dyDescent="0.25">
      <c r="B1686" s="155">
        <v>39990</v>
      </c>
      <c r="C1686" s="163">
        <v>-0.12626747928866644</v>
      </c>
      <c r="D1686" s="163">
        <v>0.58716104334493036</v>
      </c>
      <c r="F1686" s="164">
        <f t="shared" si="130"/>
        <v>-0.15637754411110896</v>
      </c>
      <c r="G1686" s="164">
        <f t="shared" si="131"/>
        <v>-0.24451247748502133</v>
      </c>
      <c r="H1686" s="164">
        <f t="shared" si="132"/>
        <v>-0.25245874057942497</v>
      </c>
      <c r="I1686" s="164">
        <f t="shared" si="133"/>
        <v>-0.31551662235770134</v>
      </c>
      <c r="J1686" s="164">
        <f t="shared" si="134"/>
        <v>-0.33811870825661877</v>
      </c>
    </row>
    <row r="1687" spans="2:10" x14ac:dyDescent="0.25">
      <c r="B1687" s="155">
        <v>39989</v>
      </c>
      <c r="C1687" s="163">
        <v>2.1447908753045919</v>
      </c>
      <c r="D1687" s="163">
        <v>2.1797038394029356</v>
      </c>
      <c r="F1687" s="164">
        <f t="shared" si="130"/>
        <v>-0.14945365528224064</v>
      </c>
      <c r="G1687" s="164">
        <f t="shared" si="131"/>
        <v>-0.25097296679257125</v>
      </c>
      <c r="H1687" s="164">
        <f t="shared" si="132"/>
        <v>-0.25891157563987249</v>
      </c>
      <c r="I1687" s="164">
        <f t="shared" si="133"/>
        <v>-0.32629965318767878</v>
      </c>
      <c r="J1687" s="164">
        <f t="shared" si="134"/>
        <v>-0.33807334547153939</v>
      </c>
    </row>
    <row r="1688" spans="2:10" x14ac:dyDescent="0.25">
      <c r="B1688" s="155">
        <v>39988</v>
      </c>
      <c r="C1688" s="163">
        <v>0.65528851706493363</v>
      </c>
      <c r="D1688" s="163">
        <v>-1.5766307251119827</v>
      </c>
      <c r="F1688" s="164">
        <f t="shared" si="130"/>
        <v>-0.1978155095455921</v>
      </c>
      <c r="G1688" s="164">
        <f t="shared" si="131"/>
        <v>-0.29677747027287887</v>
      </c>
      <c r="H1688" s="164">
        <f t="shared" si="132"/>
        <v>-0.25380547322597397</v>
      </c>
      <c r="I1688" s="164">
        <f t="shared" si="133"/>
        <v>-0.33153176819834085</v>
      </c>
      <c r="J1688" s="164">
        <f t="shared" si="134"/>
        <v>-0.34344700237918258</v>
      </c>
    </row>
    <row r="1689" spans="2:10" x14ac:dyDescent="0.25">
      <c r="B1689" s="155">
        <v>39987</v>
      </c>
      <c r="C1689" s="163">
        <v>0.23212880093952393</v>
      </c>
      <c r="D1689" s="163">
        <v>1.4269488642411732</v>
      </c>
      <c r="F1689" s="164">
        <f t="shared" si="130"/>
        <v>-0.23165007310706473</v>
      </c>
      <c r="G1689" s="164">
        <f t="shared" si="131"/>
        <v>-0.27302216321889683</v>
      </c>
      <c r="H1689" s="164">
        <f t="shared" si="132"/>
        <v>-0.25224429784132296</v>
      </c>
      <c r="I1689" s="164">
        <f t="shared" si="133"/>
        <v>-0.32980541221208687</v>
      </c>
      <c r="J1689" s="164">
        <f t="shared" si="134"/>
        <v>-0.34305187778237223</v>
      </c>
    </row>
    <row r="1690" spans="2:10" x14ac:dyDescent="0.25">
      <c r="B1690" s="155">
        <v>39986</v>
      </c>
      <c r="C1690" s="163">
        <v>-3.0444435969109618</v>
      </c>
      <c r="D1690" s="163">
        <v>2.2735608591381684</v>
      </c>
      <c r="F1690" s="164">
        <f t="shared" si="130"/>
        <v>-0.23748882088288792</v>
      </c>
      <c r="G1690" s="164">
        <f t="shared" si="131"/>
        <v>-0.26622205749138994</v>
      </c>
      <c r="H1690" s="164">
        <f t="shared" si="132"/>
        <v>-0.29421528409335235</v>
      </c>
      <c r="I1690" s="164">
        <f t="shared" si="133"/>
        <v>-0.32833554058923564</v>
      </c>
      <c r="J1690" s="164">
        <f t="shared" si="134"/>
        <v>-0.34359629057855834</v>
      </c>
    </row>
    <row r="1691" spans="2:10" x14ac:dyDescent="0.25">
      <c r="B1691" s="155">
        <v>39983</v>
      </c>
      <c r="C1691" s="163">
        <v>0.31103744368152775</v>
      </c>
      <c r="D1691" s="163">
        <v>2.9310384585405691</v>
      </c>
      <c r="F1691" s="164">
        <f t="shared" si="130"/>
        <v>-0.22467486539795867</v>
      </c>
      <c r="G1691" s="164">
        <f t="shared" si="131"/>
        <v>-0.24031104661440456</v>
      </c>
      <c r="H1691" s="164">
        <f t="shared" si="132"/>
        <v>-0.28122125602687348</v>
      </c>
      <c r="I1691" s="164">
        <f t="shared" si="133"/>
        <v>-0.33398728554817869</v>
      </c>
      <c r="J1691" s="164">
        <f t="shared" si="134"/>
        <v>-0.34080412784636915</v>
      </c>
    </row>
    <row r="1692" spans="2:10" x14ac:dyDescent="0.25">
      <c r="B1692" s="155">
        <v>39982</v>
      </c>
      <c r="C1692" s="163">
        <v>0.8555115507149269</v>
      </c>
      <c r="D1692" s="163">
        <v>-3.6413214538475125</v>
      </c>
      <c r="F1692" s="164">
        <f t="shared" si="130"/>
        <v>-0.22058801212148751</v>
      </c>
      <c r="G1692" s="164">
        <f t="shared" si="131"/>
        <v>-0.25774938245536427</v>
      </c>
      <c r="H1692" s="164">
        <f t="shared" si="132"/>
        <v>-0.26028979281767622</v>
      </c>
      <c r="I1692" s="164">
        <f t="shared" si="133"/>
        <v>-0.33541208575254899</v>
      </c>
      <c r="J1692" s="164">
        <f t="shared" si="134"/>
        <v>-0.34359900284649048</v>
      </c>
    </row>
    <row r="1693" spans="2:10" x14ac:dyDescent="0.25">
      <c r="B1693" s="155">
        <v>39981</v>
      </c>
      <c r="C1693" s="163">
        <v>-0.13620242663074933</v>
      </c>
      <c r="D1693" s="163">
        <v>1.2119424478349128</v>
      </c>
      <c r="F1693" s="164">
        <f t="shared" si="130"/>
        <v>-0.13547922713509533</v>
      </c>
      <c r="G1693" s="164">
        <f t="shared" si="131"/>
        <v>-0.22760534125056814</v>
      </c>
      <c r="H1693" s="164">
        <f t="shared" si="132"/>
        <v>-0.25821730446243135</v>
      </c>
      <c r="I1693" s="164">
        <f t="shared" si="133"/>
        <v>-0.3345545475500119</v>
      </c>
      <c r="J1693" s="164">
        <f t="shared" si="134"/>
        <v>-0.34351920259917673</v>
      </c>
    </row>
    <row r="1694" spans="2:10" x14ac:dyDescent="0.25">
      <c r="B1694" s="155">
        <v>39980</v>
      </c>
      <c r="C1694" s="163">
        <v>-1.2719203628973164</v>
      </c>
      <c r="D1694" s="163">
        <v>1.4179437440659193</v>
      </c>
      <c r="F1694" s="164">
        <f t="shared" si="130"/>
        <v>-0.13859977169699425</v>
      </c>
      <c r="G1694" s="164">
        <f t="shared" si="131"/>
        <v>-0.23221413245935382</v>
      </c>
      <c r="H1694" s="164">
        <f t="shared" si="132"/>
        <v>-0.25203866970966893</v>
      </c>
      <c r="I1694" s="164">
        <f t="shared" si="133"/>
        <v>-0.3350041609227814</v>
      </c>
      <c r="J1694" s="164">
        <f t="shared" si="134"/>
        <v>-0.34410575408233496</v>
      </c>
    </row>
    <row r="1695" spans="2:10" x14ac:dyDescent="0.25">
      <c r="B1695" s="155">
        <v>39979</v>
      </c>
      <c r="C1695" s="163">
        <v>-2.3763268677718608</v>
      </c>
      <c r="D1695" s="163">
        <v>1.8305574958169979</v>
      </c>
      <c r="F1695" s="164">
        <f t="shared" si="130"/>
        <v>-0.12132164710442936</v>
      </c>
      <c r="G1695" s="164">
        <f t="shared" si="131"/>
        <v>-0.25196363858430471</v>
      </c>
      <c r="H1695" s="164">
        <f t="shared" si="132"/>
        <v>-0.28532269178952485</v>
      </c>
      <c r="I1695" s="164">
        <f t="shared" si="133"/>
        <v>-0.33727873172201406</v>
      </c>
      <c r="J1695" s="164">
        <f t="shared" si="134"/>
        <v>-0.34325975412459375</v>
      </c>
    </row>
    <row r="1696" spans="2:10" x14ac:dyDescent="0.25">
      <c r="B1696" s="155">
        <v>39976</v>
      </c>
      <c r="C1696" s="163">
        <v>0.14264832738588584</v>
      </c>
      <c r="D1696" s="163">
        <v>1.3401391667269724</v>
      </c>
      <c r="F1696" s="164">
        <f t="shared" si="130"/>
        <v>-3.3683396507875073E-2</v>
      </c>
      <c r="G1696" s="164">
        <f t="shared" si="131"/>
        <v>-0.22755842135284499</v>
      </c>
      <c r="H1696" s="164">
        <f t="shared" si="132"/>
        <v>-0.27707099519488887</v>
      </c>
      <c r="I1696" s="164">
        <f t="shared" si="133"/>
        <v>-0.33453974964636568</v>
      </c>
      <c r="J1696" s="164">
        <f t="shared" si="134"/>
        <v>-0.34144758487272947</v>
      </c>
    </row>
    <row r="1697" spans="2:10" x14ac:dyDescent="0.25">
      <c r="B1697" s="155">
        <v>39975</v>
      </c>
      <c r="C1697" s="163">
        <v>0.63696252967815337</v>
      </c>
      <c r="D1697" s="163">
        <v>1.4375411032572893</v>
      </c>
      <c r="F1697" s="164">
        <f t="shared" si="130"/>
        <v>-3.3084543629674973E-2</v>
      </c>
      <c r="G1697" s="164">
        <f t="shared" si="131"/>
        <v>-0.21814362797106054</v>
      </c>
      <c r="H1697" s="164">
        <f t="shared" si="132"/>
        <v>-0.27882427032190077</v>
      </c>
      <c r="I1697" s="164">
        <f t="shared" si="133"/>
        <v>-0.33492115043244025</v>
      </c>
      <c r="J1697" s="164">
        <f t="shared" si="134"/>
        <v>-0.34247478284828503</v>
      </c>
    </row>
    <row r="1698" spans="2:10" x14ac:dyDescent="0.25">
      <c r="B1698" s="155">
        <v>39974</v>
      </c>
      <c r="C1698" s="163">
        <v>-0.34359366166625271</v>
      </c>
      <c r="D1698" s="163">
        <v>-2.278321240634007</v>
      </c>
      <c r="F1698" s="164">
        <f t="shared" si="130"/>
        <v>-3.8970012774983874E-2</v>
      </c>
      <c r="G1698" s="164">
        <f t="shared" si="131"/>
        <v>-0.22923540962898206</v>
      </c>
      <c r="H1698" s="164">
        <f t="shared" si="132"/>
        <v>-0.27712684841951174</v>
      </c>
      <c r="I1698" s="164">
        <f t="shared" si="133"/>
        <v>-0.33690492914599734</v>
      </c>
      <c r="J1698" s="164">
        <f t="shared" si="134"/>
        <v>-0.34359108841507918</v>
      </c>
    </row>
    <row r="1699" spans="2:10" x14ac:dyDescent="0.25">
      <c r="B1699" s="155">
        <v>39973</v>
      </c>
      <c r="C1699" s="163">
        <v>0.35592278135705424</v>
      </c>
      <c r="D1699" s="163">
        <v>-0.98172714786105564</v>
      </c>
      <c r="F1699" s="164">
        <f t="shared" si="130"/>
        <v>-6.8982545058193651E-2</v>
      </c>
      <c r="G1699" s="164">
        <f t="shared" si="131"/>
        <v>-0.19731657044544143</v>
      </c>
      <c r="H1699" s="164">
        <f t="shared" si="132"/>
        <v>-0.27891330853544849</v>
      </c>
      <c r="I1699" s="164">
        <f t="shared" si="133"/>
        <v>-0.33804802442851606</v>
      </c>
      <c r="J1699" s="164">
        <f t="shared" si="134"/>
        <v>-0.34433206499261387</v>
      </c>
    </row>
    <row r="1700" spans="2:10" x14ac:dyDescent="0.25">
      <c r="B1700" s="155">
        <v>39972</v>
      </c>
      <c r="C1700" s="163">
        <v>-8.0260807993548511E-2</v>
      </c>
      <c r="D1700" s="163">
        <v>0.65844182924637007</v>
      </c>
      <c r="F1700" s="164">
        <f t="shared" si="130"/>
        <v>-5.399358089574486E-2</v>
      </c>
      <c r="G1700" s="164">
        <f t="shared" si="131"/>
        <v>-0.20262211342320721</v>
      </c>
      <c r="H1700" s="164">
        <f t="shared" si="132"/>
        <v>-0.28526772000310396</v>
      </c>
      <c r="I1700" s="164">
        <f t="shared" si="133"/>
        <v>-0.33789956086034284</v>
      </c>
      <c r="J1700" s="164">
        <f t="shared" si="134"/>
        <v>-0.3434774694626318</v>
      </c>
    </row>
    <row r="1701" spans="2:10" x14ac:dyDescent="0.25">
      <c r="B1701" s="155">
        <v>39969</v>
      </c>
      <c r="C1701" s="163">
        <v>-0.2459478494408418</v>
      </c>
      <c r="D1701" s="163">
        <v>-0.96497079868937963</v>
      </c>
      <c r="F1701" s="164">
        <f t="shared" si="130"/>
        <v>-6.6856334307492771E-2</v>
      </c>
      <c r="G1701" s="164">
        <f t="shared" si="131"/>
        <v>-0.19315132180734659</v>
      </c>
      <c r="H1701" s="164">
        <f t="shared" si="132"/>
        <v>-0.28265275310754268</v>
      </c>
      <c r="I1701" s="164">
        <f t="shared" si="133"/>
        <v>-0.33797304889062318</v>
      </c>
      <c r="J1701" s="164">
        <f t="shared" si="134"/>
        <v>-0.34309502383937635</v>
      </c>
    </row>
    <row r="1702" spans="2:10" x14ac:dyDescent="0.25">
      <c r="B1702" s="155">
        <v>39968</v>
      </c>
      <c r="C1702" s="163">
        <v>1.1678687872965998</v>
      </c>
      <c r="D1702" s="163">
        <v>-2.834942873945423</v>
      </c>
      <c r="F1702" s="164">
        <f t="shared" si="130"/>
        <v>-8.8900475030577922E-2</v>
      </c>
      <c r="G1702" s="164">
        <f t="shared" si="131"/>
        <v>-0.19608162408753277</v>
      </c>
      <c r="H1702" s="164">
        <f t="shared" si="132"/>
        <v>-0.27334453325883451</v>
      </c>
      <c r="I1702" s="164">
        <f t="shared" si="133"/>
        <v>-0.3373046862224236</v>
      </c>
      <c r="J1702" s="164">
        <f t="shared" si="134"/>
        <v>-0.3456085544524099</v>
      </c>
    </row>
    <row r="1703" spans="2:10" x14ac:dyDescent="0.25">
      <c r="B1703" s="155">
        <v>39967</v>
      </c>
      <c r="C1703" s="163">
        <v>-1.3538106779360293</v>
      </c>
      <c r="D1703" s="163">
        <v>0.57626370862953191</v>
      </c>
      <c r="F1703" s="164">
        <f t="shared" si="130"/>
        <v>-6.471780137788441E-2</v>
      </c>
      <c r="G1703" s="164">
        <f t="shared" si="131"/>
        <v>-0.17487089028160002</v>
      </c>
      <c r="H1703" s="164">
        <f t="shared" si="132"/>
        <v>-0.24370325360686884</v>
      </c>
      <c r="I1703" s="164">
        <f t="shared" si="133"/>
        <v>-0.33590960049546154</v>
      </c>
      <c r="J1703" s="164">
        <f t="shared" si="134"/>
        <v>-0.34548536262399621</v>
      </c>
    </row>
    <row r="1704" spans="2:10" x14ac:dyDescent="0.25">
      <c r="B1704" s="155">
        <v>39966</v>
      </c>
      <c r="C1704" s="163">
        <v>0.1981522767675159</v>
      </c>
      <c r="D1704" s="163">
        <v>2.2986941992168664</v>
      </c>
      <c r="F1704" s="164">
        <f t="shared" si="130"/>
        <v>-2.9997343649828995E-2</v>
      </c>
      <c r="G1704" s="164">
        <f t="shared" si="131"/>
        <v>-0.17049749861140745</v>
      </c>
      <c r="H1704" s="164">
        <f t="shared" si="132"/>
        <v>-0.2646711508619139</v>
      </c>
      <c r="I1704" s="164">
        <f t="shared" si="133"/>
        <v>-0.33537081555624665</v>
      </c>
      <c r="J1704" s="164">
        <f t="shared" si="134"/>
        <v>-0.34488810892698113</v>
      </c>
    </row>
    <row r="1705" spans="2:10" x14ac:dyDescent="0.25">
      <c r="B1705" s="155">
        <v>39965</v>
      </c>
      <c r="C1705" s="163">
        <v>2.5858515300759333</v>
      </c>
      <c r="D1705" s="163">
        <v>-5.3774899729521319</v>
      </c>
      <c r="F1705" s="164">
        <f t="shared" si="130"/>
        <v>-3.4433718518798916E-2</v>
      </c>
      <c r="G1705" s="164">
        <f t="shared" si="131"/>
        <v>-0.21137559018597907</v>
      </c>
      <c r="H1705" s="164">
        <f t="shared" si="132"/>
        <v>-0.25523576798754921</v>
      </c>
      <c r="I1705" s="164">
        <f t="shared" si="133"/>
        <v>-0.33657256650171369</v>
      </c>
      <c r="J1705" s="164">
        <f t="shared" si="134"/>
        <v>-0.34622992603040187</v>
      </c>
    </row>
    <row r="1706" spans="2:10" x14ac:dyDescent="0.25">
      <c r="B1706" s="155">
        <v>39962</v>
      </c>
      <c r="C1706" s="163">
        <v>1.3571907877845568</v>
      </c>
      <c r="D1706" s="163">
        <v>5.1500598899206773</v>
      </c>
      <c r="F1706" s="164">
        <f t="shared" si="130"/>
        <v>-4.8254826249056193E-2</v>
      </c>
      <c r="G1706" s="164">
        <f t="shared" si="131"/>
        <v>-0.16871928119532828</v>
      </c>
      <c r="H1706" s="164">
        <f t="shared" si="132"/>
        <v>-0.23767958694524893</v>
      </c>
      <c r="I1706" s="164">
        <f t="shared" si="133"/>
        <v>-0.33284834032439126</v>
      </c>
      <c r="J1706" s="164">
        <f t="shared" si="134"/>
        <v>-0.34185853525743498</v>
      </c>
    </row>
    <row r="1707" spans="2:10" x14ac:dyDescent="0.25">
      <c r="B1707" s="155">
        <v>39961</v>
      </c>
      <c r="C1707" s="163">
        <v>1.5590342345416008</v>
      </c>
      <c r="D1707" s="163">
        <v>1.6302972780727121</v>
      </c>
      <c r="F1707" s="164">
        <f t="shared" si="130"/>
        <v>-0.13137791323727224</v>
      </c>
      <c r="G1707" s="164">
        <f t="shared" si="131"/>
        <v>-0.20183339457568275</v>
      </c>
      <c r="H1707" s="164">
        <f t="shared" si="132"/>
        <v>-0.26174246631303777</v>
      </c>
      <c r="I1707" s="164">
        <f t="shared" si="133"/>
        <v>-0.34255780719129059</v>
      </c>
      <c r="J1707" s="164">
        <f t="shared" si="134"/>
        <v>-0.35060652794676045</v>
      </c>
    </row>
    <row r="1708" spans="2:10" x14ac:dyDescent="0.25">
      <c r="B1708" s="155">
        <v>39960</v>
      </c>
      <c r="C1708" s="163">
        <v>-1.8785849937384524</v>
      </c>
      <c r="D1708" s="163">
        <v>-3.4234375185814847</v>
      </c>
      <c r="F1708" s="164">
        <f t="shared" si="130"/>
        <v>-0.18779196625880964</v>
      </c>
      <c r="G1708" s="164">
        <f t="shared" si="131"/>
        <v>-0.29061801715289992</v>
      </c>
      <c r="H1708" s="164">
        <f t="shared" si="132"/>
        <v>-0.25628941235777791</v>
      </c>
      <c r="I1708" s="164">
        <f t="shared" si="133"/>
        <v>-0.34528660295361613</v>
      </c>
      <c r="J1708" s="164">
        <f t="shared" si="134"/>
        <v>-0.35332535062272391</v>
      </c>
    </row>
    <row r="1709" spans="2:10" x14ac:dyDescent="0.25">
      <c r="B1709" s="155">
        <v>39959</v>
      </c>
      <c r="C1709" s="163">
        <v>2.6304728053275106</v>
      </c>
      <c r="D1709" s="163">
        <v>-1.4502031720104447</v>
      </c>
      <c r="F1709" s="164">
        <f t="shared" si="130"/>
        <v>-0.25722363775286256</v>
      </c>
      <c r="G1709" s="164">
        <f t="shared" si="131"/>
        <v>-0.32593302903306104</v>
      </c>
      <c r="H1709" s="164">
        <f t="shared" si="132"/>
        <v>-0.30497138798843476</v>
      </c>
      <c r="I1709" s="164">
        <f t="shared" si="133"/>
        <v>-0.35176789222379062</v>
      </c>
      <c r="J1709" s="164">
        <f t="shared" si="134"/>
        <v>-0.35995666299763823</v>
      </c>
    </row>
    <row r="1710" spans="2:10" x14ac:dyDescent="0.25">
      <c r="B1710" s="155">
        <v>39958</v>
      </c>
      <c r="C1710" s="163">
        <v>0</v>
      </c>
      <c r="D1710" s="163">
        <v>3.7443811384330061E-2</v>
      </c>
      <c r="F1710" s="164">
        <f t="shared" si="130"/>
        <v>-0.26460219860396755</v>
      </c>
      <c r="G1710" s="164">
        <f t="shared" si="131"/>
        <v>-0.31552099029168734</v>
      </c>
      <c r="H1710" s="164">
        <f t="shared" si="132"/>
        <v>-0.27817018417352884</v>
      </c>
      <c r="I1710" s="164">
        <f t="shared" si="133"/>
        <v>-0.34930863789336392</v>
      </c>
      <c r="J1710" s="164">
        <f t="shared" si="134"/>
        <v>-0.35852964164241752</v>
      </c>
    </row>
    <row r="1711" spans="2:10" x14ac:dyDescent="0.25">
      <c r="B1711" s="155">
        <v>39955</v>
      </c>
      <c r="C1711" s="163">
        <v>-0.14777634258054118</v>
      </c>
      <c r="D1711" s="163">
        <v>-1.7719692225749095</v>
      </c>
      <c r="F1711" s="164">
        <f t="shared" si="130"/>
        <v>-0.2503464427112207</v>
      </c>
      <c r="G1711" s="164">
        <f t="shared" si="131"/>
        <v>-0.33733512828092838</v>
      </c>
      <c r="H1711" s="164">
        <f t="shared" si="132"/>
        <v>-0.27817112303175545</v>
      </c>
      <c r="I1711" s="164">
        <f t="shared" si="133"/>
        <v>-0.34976691297102791</v>
      </c>
      <c r="J1711" s="164">
        <f t="shared" si="134"/>
        <v>-0.35852957614838354</v>
      </c>
    </row>
    <row r="1712" spans="2:10" x14ac:dyDescent="0.25">
      <c r="B1712" s="155">
        <v>39954</v>
      </c>
      <c r="C1712" s="163">
        <v>-1.6464865801107509</v>
      </c>
      <c r="D1712" s="163">
        <v>-3.7722166543264879</v>
      </c>
      <c r="F1712" s="164">
        <f t="shared" si="130"/>
        <v>-0.25805389281818736</v>
      </c>
      <c r="G1712" s="164">
        <f t="shared" si="131"/>
        <v>-0.32296336049478863</v>
      </c>
      <c r="H1712" s="164">
        <f t="shared" si="132"/>
        <v>-0.27933689451973653</v>
      </c>
      <c r="I1712" s="164">
        <f t="shared" si="133"/>
        <v>-0.34974009555798757</v>
      </c>
      <c r="J1712" s="164">
        <f t="shared" si="134"/>
        <v>-0.3597985769362978</v>
      </c>
    </row>
    <row r="1713" spans="2:10" x14ac:dyDescent="0.25">
      <c r="B1713" s="155">
        <v>39953</v>
      </c>
      <c r="C1713" s="163">
        <v>-0.50533763562321532</v>
      </c>
      <c r="D1713" s="163">
        <v>1.0493421052631513</v>
      </c>
      <c r="F1713" s="164">
        <f t="shared" si="130"/>
        <v>-0.42471418932812594</v>
      </c>
      <c r="G1713" s="164">
        <f t="shared" si="131"/>
        <v>-0.34978579645260294</v>
      </c>
      <c r="H1713" s="164">
        <f t="shared" si="132"/>
        <v>-0.29684876649794317</v>
      </c>
      <c r="I1713" s="164">
        <f t="shared" si="133"/>
        <v>-0.35594981512960883</v>
      </c>
      <c r="J1713" s="164">
        <f t="shared" si="134"/>
        <v>-0.36660638275715413</v>
      </c>
    </row>
    <row r="1714" spans="2:10" x14ac:dyDescent="0.25">
      <c r="B1714" s="155">
        <v>39952</v>
      </c>
      <c r="C1714" s="163">
        <v>-0.1557106107698214</v>
      </c>
      <c r="D1714" s="163">
        <v>-0.91711308749847786</v>
      </c>
      <c r="F1714" s="164">
        <f t="shared" si="130"/>
        <v>-0.38969933810163687</v>
      </c>
      <c r="G1714" s="164">
        <f t="shared" si="131"/>
        <v>-0.3330813514694585</v>
      </c>
      <c r="H1714" s="164">
        <f t="shared" si="132"/>
        <v>-0.31463457577292397</v>
      </c>
      <c r="I1714" s="164">
        <f t="shared" si="133"/>
        <v>-0.3557114118265865</v>
      </c>
      <c r="J1714" s="164">
        <f t="shared" si="134"/>
        <v>-0.36578421327487221</v>
      </c>
    </row>
    <row r="1715" spans="2:10" x14ac:dyDescent="0.25">
      <c r="B1715" s="155">
        <v>39951</v>
      </c>
      <c r="C1715" s="163">
        <v>3.0483194074908626</v>
      </c>
      <c r="D1715" s="163">
        <v>-2.2374324822024727</v>
      </c>
      <c r="F1715" s="164">
        <f t="shared" si="130"/>
        <v>-0.41868160375450564</v>
      </c>
      <c r="G1715" s="164">
        <f t="shared" si="131"/>
        <v>-0.31135612760712172</v>
      </c>
      <c r="H1715" s="164">
        <f t="shared" si="132"/>
        <v>-0.31513018561841538</v>
      </c>
      <c r="I1715" s="164">
        <f t="shared" si="133"/>
        <v>-0.35656890180428957</v>
      </c>
      <c r="J1715" s="164">
        <f t="shared" si="134"/>
        <v>-0.36623185030545924</v>
      </c>
    </row>
    <row r="1716" spans="2:10" x14ac:dyDescent="0.25">
      <c r="B1716" s="155">
        <v>39948</v>
      </c>
      <c r="C1716" s="163">
        <v>-1.1233371659910674</v>
      </c>
      <c r="D1716" s="163">
        <v>-0.38570267954041171</v>
      </c>
      <c r="F1716" s="164">
        <f t="shared" si="130"/>
        <v>-0.37036158085462195</v>
      </c>
      <c r="G1716" s="164">
        <f t="shared" si="131"/>
        <v>-0.30885347574512234</v>
      </c>
      <c r="H1716" s="164">
        <f t="shared" si="132"/>
        <v>-0.31315196279898305</v>
      </c>
      <c r="I1716" s="164">
        <f t="shared" si="133"/>
        <v>-0.35349123245903286</v>
      </c>
      <c r="J1716" s="164">
        <f t="shared" si="134"/>
        <v>-0.362987352351262</v>
      </c>
    </row>
    <row r="1717" spans="2:10" x14ac:dyDescent="0.25">
      <c r="B1717" s="155">
        <v>39947</v>
      </c>
      <c r="C1717" s="163">
        <v>1.0472298007958347</v>
      </c>
      <c r="D1717" s="163">
        <v>0.65900442525625991</v>
      </c>
      <c r="F1717" s="164">
        <f t="shared" si="130"/>
        <v>-0.37804821462876276</v>
      </c>
      <c r="G1717" s="164">
        <f t="shared" si="131"/>
        <v>-0.31900485656323757</v>
      </c>
      <c r="H1717" s="164">
        <f t="shared" si="132"/>
        <v>-0.31406542961567391</v>
      </c>
      <c r="I1717" s="164">
        <f t="shared" si="133"/>
        <v>-0.35293310593265098</v>
      </c>
      <c r="J1717" s="164">
        <f t="shared" si="134"/>
        <v>-0.36345615823522176</v>
      </c>
    </row>
    <row r="1718" spans="2:10" x14ac:dyDescent="0.25">
      <c r="B1718" s="155">
        <v>39946</v>
      </c>
      <c r="C1718" s="163">
        <v>-2.6480737523627229</v>
      </c>
      <c r="D1718" s="163">
        <v>1.9555675073817724</v>
      </c>
      <c r="F1718" s="164">
        <f t="shared" si="130"/>
        <v>-0.4154741306215321</v>
      </c>
      <c r="G1718" s="164">
        <f t="shared" si="131"/>
        <v>-0.2899608276921643</v>
      </c>
      <c r="H1718" s="164">
        <f t="shared" si="132"/>
        <v>-0.31577545207393143</v>
      </c>
      <c r="I1718" s="164">
        <f t="shared" si="133"/>
        <v>-0.3553432647041993</v>
      </c>
      <c r="J1718" s="164">
        <f t="shared" si="134"/>
        <v>-0.36243264114632795</v>
      </c>
    </row>
    <row r="1719" spans="2:10" x14ac:dyDescent="0.25">
      <c r="B1719" s="155">
        <v>39945</v>
      </c>
      <c r="C1719" s="163">
        <v>-9.3258462767309425E-2</v>
      </c>
      <c r="D1719" s="163">
        <v>0.5096259979442852</v>
      </c>
      <c r="F1719" s="164">
        <f t="shared" si="130"/>
        <v>-0.31667037148795252</v>
      </c>
      <c r="G1719" s="164">
        <f t="shared" si="131"/>
        <v>-0.27294551034928866</v>
      </c>
      <c r="H1719" s="164">
        <f t="shared" si="132"/>
        <v>-0.30373422227774832</v>
      </c>
      <c r="I1719" s="164">
        <f t="shared" si="133"/>
        <v>-0.353197808067647</v>
      </c>
      <c r="J1719" s="164">
        <f t="shared" si="134"/>
        <v>-0.36045889362674499</v>
      </c>
    </row>
    <row r="1720" spans="2:10" x14ac:dyDescent="0.25">
      <c r="B1720" s="155">
        <v>39944</v>
      </c>
      <c r="C1720" s="163">
        <v>-2.1161130499349978</v>
      </c>
      <c r="D1720" s="163">
        <v>2.3025336475427594</v>
      </c>
      <c r="F1720" s="164">
        <f t="shared" si="130"/>
        <v>-0.2957696244663377</v>
      </c>
      <c r="G1720" s="164">
        <f t="shared" si="131"/>
        <v>-0.32869435860629537</v>
      </c>
      <c r="H1720" s="164">
        <f t="shared" si="132"/>
        <v>-0.30495947150494834</v>
      </c>
      <c r="I1720" s="164">
        <f t="shared" si="133"/>
        <v>-0.35473861612225194</v>
      </c>
      <c r="J1720" s="164">
        <f t="shared" si="134"/>
        <v>-0.35977150658456031</v>
      </c>
    </row>
    <row r="1721" spans="2:10" x14ac:dyDescent="0.25">
      <c r="B1721" s="155">
        <v>39941</v>
      </c>
      <c r="C1721" s="163">
        <v>2.407232358054201</v>
      </c>
      <c r="D1721" s="163">
        <v>0.25447569647250035</v>
      </c>
      <c r="F1721" s="164">
        <f t="shared" si="130"/>
        <v>-0.25854936459173911</v>
      </c>
      <c r="G1721" s="164">
        <f t="shared" si="131"/>
        <v>-0.31589731318717096</v>
      </c>
      <c r="H1721" s="164">
        <f t="shared" si="132"/>
        <v>-0.27959589722414369</v>
      </c>
      <c r="I1721" s="164">
        <f t="shared" si="133"/>
        <v>-0.3523786125464512</v>
      </c>
      <c r="J1721" s="164">
        <f t="shared" si="134"/>
        <v>-0.35756978623648417</v>
      </c>
    </row>
    <row r="1722" spans="2:10" x14ac:dyDescent="0.25">
      <c r="B1722" s="155">
        <v>39940</v>
      </c>
      <c r="C1722" s="163">
        <v>-1.3154213046087992</v>
      </c>
      <c r="D1722" s="163">
        <v>-4.1441697492473057</v>
      </c>
      <c r="F1722" s="164">
        <f t="shared" si="130"/>
        <v>-0.30742884894375783</v>
      </c>
      <c r="G1722" s="164">
        <f t="shared" si="131"/>
        <v>-0.28198519046750875</v>
      </c>
      <c r="H1722" s="164">
        <f t="shared" si="132"/>
        <v>-0.2963737209399594</v>
      </c>
      <c r="I1722" s="164">
        <f t="shared" si="133"/>
        <v>-0.35342707907260906</v>
      </c>
      <c r="J1722" s="164">
        <f t="shared" si="134"/>
        <v>-0.35865403124621065</v>
      </c>
    </row>
    <row r="1723" spans="2:10" x14ac:dyDescent="0.25">
      <c r="B1723" s="155">
        <v>39939</v>
      </c>
      <c r="C1723" s="163">
        <v>1.7760423103142076</v>
      </c>
      <c r="D1723" s="163">
        <v>-0.68023474407531426</v>
      </c>
      <c r="F1723" s="164">
        <f t="shared" si="130"/>
        <v>-0.35391625408411209</v>
      </c>
      <c r="G1723" s="164">
        <f t="shared" si="131"/>
        <v>-0.31042434936632873</v>
      </c>
      <c r="H1723" s="164">
        <f t="shared" si="132"/>
        <v>-0.31224681216824168</v>
      </c>
      <c r="I1723" s="164">
        <f t="shared" si="133"/>
        <v>-0.36091442224013481</v>
      </c>
      <c r="J1723" s="164">
        <f t="shared" si="134"/>
        <v>-0.36466189870687843</v>
      </c>
    </row>
    <row r="1724" spans="2:10" x14ac:dyDescent="0.25">
      <c r="B1724" s="155">
        <v>39938</v>
      </c>
      <c r="C1724" s="163">
        <v>-0.36621833457504138</v>
      </c>
      <c r="D1724" s="163">
        <v>0.31849486186072973</v>
      </c>
      <c r="F1724" s="164">
        <f t="shared" si="130"/>
        <v>-0.35006598962593855</v>
      </c>
      <c r="G1724" s="164">
        <f t="shared" si="131"/>
        <v>-0.30065701990182941</v>
      </c>
      <c r="H1724" s="164">
        <f t="shared" si="132"/>
        <v>-0.31576917009125349</v>
      </c>
      <c r="I1724" s="164">
        <f t="shared" si="133"/>
        <v>-0.36050403851703416</v>
      </c>
      <c r="J1724" s="164">
        <f t="shared" si="134"/>
        <v>-0.36416517531933773</v>
      </c>
    </row>
    <row r="1725" spans="2:10" x14ac:dyDescent="0.25">
      <c r="B1725" s="155">
        <v>39937</v>
      </c>
      <c r="C1725" s="163">
        <v>3.3861846408172358</v>
      </c>
      <c r="D1725" s="163">
        <v>0.6913445714043398</v>
      </c>
      <c r="F1725" s="164">
        <f t="shared" si="130"/>
        <v>-0.39806778478748139</v>
      </c>
      <c r="G1725" s="164">
        <f t="shared" si="131"/>
        <v>-0.34671069775220087</v>
      </c>
      <c r="H1725" s="164">
        <f t="shared" si="132"/>
        <v>-0.30494601530128967</v>
      </c>
      <c r="I1725" s="164">
        <f t="shared" si="133"/>
        <v>-0.36015665549856157</v>
      </c>
      <c r="J1725" s="164">
        <f t="shared" si="134"/>
        <v>-0.36460801105159829</v>
      </c>
    </row>
    <row r="1726" spans="2:10" x14ac:dyDescent="0.25">
      <c r="B1726" s="155">
        <v>39934</v>
      </c>
      <c r="C1726" s="163">
        <v>0.54215013638525544</v>
      </c>
      <c r="D1726" s="163">
        <v>-0.96352064137856797</v>
      </c>
      <c r="F1726" s="164">
        <f t="shared" si="130"/>
        <v>-0.41490795968369715</v>
      </c>
      <c r="G1726" s="164">
        <f t="shared" si="131"/>
        <v>-0.36066482143776107</v>
      </c>
      <c r="H1726" s="164">
        <f t="shared" si="132"/>
        <v>-0.31593267865807995</v>
      </c>
      <c r="I1726" s="164">
        <f t="shared" si="133"/>
        <v>-0.36427352072759722</v>
      </c>
      <c r="J1726" s="164">
        <f t="shared" si="134"/>
        <v>-0.36705127093092077</v>
      </c>
    </row>
    <row r="1727" spans="2:10" x14ac:dyDescent="0.25">
      <c r="B1727" s="155">
        <v>39933</v>
      </c>
      <c r="C1727" s="163">
        <v>-8.9012155121870329E-2</v>
      </c>
      <c r="D1727" s="163">
        <v>-0.826142601714841</v>
      </c>
      <c r="F1727" s="164">
        <f t="shared" si="130"/>
        <v>-0.39317943564153252</v>
      </c>
      <c r="G1727" s="164">
        <f t="shared" si="131"/>
        <v>-0.36140561247145403</v>
      </c>
      <c r="H1727" s="164">
        <f t="shared" si="132"/>
        <v>-0.31453114055595743</v>
      </c>
      <c r="I1727" s="164">
        <f t="shared" si="133"/>
        <v>-0.36397385232518809</v>
      </c>
      <c r="J1727" s="164">
        <f t="shared" si="134"/>
        <v>-0.36674497398668998</v>
      </c>
    </row>
    <row r="1728" spans="2:10" x14ac:dyDescent="0.25">
      <c r="B1728" s="155">
        <v>39932</v>
      </c>
      <c r="C1728" s="163">
        <v>2.1735904301828146</v>
      </c>
      <c r="D1728" s="163">
        <v>-1.5173061896010531</v>
      </c>
      <c r="F1728" s="164">
        <f t="shared" si="130"/>
        <v>-0.40624003528917685</v>
      </c>
      <c r="G1728" s="164">
        <f t="shared" si="131"/>
        <v>-0.35624063930899635</v>
      </c>
      <c r="H1728" s="164">
        <f t="shared" si="132"/>
        <v>-0.31472490659909569</v>
      </c>
      <c r="I1728" s="164">
        <f t="shared" si="133"/>
        <v>-0.36593077650241324</v>
      </c>
      <c r="J1728" s="164">
        <f t="shared" si="134"/>
        <v>-0.36616323123359118</v>
      </c>
    </row>
    <row r="1729" spans="2:10" x14ac:dyDescent="0.25">
      <c r="B1729" s="155">
        <v>39931</v>
      </c>
      <c r="C1729" s="163">
        <v>-0.26991506794922238</v>
      </c>
      <c r="D1729" s="163">
        <v>-2.7999515503876027</v>
      </c>
      <c r="F1729" s="164">
        <f t="shared" si="130"/>
        <v>-0.30896450610605009</v>
      </c>
      <c r="G1729" s="164">
        <f t="shared" si="131"/>
        <v>-0.34721163532122268</v>
      </c>
      <c r="H1729" s="164">
        <f t="shared" si="132"/>
        <v>-0.31071696851924879</v>
      </c>
      <c r="I1729" s="164">
        <f t="shared" si="133"/>
        <v>-0.36433431585110337</v>
      </c>
      <c r="J1729" s="164">
        <f t="shared" si="134"/>
        <v>-0.36437839531331184</v>
      </c>
    </row>
    <row r="1730" spans="2:10" x14ac:dyDescent="0.25">
      <c r="B1730" s="155">
        <v>39930</v>
      </c>
      <c r="C1730" s="163">
        <v>-1.007084455034446</v>
      </c>
      <c r="D1730" s="163">
        <v>0.90042877793643505</v>
      </c>
      <c r="F1730" s="164">
        <f t="shared" si="130"/>
        <v>-0.34709180120282979</v>
      </c>
      <c r="G1730" s="164">
        <f t="shared" si="131"/>
        <v>-0.36222325556165808</v>
      </c>
      <c r="H1730" s="164">
        <f t="shared" si="132"/>
        <v>-0.31368670972911461</v>
      </c>
      <c r="I1730" s="164">
        <f t="shared" si="133"/>
        <v>-0.36643226493256198</v>
      </c>
      <c r="J1730" s="164">
        <f t="shared" si="134"/>
        <v>-0.36616763272207131</v>
      </c>
    </row>
    <row r="1731" spans="2:10" x14ac:dyDescent="0.25">
      <c r="B1731" s="155">
        <v>39927</v>
      </c>
      <c r="C1731" s="163">
        <v>1.6794288032481619</v>
      </c>
      <c r="D1731" s="163">
        <v>-2.20694558959873</v>
      </c>
      <c r="F1731" s="164">
        <f t="shared" si="130"/>
        <v>-0.31656806194304782</v>
      </c>
      <c r="G1731" s="164">
        <f t="shared" si="131"/>
        <v>-0.35436574894486583</v>
      </c>
      <c r="H1731" s="164">
        <f t="shared" si="132"/>
        <v>-0.30913478873406186</v>
      </c>
      <c r="I1731" s="164">
        <f t="shared" si="133"/>
        <v>-0.36609568090866956</v>
      </c>
      <c r="J1731" s="164">
        <f t="shared" si="134"/>
        <v>-0.36580803923960431</v>
      </c>
    </row>
    <row r="1732" spans="2:10" x14ac:dyDescent="0.25">
      <c r="B1732" s="155">
        <v>39926</v>
      </c>
      <c r="C1732" s="163">
        <v>0.99364804405832619</v>
      </c>
      <c r="D1732" s="163">
        <v>0.75294564938512831</v>
      </c>
      <c r="F1732" s="164">
        <f t="shared" si="130"/>
        <v>-0.30574092317296359</v>
      </c>
      <c r="G1732" s="164">
        <f t="shared" si="131"/>
        <v>-0.33261681358431955</v>
      </c>
      <c r="H1732" s="164">
        <f t="shared" si="132"/>
        <v>-0.30447671911650659</v>
      </c>
      <c r="I1732" s="164">
        <f t="shared" si="133"/>
        <v>-0.36432654549553556</v>
      </c>
      <c r="J1732" s="164">
        <f t="shared" si="134"/>
        <v>-0.36448285847414313</v>
      </c>
    </row>
    <row r="1733" spans="2:10" x14ac:dyDescent="0.25">
      <c r="B1733" s="155">
        <v>39925</v>
      </c>
      <c r="C1733" s="163">
        <v>-0.74684006903511513</v>
      </c>
      <c r="D1733" s="163">
        <v>-2.1398902543030673</v>
      </c>
      <c r="F1733" s="164">
        <f t="shared" si="130"/>
        <v>-0.28372644925255242</v>
      </c>
      <c r="G1733" s="164">
        <f t="shared" si="131"/>
        <v>-0.29882972609181963</v>
      </c>
      <c r="H1733" s="164">
        <f t="shared" si="132"/>
        <v>-0.31747482444363273</v>
      </c>
      <c r="I1733" s="164">
        <f t="shared" si="133"/>
        <v>-0.36586049242657581</v>
      </c>
      <c r="J1733" s="164">
        <f t="shared" si="134"/>
        <v>-0.36555742573070549</v>
      </c>
    </row>
    <row r="1734" spans="2:10" x14ac:dyDescent="0.25">
      <c r="B1734" s="155">
        <v>39924</v>
      </c>
      <c r="C1734" s="163">
        <v>2.1247682719042205</v>
      </c>
      <c r="D1734" s="163">
        <v>-1.1981900474966611</v>
      </c>
      <c r="F1734" s="164">
        <f t="shared" si="130"/>
        <v>-0.31343318378138446</v>
      </c>
      <c r="G1734" s="164">
        <f t="shared" si="131"/>
        <v>-0.33441304079626172</v>
      </c>
      <c r="H1734" s="164">
        <f t="shared" si="132"/>
        <v>-0.32036348904659312</v>
      </c>
      <c r="I1734" s="164">
        <f t="shared" si="133"/>
        <v>-0.37123333951000054</v>
      </c>
      <c r="J1734" s="164">
        <f t="shared" si="134"/>
        <v>-0.36752335698469762</v>
      </c>
    </row>
    <row r="1735" spans="2:10" x14ac:dyDescent="0.25">
      <c r="B1735" s="155">
        <v>39923</v>
      </c>
      <c r="C1735" s="163">
        <v>-4.2761621346202645</v>
      </c>
      <c r="D1735" s="163">
        <v>2.198588131368262</v>
      </c>
      <c r="F1735" s="164">
        <f t="shared" si="130"/>
        <v>-0.37621411764880264</v>
      </c>
      <c r="G1735" s="164">
        <f t="shared" si="131"/>
        <v>-0.31315070389553584</v>
      </c>
      <c r="H1735" s="164">
        <f t="shared" si="132"/>
        <v>-0.26939912070231836</v>
      </c>
      <c r="I1735" s="164">
        <f t="shared" si="133"/>
        <v>-0.36936968159490979</v>
      </c>
      <c r="J1735" s="164">
        <f t="shared" si="134"/>
        <v>-0.36614601356327753</v>
      </c>
    </row>
    <row r="1736" spans="2:10" x14ac:dyDescent="0.25">
      <c r="B1736" s="155">
        <v>39920</v>
      </c>
      <c r="C1736" s="163">
        <v>0.49622939077842432</v>
      </c>
      <c r="D1736" s="163">
        <v>-1.3240112653830516</v>
      </c>
      <c r="F1736" s="164">
        <f t="shared" si="130"/>
        <v>-0.28604801090857673</v>
      </c>
      <c r="G1736" s="164">
        <f t="shared" si="131"/>
        <v>-0.29563406903814515</v>
      </c>
      <c r="H1736" s="164">
        <f t="shared" si="132"/>
        <v>-0.25925940843646572</v>
      </c>
      <c r="I1736" s="164">
        <f t="shared" si="133"/>
        <v>-0.36570602548938069</v>
      </c>
      <c r="J1736" s="164">
        <f t="shared" si="134"/>
        <v>-0.36218010009806706</v>
      </c>
    </row>
    <row r="1737" spans="2:10" x14ac:dyDescent="0.25">
      <c r="B1737" s="155">
        <v>39919</v>
      </c>
      <c r="C1737" s="163">
        <v>1.5572982951025161</v>
      </c>
      <c r="D1737" s="163">
        <v>-1.8154966712128573</v>
      </c>
      <c r="F1737" s="164">
        <f t="shared" si="130"/>
        <v>-0.29239810803689353</v>
      </c>
      <c r="G1737" s="164">
        <f t="shared" si="131"/>
        <v>-0.29576714317792158</v>
      </c>
      <c r="H1737" s="164">
        <f t="shared" si="132"/>
        <v>-0.25786239284999307</v>
      </c>
      <c r="I1737" s="164">
        <f t="shared" si="133"/>
        <v>-0.36256051987842419</v>
      </c>
      <c r="J1737" s="164">
        <f t="shared" si="134"/>
        <v>-0.3611893422847971</v>
      </c>
    </row>
    <row r="1738" spans="2:10" x14ac:dyDescent="0.25">
      <c r="B1738" s="155">
        <v>39918</v>
      </c>
      <c r="C1738" s="163">
        <v>1.2565031858903009</v>
      </c>
      <c r="D1738" s="163">
        <v>0.2846459659920253</v>
      </c>
      <c r="F1738" s="164">
        <f t="shared" si="130"/>
        <v>-0.39762383170900378</v>
      </c>
      <c r="G1738" s="164">
        <f t="shared" si="131"/>
        <v>-0.2723645251925168</v>
      </c>
      <c r="H1738" s="164">
        <f t="shared" si="132"/>
        <v>-0.25494634758634194</v>
      </c>
      <c r="I1738" s="164">
        <f t="shared" si="133"/>
        <v>-0.36101944167176481</v>
      </c>
      <c r="J1738" s="164">
        <f t="shared" si="134"/>
        <v>-0.35974621941251461</v>
      </c>
    </row>
    <row r="1739" spans="2:10" x14ac:dyDescent="0.25">
      <c r="B1739" s="155">
        <v>39917</v>
      </c>
      <c r="C1739" s="163">
        <v>-2.0042343796436657</v>
      </c>
      <c r="D1739" s="163">
        <v>0.66076813888837904</v>
      </c>
      <c r="F1739" s="164">
        <f t="shared" ref="F1739:F1802" si="135">CORREL($C1739:$C1768,$D1739:$D1768)</f>
        <v>-0.39837348304285353</v>
      </c>
      <c r="G1739" s="164">
        <f t="shared" ref="G1739:G1802" si="136">CORREL($C1739:$C1798,$D1739:$D1798)</f>
        <v>-0.31382755361179965</v>
      </c>
      <c r="H1739" s="164">
        <f t="shared" ref="H1739:H1802" si="137">CORREL($C1739:$C1828,$D1739:$D1828)</f>
        <v>-0.25694750165303099</v>
      </c>
      <c r="I1739" s="164">
        <f t="shared" ref="I1739:I1802" si="138">CORREL($C1739:$C1938,$D1739:$D1938)</f>
        <v>-0.3616431449461246</v>
      </c>
      <c r="J1739" s="164">
        <f t="shared" ref="J1739:J1802" si="139">CORREL($C1739:$C1998,$D1739:$D1998)</f>
        <v>-0.36311371243592516</v>
      </c>
    </row>
    <row r="1740" spans="2:10" x14ac:dyDescent="0.25">
      <c r="B1740" s="155">
        <v>39916</v>
      </c>
      <c r="C1740" s="163">
        <v>0.26187800538099992</v>
      </c>
      <c r="D1740" s="163">
        <v>2.0278212561311904</v>
      </c>
      <c r="F1740" s="164">
        <f t="shared" si="135"/>
        <v>-0.3848704686934919</v>
      </c>
      <c r="G1740" s="164">
        <f t="shared" si="136"/>
        <v>-0.28074993408826965</v>
      </c>
      <c r="H1740" s="164">
        <f t="shared" si="137"/>
        <v>-0.26231685418495959</v>
      </c>
      <c r="I1740" s="164">
        <f t="shared" si="138"/>
        <v>-0.35899588539609328</v>
      </c>
      <c r="J1740" s="164">
        <f t="shared" si="139"/>
        <v>-0.36291133633428296</v>
      </c>
    </row>
    <row r="1741" spans="2:10" x14ac:dyDescent="0.25">
      <c r="B1741" s="155">
        <v>39913</v>
      </c>
      <c r="C1741" s="163">
        <v>0</v>
      </c>
      <c r="D1741" s="163">
        <v>1.0861313221433022E-2</v>
      </c>
      <c r="F1741" s="164">
        <f t="shared" si="135"/>
        <v>-0.41037295415577468</v>
      </c>
      <c r="G1741" s="164">
        <f t="shared" si="136"/>
        <v>-0.28418178050949805</v>
      </c>
      <c r="H1741" s="164">
        <f t="shared" si="137"/>
        <v>-0.26883333324410408</v>
      </c>
      <c r="I1741" s="164">
        <f t="shared" si="138"/>
        <v>-0.36038263336434007</v>
      </c>
      <c r="J1741" s="164">
        <f t="shared" si="139"/>
        <v>-0.36379767535797536</v>
      </c>
    </row>
    <row r="1742" spans="2:10" x14ac:dyDescent="0.25">
      <c r="B1742" s="155">
        <v>39912</v>
      </c>
      <c r="C1742" s="163">
        <v>3.8067238631634304</v>
      </c>
      <c r="D1742" s="163">
        <v>-2.7614028356866438</v>
      </c>
      <c r="F1742" s="164">
        <f t="shared" si="135"/>
        <v>-0.37317299661478914</v>
      </c>
      <c r="G1742" s="164">
        <f t="shared" si="136"/>
        <v>-0.28397462793509676</v>
      </c>
      <c r="H1742" s="164">
        <f t="shared" si="137"/>
        <v>-0.27085376364418173</v>
      </c>
      <c r="I1742" s="164">
        <f t="shared" si="138"/>
        <v>-0.36038252927027442</v>
      </c>
      <c r="J1742" s="164">
        <f t="shared" si="139"/>
        <v>-0.36441917215925651</v>
      </c>
    </row>
    <row r="1743" spans="2:10" x14ac:dyDescent="0.25">
      <c r="B1743" s="155">
        <v>39911</v>
      </c>
      <c r="C1743" s="163">
        <v>1.1807320015321254</v>
      </c>
      <c r="D1743" s="163">
        <v>1.4825636941804499</v>
      </c>
      <c r="F1743" s="164">
        <f t="shared" si="135"/>
        <v>-0.31510137077566497</v>
      </c>
      <c r="G1743" s="164">
        <f t="shared" si="136"/>
        <v>-0.26607687139263336</v>
      </c>
      <c r="H1743" s="164">
        <f t="shared" si="137"/>
        <v>-0.26795923724959342</v>
      </c>
      <c r="I1743" s="164">
        <f t="shared" si="138"/>
        <v>-0.35486117523498001</v>
      </c>
      <c r="J1743" s="164">
        <f t="shared" si="139"/>
        <v>-0.35945865414641071</v>
      </c>
    </row>
    <row r="1744" spans="2:10" x14ac:dyDescent="0.25">
      <c r="B1744" s="155">
        <v>39910</v>
      </c>
      <c r="C1744" s="163">
        <v>-2.3219450237601413</v>
      </c>
      <c r="D1744" s="163">
        <v>1.1552349309057242</v>
      </c>
      <c r="F1744" s="164">
        <f t="shared" si="135"/>
        <v>-0.30379536859607692</v>
      </c>
      <c r="G1744" s="164">
        <f t="shared" si="136"/>
        <v>-0.29628277284454646</v>
      </c>
      <c r="H1744" s="164">
        <f t="shared" si="137"/>
        <v>-0.26903169362446994</v>
      </c>
      <c r="I1744" s="164">
        <f t="shared" si="138"/>
        <v>-0.35735499353882638</v>
      </c>
      <c r="J1744" s="164">
        <f t="shared" si="139"/>
        <v>-0.36154330151010999</v>
      </c>
    </row>
    <row r="1745" spans="2:10" x14ac:dyDescent="0.25">
      <c r="B1745" s="155">
        <v>39909</v>
      </c>
      <c r="C1745" s="163">
        <v>-0.8276396065636793</v>
      </c>
      <c r="D1745" s="163">
        <v>-0.96642462487381842</v>
      </c>
      <c r="F1745" s="164">
        <f t="shared" si="135"/>
        <v>-0.25839393423528118</v>
      </c>
      <c r="G1745" s="164">
        <f t="shared" si="136"/>
        <v>-0.29067792284665717</v>
      </c>
      <c r="H1745" s="164">
        <f t="shared" si="137"/>
        <v>-0.25556766417995297</v>
      </c>
      <c r="I1745" s="164">
        <f t="shared" si="138"/>
        <v>-0.35641864729530182</v>
      </c>
      <c r="J1745" s="164">
        <f t="shared" si="139"/>
        <v>-0.36036788346850029</v>
      </c>
    </row>
    <row r="1746" spans="2:10" x14ac:dyDescent="0.25">
      <c r="B1746" s="155">
        <v>39906</v>
      </c>
      <c r="C1746" s="163">
        <v>0.97514430882867931</v>
      </c>
      <c r="D1746" s="163">
        <v>-3.4255854782794581</v>
      </c>
      <c r="F1746" s="164">
        <f t="shared" si="135"/>
        <v>-0.28495828900659304</v>
      </c>
      <c r="G1746" s="164">
        <f t="shared" si="136"/>
        <v>-0.30038576485900287</v>
      </c>
      <c r="H1746" s="164">
        <f t="shared" si="137"/>
        <v>-0.33507657928919699</v>
      </c>
      <c r="I1746" s="164">
        <f t="shared" si="138"/>
        <v>-0.35725481773759393</v>
      </c>
      <c r="J1746" s="164">
        <f t="shared" si="139"/>
        <v>-0.36113750966046954</v>
      </c>
    </row>
    <row r="1747" spans="2:10" x14ac:dyDescent="0.25">
      <c r="B1747" s="155">
        <v>39905</v>
      </c>
      <c r="C1747" s="163">
        <v>2.8785981183340636</v>
      </c>
      <c r="D1747" s="163">
        <v>-1.9947416433816256</v>
      </c>
      <c r="F1747" s="164">
        <f t="shared" si="135"/>
        <v>-0.29904494857837838</v>
      </c>
      <c r="G1747" s="164">
        <f t="shared" si="136"/>
        <v>-0.29647118546630002</v>
      </c>
      <c r="H1747" s="164">
        <f t="shared" si="137"/>
        <v>-0.32929871839366331</v>
      </c>
      <c r="I1747" s="164">
        <f t="shared" si="138"/>
        <v>-0.35661099362142068</v>
      </c>
      <c r="J1747" s="164">
        <f t="shared" si="139"/>
        <v>-0.36012857316905378</v>
      </c>
    </row>
    <row r="1748" spans="2:10" x14ac:dyDescent="0.25">
      <c r="B1748" s="155">
        <v>39904</v>
      </c>
      <c r="C1748" s="163">
        <v>1.6747329921045884</v>
      </c>
      <c r="D1748" s="163">
        <v>2.0551794183016225</v>
      </c>
      <c r="F1748" s="164">
        <f t="shared" si="135"/>
        <v>-0.22404626361969601</v>
      </c>
      <c r="G1748" s="164">
        <f t="shared" si="136"/>
        <v>-0.28516447354482977</v>
      </c>
      <c r="H1748" s="164">
        <f t="shared" si="137"/>
        <v>-0.32246750642474548</v>
      </c>
      <c r="I1748" s="164">
        <f t="shared" si="138"/>
        <v>-0.35461646938564007</v>
      </c>
      <c r="J1748" s="164">
        <f t="shared" si="139"/>
        <v>-0.3571914440926176</v>
      </c>
    </row>
    <row r="1749" spans="2:10" x14ac:dyDescent="0.25">
      <c r="B1749" s="155">
        <v>39903</v>
      </c>
      <c r="C1749" s="163">
        <v>1.31267274472604</v>
      </c>
      <c r="D1749" s="163">
        <v>0.97544302305665465</v>
      </c>
      <c r="F1749" s="164">
        <f t="shared" si="135"/>
        <v>-0.24420545978938327</v>
      </c>
      <c r="G1749" s="164">
        <f t="shared" si="136"/>
        <v>-0.29499783617517211</v>
      </c>
      <c r="H1749" s="164">
        <f t="shared" si="137"/>
        <v>-0.30763517654573597</v>
      </c>
      <c r="I1749" s="164">
        <f t="shared" si="138"/>
        <v>-0.35836519871412004</v>
      </c>
      <c r="J1749" s="164">
        <f t="shared" si="139"/>
        <v>-0.36077825868426455</v>
      </c>
    </row>
    <row r="1750" spans="2:10" x14ac:dyDescent="0.25">
      <c r="B1750" s="155">
        <v>39902</v>
      </c>
      <c r="C1750" s="163">
        <v>-3.4762238810966517</v>
      </c>
      <c r="D1750" s="163">
        <v>0.51563935197986854</v>
      </c>
      <c r="F1750" s="164">
        <f t="shared" si="135"/>
        <v>-0.32987168174422088</v>
      </c>
      <c r="G1750" s="164">
        <f t="shared" si="136"/>
        <v>-0.30344845042901397</v>
      </c>
      <c r="H1750" s="164">
        <f t="shared" si="137"/>
        <v>-0.3065654282710244</v>
      </c>
      <c r="I1750" s="164">
        <f t="shared" si="138"/>
        <v>-0.35955559262170617</v>
      </c>
      <c r="J1750" s="164">
        <f t="shared" si="139"/>
        <v>-0.36461520472362413</v>
      </c>
    </row>
    <row r="1751" spans="2:10" x14ac:dyDescent="0.25">
      <c r="B1751" s="155">
        <v>39899</v>
      </c>
      <c r="C1751" s="163">
        <v>-2.0147495515927538</v>
      </c>
      <c r="D1751" s="163">
        <v>1.0500308641065992</v>
      </c>
      <c r="F1751" s="164">
        <f t="shared" si="135"/>
        <v>-0.33076358323947619</v>
      </c>
      <c r="G1751" s="164">
        <f t="shared" si="136"/>
        <v>-0.2825874157666009</v>
      </c>
      <c r="H1751" s="164">
        <f t="shared" si="137"/>
        <v>-0.31526222198606613</v>
      </c>
      <c r="I1751" s="164">
        <f t="shared" si="138"/>
        <v>-0.35973387379812999</v>
      </c>
      <c r="J1751" s="164">
        <f t="shared" si="139"/>
        <v>-0.36423981434827984</v>
      </c>
    </row>
    <row r="1752" spans="2:10" x14ac:dyDescent="0.25">
      <c r="B1752" s="155">
        <v>39898</v>
      </c>
      <c r="C1752" s="163">
        <v>2.3329613887891343</v>
      </c>
      <c r="D1752" s="163">
        <v>1.6440701259778701</v>
      </c>
      <c r="F1752" s="164">
        <f t="shared" si="135"/>
        <v>-0.26627869135004528</v>
      </c>
      <c r="G1752" s="164">
        <f t="shared" si="136"/>
        <v>-0.29368697859304371</v>
      </c>
      <c r="H1752" s="164">
        <f t="shared" si="137"/>
        <v>-0.29755507714670415</v>
      </c>
      <c r="I1752" s="164">
        <f t="shared" si="138"/>
        <v>-0.35972266448540763</v>
      </c>
      <c r="J1752" s="164">
        <f t="shared" si="139"/>
        <v>-0.36363751521026255</v>
      </c>
    </row>
    <row r="1753" spans="2:10" x14ac:dyDescent="0.25">
      <c r="B1753" s="155">
        <v>39897</v>
      </c>
      <c r="C1753" s="163">
        <v>0.96338350390055005</v>
      </c>
      <c r="D1753" s="163">
        <v>-3.1223824025997993</v>
      </c>
      <c r="F1753" s="164">
        <f t="shared" si="135"/>
        <v>-0.29164251553009352</v>
      </c>
      <c r="G1753" s="164">
        <f t="shared" si="136"/>
        <v>-0.31030680217066497</v>
      </c>
      <c r="H1753" s="164">
        <f t="shared" si="137"/>
        <v>-0.35484283824757917</v>
      </c>
      <c r="I1753" s="164">
        <f t="shared" si="138"/>
        <v>-0.36383440543606571</v>
      </c>
      <c r="J1753" s="164">
        <f t="shared" si="139"/>
        <v>-0.36620165884976508</v>
      </c>
    </row>
    <row r="1754" spans="2:10" x14ac:dyDescent="0.25">
      <c r="B1754" s="155">
        <v>39896</v>
      </c>
      <c r="C1754" s="163">
        <v>-2.0385908153618515</v>
      </c>
      <c r="D1754" s="163">
        <v>3.2804285869501681</v>
      </c>
      <c r="F1754" s="164">
        <f t="shared" si="135"/>
        <v>-0.27116667560459123</v>
      </c>
      <c r="G1754" s="164">
        <f t="shared" si="136"/>
        <v>-0.31146734258209974</v>
      </c>
      <c r="H1754" s="164">
        <f t="shared" si="137"/>
        <v>-0.37867246812057381</v>
      </c>
      <c r="I1754" s="164">
        <f t="shared" si="138"/>
        <v>-0.36357818382408391</v>
      </c>
      <c r="J1754" s="164">
        <f t="shared" si="139"/>
        <v>-0.36464269533472482</v>
      </c>
    </row>
    <row r="1755" spans="2:10" x14ac:dyDescent="0.25">
      <c r="B1755" s="155">
        <v>39895</v>
      </c>
      <c r="C1755" s="163">
        <v>7.0974031312780461</v>
      </c>
      <c r="D1755" s="163">
        <v>-1.0441135232753362</v>
      </c>
      <c r="F1755" s="164">
        <f t="shared" si="135"/>
        <v>-0.31790290094334761</v>
      </c>
      <c r="G1755" s="164">
        <f t="shared" si="136"/>
        <v>-0.28526299048502884</v>
      </c>
      <c r="H1755" s="164">
        <f t="shared" si="137"/>
        <v>-0.37139520296402784</v>
      </c>
      <c r="I1755" s="164">
        <f t="shared" si="138"/>
        <v>-0.36117229405593282</v>
      </c>
      <c r="J1755" s="164">
        <f t="shared" si="139"/>
        <v>-0.36239824773390295</v>
      </c>
    </row>
    <row r="1756" spans="2:10" x14ac:dyDescent="0.25">
      <c r="B1756" s="155">
        <v>39892</v>
      </c>
      <c r="C1756" s="163">
        <v>-1.9741529985612294</v>
      </c>
      <c r="D1756" s="163">
        <v>-0.96537137597449973</v>
      </c>
      <c r="F1756" s="164">
        <f t="shared" si="135"/>
        <v>-0.31818542787281634</v>
      </c>
      <c r="G1756" s="164">
        <f t="shared" si="136"/>
        <v>-0.29334090624950682</v>
      </c>
      <c r="H1756" s="164">
        <f t="shared" si="137"/>
        <v>-0.36970391360903998</v>
      </c>
      <c r="I1756" s="164">
        <f t="shared" si="138"/>
        <v>-0.35970086006033963</v>
      </c>
      <c r="J1756" s="164">
        <f t="shared" si="139"/>
        <v>-0.36339356670767631</v>
      </c>
    </row>
    <row r="1757" spans="2:10" x14ac:dyDescent="0.25">
      <c r="B1757" s="155">
        <v>39891</v>
      </c>
      <c r="C1757" s="163">
        <v>-1.2977009671935935</v>
      </c>
      <c r="D1757" s="163">
        <v>0.94504145349711965</v>
      </c>
      <c r="F1757" s="164">
        <f t="shared" si="135"/>
        <v>-0.33446479743277174</v>
      </c>
      <c r="G1757" s="164">
        <f t="shared" si="136"/>
        <v>-0.29579340347582783</v>
      </c>
      <c r="H1757" s="164">
        <f t="shared" si="137"/>
        <v>-0.38617320018840595</v>
      </c>
      <c r="I1757" s="164">
        <f t="shared" si="138"/>
        <v>-0.36268193642030627</v>
      </c>
      <c r="J1757" s="164">
        <f t="shared" si="139"/>
        <v>-0.36532781449449103</v>
      </c>
    </row>
    <row r="1758" spans="2:10" x14ac:dyDescent="0.25">
      <c r="B1758" s="155">
        <v>39890</v>
      </c>
      <c r="C1758" s="163">
        <v>2.0892300230442196</v>
      </c>
      <c r="D1758" s="163">
        <v>3.7741057000200362</v>
      </c>
      <c r="F1758" s="164">
        <f t="shared" si="135"/>
        <v>-0.32130901256189182</v>
      </c>
      <c r="G1758" s="164">
        <f t="shared" si="136"/>
        <v>-0.29237369889207443</v>
      </c>
      <c r="H1758" s="164">
        <f t="shared" si="137"/>
        <v>-0.40709109128447218</v>
      </c>
      <c r="I1758" s="164">
        <f t="shared" si="138"/>
        <v>-0.36243209460558917</v>
      </c>
      <c r="J1758" s="164">
        <f t="shared" si="139"/>
        <v>-0.36155769772607288</v>
      </c>
    </row>
    <row r="1759" spans="2:10" x14ac:dyDescent="0.25">
      <c r="B1759" s="155">
        <v>39889</v>
      </c>
      <c r="C1759" s="163">
        <v>3.2151390343406083</v>
      </c>
      <c r="D1759" s="163">
        <v>-1.0121904180119157</v>
      </c>
      <c r="F1759" s="164">
        <f t="shared" si="135"/>
        <v>-0.37964866274375864</v>
      </c>
      <c r="G1759" s="164">
        <f t="shared" si="136"/>
        <v>-0.32801433876221048</v>
      </c>
      <c r="H1759" s="164">
        <f t="shared" si="137"/>
        <v>-0.41698085829235643</v>
      </c>
      <c r="I1759" s="164">
        <f t="shared" si="138"/>
        <v>-0.37180812969443844</v>
      </c>
      <c r="J1759" s="164">
        <f t="shared" si="139"/>
        <v>-0.37380722659086285</v>
      </c>
    </row>
    <row r="1760" spans="2:10" x14ac:dyDescent="0.25">
      <c r="B1760" s="155">
        <v>39888</v>
      </c>
      <c r="C1760" s="163">
        <v>-0.34949573842709691</v>
      </c>
      <c r="D1760" s="163">
        <v>-2.3378582320138785</v>
      </c>
      <c r="F1760" s="164">
        <f t="shared" si="135"/>
        <v>-0.39268799678513666</v>
      </c>
      <c r="G1760" s="164">
        <f t="shared" si="136"/>
        <v>-0.32799137962008806</v>
      </c>
      <c r="H1760" s="164">
        <f t="shared" si="137"/>
        <v>-0.41321203717354127</v>
      </c>
      <c r="I1760" s="164">
        <f t="shared" si="138"/>
        <v>-0.36929739201979228</v>
      </c>
      <c r="J1760" s="164">
        <f t="shared" si="139"/>
        <v>-0.37247962304855348</v>
      </c>
    </row>
    <row r="1761" spans="2:10" x14ac:dyDescent="0.25">
      <c r="B1761" s="155">
        <v>39885</v>
      </c>
      <c r="C1761" s="163">
        <v>0.77697081227052767</v>
      </c>
      <c r="D1761" s="163">
        <v>-1.1058405604778665</v>
      </c>
      <c r="F1761" s="164">
        <f t="shared" si="135"/>
        <v>-0.38276835841444912</v>
      </c>
      <c r="G1761" s="164">
        <f t="shared" si="136"/>
        <v>-0.32776566021574571</v>
      </c>
      <c r="H1761" s="164">
        <f t="shared" si="137"/>
        <v>-0.41699009921652663</v>
      </c>
      <c r="I1761" s="164">
        <f t="shared" si="138"/>
        <v>-0.37015445532842739</v>
      </c>
      <c r="J1761" s="164">
        <f t="shared" si="139"/>
        <v>-0.37429584287080336</v>
      </c>
    </row>
    <row r="1762" spans="2:10" x14ac:dyDescent="0.25">
      <c r="B1762" s="155">
        <v>39884</v>
      </c>
      <c r="C1762" s="163">
        <v>4.0917880882805457</v>
      </c>
      <c r="D1762" s="163">
        <v>0.44710297204777483</v>
      </c>
      <c r="F1762" s="164">
        <f t="shared" si="135"/>
        <v>-0.35658286711803883</v>
      </c>
      <c r="G1762" s="164">
        <f t="shared" si="136"/>
        <v>-0.32603311768449461</v>
      </c>
      <c r="H1762" s="164">
        <f t="shared" si="137"/>
        <v>-0.41884977954874419</v>
      </c>
      <c r="I1762" s="164">
        <f t="shared" si="138"/>
        <v>-0.37193651130095567</v>
      </c>
      <c r="J1762" s="164">
        <f t="shared" si="139"/>
        <v>-0.37575719633679627</v>
      </c>
    </row>
    <row r="1763" spans="2:10" x14ac:dyDescent="0.25">
      <c r="B1763" s="155">
        <v>39883</v>
      </c>
      <c r="C1763" s="163">
        <v>0.27839752589498001</v>
      </c>
      <c r="D1763" s="163">
        <v>1.0867260848363092</v>
      </c>
      <c r="F1763" s="164">
        <f t="shared" si="135"/>
        <v>-0.33208252812084538</v>
      </c>
      <c r="G1763" s="164">
        <f t="shared" si="136"/>
        <v>-0.35948538047598672</v>
      </c>
      <c r="H1763" s="164">
        <f t="shared" si="137"/>
        <v>-0.40977840582923175</v>
      </c>
      <c r="I1763" s="164">
        <f t="shared" si="138"/>
        <v>-0.37617502097467242</v>
      </c>
      <c r="J1763" s="164">
        <f t="shared" si="139"/>
        <v>-0.37896342672337213</v>
      </c>
    </row>
    <row r="1764" spans="2:10" x14ac:dyDescent="0.25">
      <c r="B1764" s="155">
        <v>39882</v>
      </c>
      <c r="C1764" s="163">
        <v>6.3737606977017025</v>
      </c>
      <c r="D1764" s="163">
        <v>-2.7717426431500991</v>
      </c>
      <c r="F1764" s="164">
        <f t="shared" si="135"/>
        <v>-0.39416536846610506</v>
      </c>
      <c r="G1764" s="164">
        <f t="shared" si="136"/>
        <v>-0.3557961011858784</v>
      </c>
      <c r="H1764" s="164">
        <f t="shared" si="137"/>
        <v>-0.40889927333271292</v>
      </c>
      <c r="I1764" s="164">
        <f t="shared" si="138"/>
        <v>-0.37649251114667515</v>
      </c>
      <c r="J1764" s="164">
        <f t="shared" si="139"/>
        <v>-0.3792455837068503</v>
      </c>
    </row>
    <row r="1765" spans="2:10" x14ac:dyDescent="0.25">
      <c r="B1765" s="155">
        <v>39881</v>
      </c>
      <c r="C1765" s="163">
        <v>-0.99114175542767136</v>
      </c>
      <c r="D1765" s="163">
        <v>-2.3331968340931319</v>
      </c>
      <c r="F1765" s="164">
        <f t="shared" si="135"/>
        <v>-0.31384751603105226</v>
      </c>
      <c r="G1765" s="164">
        <f t="shared" si="136"/>
        <v>-0.25302431947329956</v>
      </c>
      <c r="H1765" s="164">
        <f t="shared" si="137"/>
        <v>-0.37611073095149539</v>
      </c>
      <c r="I1765" s="164">
        <f t="shared" si="138"/>
        <v>-0.36710584585487055</v>
      </c>
      <c r="J1765" s="164">
        <f t="shared" si="139"/>
        <v>-0.37323276354214013</v>
      </c>
    </row>
    <row r="1766" spans="2:10" x14ac:dyDescent="0.25">
      <c r="B1766" s="155">
        <v>39878</v>
      </c>
      <c r="C1766" s="163">
        <v>0.14686467327629238</v>
      </c>
      <c r="D1766" s="163">
        <v>0.25987791169417296</v>
      </c>
      <c r="F1766" s="164">
        <f t="shared" si="135"/>
        <v>-0.32690871442911162</v>
      </c>
      <c r="G1766" s="164">
        <f t="shared" si="136"/>
        <v>-0.26209435154447863</v>
      </c>
      <c r="H1766" s="164">
        <f t="shared" si="137"/>
        <v>-0.3803103354727484</v>
      </c>
      <c r="I1766" s="164">
        <f t="shared" si="138"/>
        <v>-0.36999657520752616</v>
      </c>
      <c r="J1766" s="164">
        <f t="shared" si="139"/>
        <v>-0.37701793992374721</v>
      </c>
    </row>
    <row r="1767" spans="2:10" x14ac:dyDescent="0.25">
      <c r="B1767" s="155">
        <v>39877</v>
      </c>
      <c r="C1767" s="163">
        <v>-4.2462103380428218</v>
      </c>
      <c r="D1767" s="163">
        <v>5.0956802183831584</v>
      </c>
      <c r="F1767" s="164">
        <f t="shared" si="135"/>
        <v>-0.33501765934728106</v>
      </c>
      <c r="G1767" s="164">
        <f t="shared" si="136"/>
        <v>-0.26102846365776045</v>
      </c>
      <c r="H1767" s="164">
        <f t="shared" si="137"/>
        <v>-0.38426306162442625</v>
      </c>
      <c r="I1767" s="164">
        <f t="shared" si="138"/>
        <v>-0.36905678620665383</v>
      </c>
      <c r="J1767" s="164">
        <f t="shared" si="139"/>
        <v>-0.37725551519112249</v>
      </c>
    </row>
    <row r="1768" spans="2:10" x14ac:dyDescent="0.25">
      <c r="B1768" s="155">
        <v>39876</v>
      </c>
      <c r="C1768" s="163">
        <v>2.4128780062852018</v>
      </c>
      <c r="D1768" s="163">
        <v>-0.1595697331822632</v>
      </c>
      <c r="F1768" s="164">
        <f t="shared" si="135"/>
        <v>-0.23653924915245578</v>
      </c>
      <c r="G1768" s="164">
        <f t="shared" si="136"/>
        <v>-0.21662591662325428</v>
      </c>
      <c r="H1768" s="164">
        <f t="shared" si="137"/>
        <v>-0.36738286888608007</v>
      </c>
      <c r="I1768" s="164">
        <f t="shared" si="138"/>
        <v>-0.36030026789401037</v>
      </c>
      <c r="J1768" s="164">
        <f t="shared" si="139"/>
        <v>-0.36857272340313241</v>
      </c>
    </row>
    <row r="1769" spans="2:10" x14ac:dyDescent="0.25">
      <c r="B1769" s="155">
        <v>39875</v>
      </c>
      <c r="C1769" s="163">
        <v>-0.64007957275858951</v>
      </c>
      <c r="D1769" s="163">
        <v>-0.88872360736266254</v>
      </c>
      <c r="F1769" s="164">
        <f t="shared" si="135"/>
        <v>-0.33270338031724411</v>
      </c>
      <c r="G1769" s="164">
        <f t="shared" si="136"/>
        <v>-0.2204627736223744</v>
      </c>
      <c r="H1769" s="164">
        <f t="shared" si="137"/>
        <v>-0.36222233837535134</v>
      </c>
      <c r="I1769" s="164">
        <f t="shared" si="138"/>
        <v>-0.36073169185745368</v>
      </c>
      <c r="J1769" s="164">
        <f t="shared" si="139"/>
        <v>-0.36892791438991002</v>
      </c>
    </row>
    <row r="1770" spans="2:10" x14ac:dyDescent="0.25">
      <c r="B1770" s="155">
        <v>39874</v>
      </c>
      <c r="C1770" s="163">
        <v>-4.6607934016824508</v>
      </c>
      <c r="D1770" s="163">
        <v>1.7149147171985124</v>
      </c>
      <c r="F1770" s="164">
        <f t="shared" si="135"/>
        <v>-0.28894448512980347</v>
      </c>
      <c r="G1770" s="164">
        <f t="shared" si="136"/>
        <v>-0.23148028708561746</v>
      </c>
      <c r="H1770" s="164">
        <f t="shared" si="137"/>
        <v>-0.36973839584994261</v>
      </c>
      <c r="I1770" s="164">
        <f t="shared" si="138"/>
        <v>-0.36191514274063963</v>
      </c>
      <c r="J1770" s="164">
        <f t="shared" si="139"/>
        <v>-0.36808494101944222</v>
      </c>
    </row>
    <row r="1771" spans="2:10" x14ac:dyDescent="0.25">
      <c r="B1771" s="155">
        <v>39871</v>
      </c>
      <c r="C1771" s="163">
        <v>-2.353229969070092</v>
      </c>
      <c r="D1771" s="163">
        <v>-1.6013631060903255</v>
      </c>
      <c r="F1771" s="164">
        <f t="shared" si="135"/>
        <v>-0.25385875973649219</v>
      </c>
      <c r="G1771" s="164">
        <f t="shared" si="136"/>
        <v>-0.22039547179872326</v>
      </c>
      <c r="H1771" s="164">
        <f t="shared" si="137"/>
        <v>-0.36171332802876083</v>
      </c>
      <c r="I1771" s="164">
        <f t="shared" si="138"/>
        <v>-0.35868277566840534</v>
      </c>
      <c r="J1771" s="164">
        <f t="shared" si="139"/>
        <v>-0.36515416996441674</v>
      </c>
    </row>
    <row r="1772" spans="2:10" x14ac:dyDescent="0.25">
      <c r="B1772" s="155">
        <v>39870</v>
      </c>
      <c r="C1772" s="163">
        <v>-1.55663320132019</v>
      </c>
      <c r="D1772" s="163">
        <v>-1.4723259524723087</v>
      </c>
      <c r="F1772" s="164">
        <f t="shared" si="135"/>
        <v>-0.26393943627820138</v>
      </c>
      <c r="G1772" s="164">
        <f t="shared" si="136"/>
        <v>-0.23429180959217102</v>
      </c>
      <c r="H1772" s="164">
        <f t="shared" si="137"/>
        <v>-0.34807360112293773</v>
      </c>
      <c r="I1772" s="164">
        <f t="shared" si="138"/>
        <v>-0.36353585429278656</v>
      </c>
      <c r="J1772" s="164">
        <f t="shared" si="139"/>
        <v>-0.37253329615715219</v>
      </c>
    </row>
    <row r="1773" spans="2:10" x14ac:dyDescent="0.25">
      <c r="B1773" s="155">
        <v>39869</v>
      </c>
      <c r="C1773" s="163">
        <v>-1.0416103541899036</v>
      </c>
      <c r="D1773" s="163">
        <v>-2.1723708520042129</v>
      </c>
      <c r="F1773" s="164">
        <f t="shared" si="135"/>
        <v>-0.26769147887827238</v>
      </c>
      <c r="G1773" s="164">
        <f t="shared" si="136"/>
        <v>-0.25777166262839879</v>
      </c>
      <c r="H1773" s="164">
        <f t="shared" si="137"/>
        <v>-0.34364166502182697</v>
      </c>
      <c r="I1773" s="164">
        <f t="shared" si="138"/>
        <v>-0.36622302380601079</v>
      </c>
      <c r="J1773" s="164">
        <f t="shared" si="139"/>
        <v>-0.37510987004002766</v>
      </c>
    </row>
    <row r="1774" spans="2:10" x14ac:dyDescent="0.25">
      <c r="B1774" s="155">
        <v>39868</v>
      </c>
      <c r="C1774" s="163">
        <v>4.0113757228483982</v>
      </c>
      <c r="D1774" s="163">
        <v>0.92445389774378217</v>
      </c>
      <c r="F1774" s="164">
        <f t="shared" si="135"/>
        <v>-0.31834863069488362</v>
      </c>
      <c r="G1774" s="164">
        <f t="shared" si="136"/>
        <v>-0.25858781191737962</v>
      </c>
      <c r="H1774" s="164">
        <f t="shared" si="137"/>
        <v>-0.36037853746905696</v>
      </c>
      <c r="I1774" s="164">
        <f t="shared" si="138"/>
        <v>-0.36811226404158776</v>
      </c>
      <c r="J1774" s="164">
        <f t="shared" si="139"/>
        <v>-0.3777478879169745</v>
      </c>
    </row>
    <row r="1775" spans="2:10" x14ac:dyDescent="0.25">
      <c r="B1775" s="155">
        <v>39867</v>
      </c>
      <c r="C1775" s="163">
        <v>-3.4671430251064561</v>
      </c>
      <c r="D1775" s="163">
        <v>1.2255417267997615</v>
      </c>
      <c r="F1775" s="164">
        <f t="shared" si="135"/>
        <v>-0.37094900173865653</v>
      </c>
      <c r="G1775" s="164">
        <f t="shared" si="136"/>
        <v>-0.26247695741211402</v>
      </c>
      <c r="H1775" s="164">
        <f t="shared" si="137"/>
        <v>-0.37116500299966076</v>
      </c>
      <c r="I1775" s="164">
        <f t="shared" si="138"/>
        <v>-0.37326244644081902</v>
      </c>
      <c r="J1775" s="164">
        <f t="shared" si="139"/>
        <v>-0.38236138398799008</v>
      </c>
    </row>
    <row r="1776" spans="2:10" x14ac:dyDescent="0.25">
      <c r="B1776" s="155">
        <v>39864</v>
      </c>
      <c r="C1776" s="163">
        <v>-1.1200810880815593</v>
      </c>
      <c r="D1776" s="163">
        <v>3.0395870170132566</v>
      </c>
      <c r="F1776" s="164">
        <f t="shared" si="135"/>
        <v>-0.36994952519119145</v>
      </c>
      <c r="G1776" s="164">
        <f t="shared" si="136"/>
        <v>-0.36659780138737375</v>
      </c>
      <c r="H1776" s="164">
        <f t="shared" si="137"/>
        <v>-0.35877017117549687</v>
      </c>
      <c r="I1776" s="164">
        <f t="shared" si="138"/>
        <v>-0.37170176630115331</v>
      </c>
      <c r="J1776" s="164">
        <f t="shared" si="139"/>
        <v>-0.38211867808599465</v>
      </c>
    </row>
    <row r="1777" spans="2:10" x14ac:dyDescent="0.25">
      <c r="B1777" s="155">
        <v>39863</v>
      </c>
      <c r="C1777" s="163">
        <v>-1.1369970783458916</v>
      </c>
      <c r="D1777" s="163">
        <v>-4.1595104715811964</v>
      </c>
      <c r="F1777" s="164">
        <f t="shared" si="135"/>
        <v>-0.3698055345899538</v>
      </c>
      <c r="G1777" s="164">
        <f t="shared" si="136"/>
        <v>-0.35723855021568302</v>
      </c>
      <c r="H1777" s="164">
        <f t="shared" si="137"/>
        <v>-0.35558688862676269</v>
      </c>
      <c r="I1777" s="164">
        <f t="shared" si="138"/>
        <v>-0.37159558884060595</v>
      </c>
      <c r="J1777" s="164">
        <f t="shared" si="139"/>
        <v>-0.3823109651213551</v>
      </c>
    </row>
    <row r="1778" spans="2:10" x14ac:dyDescent="0.25">
      <c r="B1778" s="155">
        <v>39862</v>
      </c>
      <c r="C1778" s="163">
        <v>-7.551682673397897E-2</v>
      </c>
      <c r="D1778" s="163">
        <v>-0.84109895628105003</v>
      </c>
      <c r="F1778" s="164">
        <f t="shared" si="135"/>
        <v>-0.39076503377172978</v>
      </c>
      <c r="G1778" s="164">
        <f t="shared" si="136"/>
        <v>-0.37615821567145319</v>
      </c>
      <c r="H1778" s="164">
        <f t="shared" si="137"/>
        <v>-0.36385215535890697</v>
      </c>
      <c r="I1778" s="164">
        <f t="shared" si="138"/>
        <v>-0.37712966747296206</v>
      </c>
      <c r="J1778" s="164">
        <f t="shared" si="139"/>
        <v>-0.39011284431879817</v>
      </c>
    </row>
    <row r="1779" spans="2:10" x14ac:dyDescent="0.25">
      <c r="B1779" s="155">
        <v>39861</v>
      </c>
      <c r="C1779" s="163">
        <v>-4.5381036707388684</v>
      </c>
      <c r="D1779" s="163">
        <v>4.7437819201059384</v>
      </c>
      <c r="F1779" s="164">
        <f t="shared" si="135"/>
        <v>-0.38219810438110829</v>
      </c>
      <c r="G1779" s="164">
        <f t="shared" si="136"/>
        <v>-0.34055171951734658</v>
      </c>
      <c r="H1779" s="164">
        <f t="shared" si="137"/>
        <v>-0.3514916545515977</v>
      </c>
      <c r="I1779" s="164">
        <f t="shared" si="138"/>
        <v>-0.37743095341550192</v>
      </c>
      <c r="J1779" s="164">
        <f t="shared" si="139"/>
        <v>-0.38954046585295177</v>
      </c>
    </row>
    <row r="1780" spans="2:10" x14ac:dyDescent="0.25">
      <c r="B1780" s="155">
        <v>39860</v>
      </c>
      <c r="C1780" s="163">
        <v>0</v>
      </c>
      <c r="D1780" s="163">
        <v>3.2066047876910808E-2</v>
      </c>
      <c r="F1780" s="164">
        <f t="shared" si="135"/>
        <v>-0.3044181452247996</v>
      </c>
      <c r="G1780" s="164">
        <f t="shared" si="136"/>
        <v>-0.2975055534509225</v>
      </c>
      <c r="H1780" s="164">
        <f t="shared" si="137"/>
        <v>-0.33077986226227862</v>
      </c>
      <c r="I1780" s="164">
        <f t="shared" si="138"/>
        <v>-0.36631433733213975</v>
      </c>
      <c r="J1780" s="164">
        <f t="shared" si="139"/>
        <v>-0.37974726542864962</v>
      </c>
    </row>
    <row r="1781" spans="2:10" x14ac:dyDescent="0.25">
      <c r="B1781" s="155">
        <v>39857</v>
      </c>
      <c r="C1781" s="163">
        <v>-0.98789115606223721</v>
      </c>
      <c r="D1781" s="163">
        <v>-5.7225959650020091</v>
      </c>
      <c r="F1781" s="164">
        <f t="shared" si="135"/>
        <v>-0.27986918240703507</v>
      </c>
      <c r="G1781" s="164">
        <f t="shared" si="136"/>
        <v>-0.30924536047010082</v>
      </c>
      <c r="H1781" s="164">
        <f t="shared" si="137"/>
        <v>-0.31249359952618583</v>
      </c>
      <c r="I1781" s="164">
        <f t="shared" si="138"/>
        <v>-0.36593632236529794</v>
      </c>
      <c r="J1781" s="164">
        <f t="shared" si="139"/>
        <v>-0.37974669779892678</v>
      </c>
    </row>
    <row r="1782" spans="2:10" x14ac:dyDescent="0.25">
      <c r="B1782" s="155">
        <v>39856</v>
      </c>
      <c r="C1782" s="163">
        <v>0.1969947708264197</v>
      </c>
      <c r="D1782" s="163">
        <v>-0.53254079042904801</v>
      </c>
      <c r="F1782" s="164">
        <f t="shared" si="135"/>
        <v>-0.35021100599448246</v>
      </c>
      <c r="G1782" s="164">
        <f t="shared" si="136"/>
        <v>-0.31751742474515932</v>
      </c>
      <c r="H1782" s="164">
        <f t="shared" si="137"/>
        <v>-0.3293416249111466</v>
      </c>
      <c r="I1782" s="164">
        <f t="shared" si="138"/>
        <v>-0.37859999763616614</v>
      </c>
      <c r="J1782" s="164">
        <f t="shared" si="139"/>
        <v>-0.3900813518768923</v>
      </c>
    </row>
    <row r="1783" spans="2:10" x14ac:dyDescent="0.25">
      <c r="B1783" s="155">
        <v>39855</v>
      </c>
      <c r="C1783" s="163">
        <v>0.83915636538740568</v>
      </c>
      <c r="D1783" s="163">
        <v>2.1638354521529291</v>
      </c>
      <c r="F1783" s="164">
        <f t="shared" si="135"/>
        <v>-0.34940107706355028</v>
      </c>
      <c r="G1783" s="164">
        <f t="shared" si="136"/>
        <v>-0.38964266209892023</v>
      </c>
      <c r="H1783" s="164">
        <f t="shared" si="137"/>
        <v>-0.31279035423915824</v>
      </c>
      <c r="I1783" s="164">
        <f t="shared" si="138"/>
        <v>-0.37742090884892854</v>
      </c>
      <c r="J1783" s="164">
        <f t="shared" si="139"/>
        <v>-0.38353306995310266</v>
      </c>
    </row>
    <row r="1784" spans="2:10" x14ac:dyDescent="0.25">
      <c r="B1784" s="155">
        <v>39854</v>
      </c>
      <c r="C1784" s="163">
        <v>-4.9095680392341023</v>
      </c>
      <c r="D1784" s="163">
        <v>4.1382236620890911</v>
      </c>
      <c r="F1784" s="164">
        <f t="shared" si="135"/>
        <v>-0.38696470270820421</v>
      </c>
      <c r="G1784" s="164">
        <f t="shared" si="136"/>
        <v>-0.42792898489484238</v>
      </c>
      <c r="H1784" s="164">
        <f t="shared" si="137"/>
        <v>-0.31505395597824348</v>
      </c>
      <c r="I1784" s="164">
        <f t="shared" si="138"/>
        <v>-0.38045481612262144</v>
      </c>
      <c r="J1784" s="164">
        <f t="shared" si="139"/>
        <v>-0.38710295057545707</v>
      </c>
    </row>
    <row r="1785" spans="2:10" x14ac:dyDescent="0.25">
      <c r="B1785" s="155">
        <v>39853</v>
      </c>
      <c r="C1785" s="163">
        <v>0.15221924186186175</v>
      </c>
      <c r="D1785" s="163">
        <v>-0.33352837916910127</v>
      </c>
      <c r="F1785" s="164">
        <f t="shared" si="135"/>
        <v>-0.24038332384064398</v>
      </c>
      <c r="G1785" s="164">
        <f t="shared" si="136"/>
        <v>-0.40083377514507901</v>
      </c>
      <c r="H1785" s="164">
        <f t="shared" si="137"/>
        <v>-0.28002383914456785</v>
      </c>
      <c r="I1785" s="164">
        <f t="shared" si="138"/>
        <v>-0.37065490648970223</v>
      </c>
      <c r="J1785" s="164">
        <f t="shared" si="139"/>
        <v>-0.37813706716363454</v>
      </c>
    </row>
    <row r="1786" spans="2:10" x14ac:dyDescent="0.25">
      <c r="B1786" s="155">
        <v>39850</v>
      </c>
      <c r="C1786" s="163">
        <v>2.7310007373724243</v>
      </c>
      <c r="D1786" s="163">
        <v>-0.74682977020550378</v>
      </c>
      <c r="F1786" s="164">
        <f t="shared" si="135"/>
        <v>-0.24191498849222912</v>
      </c>
      <c r="G1786" s="164">
        <f t="shared" si="136"/>
        <v>-0.39789321091498092</v>
      </c>
      <c r="H1786" s="164">
        <f t="shared" si="137"/>
        <v>-0.2927278672525615</v>
      </c>
      <c r="I1786" s="164">
        <f t="shared" si="138"/>
        <v>-0.3702311359334004</v>
      </c>
      <c r="J1786" s="164">
        <f t="shared" si="139"/>
        <v>-0.37736277894423953</v>
      </c>
    </row>
    <row r="1787" spans="2:10" x14ac:dyDescent="0.25">
      <c r="B1787" s="155">
        <v>39849</v>
      </c>
      <c r="C1787" s="163">
        <v>1.6433691749367041</v>
      </c>
      <c r="D1787" s="163">
        <v>0.78969551897565271</v>
      </c>
      <c r="F1787" s="164">
        <f t="shared" si="135"/>
        <v>-0.24514804810650662</v>
      </c>
      <c r="G1787" s="164">
        <f t="shared" si="136"/>
        <v>-0.41120131714228059</v>
      </c>
      <c r="H1787" s="164">
        <f t="shared" si="137"/>
        <v>-0.29181667451132615</v>
      </c>
      <c r="I1787" s="164">
        <f t="shared" si="138"/>
        <v>-0.36899789557828216</v>
      </c>
      <c r="J1787" s="164">
        <f t="shared" si="139"/>
        <v>-0.37630695455546692</v>
      </c>
    </row>
    <row r="1788" spans="2:10" x14ac:dyDescent="0.25">
      <c r="B1788" s="155">
        <v>39848</v>
      </c>
      <c r="C1788" s="163">
        <v>-0.67506932733960578</v>
      </c>
      <c r="D1788" s="163">
        <v>-1.0730801888457653</v>
      </c>
      <c r="F1788" s="164">
        <f t="shared" si="135"/>
        <v>-0.26882615573278512</v>
      </c>
      <c r="G1788" s="164">
        <f t="shared" si="136"/>
        <v>-0.4441704766206242</v>
      </c>
      <c r="H1788" s="164">
        <f t="shared" si="137"/>
        <v>-0.2988780501183424</v>
      </c>
      <c r="I1788" s="164">
        <f t="shared" si="138"/>
        <v>-0.36977664505483321</v>
      </c>
      <c r="J1788" s="164">
        <f t="shared" si="139"/>
        <v>-0.37777974255491259</v>
      </c>
    </row>
    <row r="1789" spans="2:10" x14ac:dyDescent="0.25">
      <c r="B1789" s="155">
        <v>39847</v>
      </c>
      <c r="C1789" s="163">
        <v>1.5845832359960177</v>
      </c>
      <c r="D1789" s="163">
        <v>-3.5801731722067576</v>
      </c>
      <c r="F1789" s="164">
        <f t="shared" si="135"/>
        <v>-0.26418108396589612</v>
      </c>
      <c r="G1789" s="164">
        <f t="shared" si="136"/>
        <v>-0.43541671833976958</v>
      </c>
      <c r="H1789" s="164">
        <f t="shared" si="137"/>
        <v>-0.2996974237756278</v>
      </c>
      <c r="I1789" s="164">
        <f t="shared" si="138"/>
        <v>-0.37039447361419381</v>
      </c>
      <c r="J1789" s="164">
        <f t="shared" si="139"/>
        <v>-0.37795478874115296</v>
      </c>
    </row>
    <row r="1790" spans="2:10" x14ac:dyDescent="0.25">
      <c r="B1790" s="155">
        <v>39846</v>
      </c>
      <c r="C1790" s="163">
        <v>-5.242003869895262E-2</v>
      </c>
      <c r="D1790" s="163">
        <v>3.3855810985072621</v>
      </c>
      <c r="F1790" s="164">
        <f t="shared" si="135"/>
        <v>-0.24106081229275622</v>
      </c>
      <c r="G1790" s="164">
        <f t="shared" si="136"/>
        <v>-0.42845959823764651</v>
      </c>
      <c r="H1790" s="164">
        <f t="shared" si="137"/>
        <v>-0.31399134311767263</v>
      </c>
      <c r="I1790" s="164">
        <f t="shared" si="138"/>
        <v>-0.36814767027238054</v>
      </c>
      <c r="J1790" s="164">
        <f t="shared" si="139"/>
        <v>-0.37628589338085894</v>
      </c>
    </row>
    <row r="1791" spans="2:10" x14ac:dyDescent="0.25">
      <c r="B1791" s="155">
        <v>39843</v>
      </c>
      <c r="C1791" s="163">
        <v>-2.2786879880334343</v>
      </c>
      <c r="D1791" s="163">
        <v>-1.640771533038976</v>
      </c>
      <c r="F1791" s="164">
        <f t="shared" si="135"/>
        <v>-0.25846724827667045</v>
      </c>
      <c r="G1791" s="164">
        <f t="shared" si="136"/>
        <v>-0.43521539393486575</v>
      </c>
      <c r="H1791" s="164">
        <f t="shared" si="137"/>
        <v>-0.35067741971369792</v>
      </c>
      <c r="I1791" s="164">
        <f t="shared" si="138"/>
        <v>-0.37123555931354868</v>
      </c>
      <c r="J1791" s="164">
        <f t="shared" si="139"/>
        <v>-0.3772974267256492</v>
      </c>
    </row>
    <row r="1792" spans="2:10" x14ac:dyDescent="0.25">
      <c r="B1792" s="155">
        <v>39842</v>
      </c>
      <c r="C1792" s="163">
        <v>-3.3049923554624439</v>
      </c>
      <c r="D1792" s="163">
        <v>-2.9276820519047564</v>
      </c>
      <c r="F1792" s="164">
        <f t="shared" si="135"/>
        <v>-0.27337487961347434</v>
      </c>
      <c r="G1792" s="164">
        <f t="shared" si="136"/>
        <v>-0.45211646323001592</v>
      </c>
      <c r="H1792" s="164">
        <f t="shared" si="137"/>
        <v>-0.35529335129284889</v>
      </c>
      <c r="I1792" s="164">
        <f t="shared" si="138"/>
        <v>-0.3765349135156898</v>
      </c>
      <c r="J1792" s="164">
        <f t="shared" si="139"/>
        <v>-0.38021334391924527</v>
      </c>
    </row>
    <row r="1793" spans="2:10" x14ac:dyDescent="0.25">
      <c r="B1793" s="155">
        <v>39841</v>
      </c>
      <c r="C1793" s="163">
        <v>3.3687004619442185</v>
      </c>
      <c r="D1793" s="163">
        <v>-4.726850096195423</v>
      </c>
      <c r="F1793" s="164">
        <f t="shared" si="135"/>
        <v>-0.38274551766370529</v>
      </c>
      <c r="G1793" s="164">
        <f t="shared" si="136"/>
        <v>-0.45919358264830179</v>
      </c>
      <c r="H1793" s="164">
        <f t="shared" si="137"/>
        <v>-0.37228989032483051</v>
      </c>
      <c r="I1793" s="164">
        <f t="shared" si="138"/>
        <v>-0.38971431393515887</v>
      </c>
      <c r="J1793" s="164">
        <f t="shared" si="139"/>
        <v>-0.38730102507452024</v>
      </c>
    </row>
    <row r="1794" spans="2:10" x14ac:dyDescent="0.25">
      <c r="B1794" s="155">
        <v>39840</v>
      </c>
      <c r="C1794" s="163">
        <v>1.0921753756106822</v>
      </c>
      <c r="D1794" s="163">
        <v>3.4574564664096918</v>
      </c>
      <c r="F1794" s="164">
        <f t="shared" si="135"/>
        <v>-0.30281315437291834</v>
      </c>
      <c r="G1794" s="164">
        <f t="shared" si="136"/>
        <v>-0.43683495300473735</v>
      </c>
      <c r="H1794" s="164">
        <f t="shared" si="137"/>
        <v>-0.36009159467500895</v>
      </c>
      <c r="I1794" s="164">
        <f t="shared" si="138"/>
        <v>-0.38149426910616802</v>
      </c>
      <c r="J1794" s="164">
        <f t="shared" si="139"/>
        <v>-0.37735300774605041</v>
      </c>
    </row>
    <row r="1795" spans="2:10" x14ac:dyDescent="0.25">
      <c r="B1795" s="155">
        <v>39839</v>
      </c>
      <c r="C1795" s="163">
        <v>0.55590811751422553</v>
      </c>
      <c r="D1795" s="163">
        <v>-1.3446564544197681</v>
      </c>
      <c r="F1795" s="164">
        <f t="shared" si="135"/>
        <v>-0.17273047261743688</v>
      </c>
      <c r="G1795" s="164">
        <f t="shared" si="136"/>
        <v>-0.42867053800002397</v>
      </c>
      <c r="H1795" s="164">
        <f t="shared" si="137"/>
        <v>-0.36785989297378369</v>
      </c>
      <c r="I1795" s="164">
        <f t="shared" si="138"/>
        <v>-0.3887451201530267</v>
      </c>
      <c r="J1795" s="164">
        <f t="shared" si="139"/>
        <v>-0.38384458164531421</v>
      </c>
    </row>
    <row r="1796" spans="2:10" x14ac:dyDescent="0.25">
      <c r="B1796" s="155">
        <v>39836</v>
      </c>
      <c r="C1796" s="163">
        <v>0.53854337052954282</v>
      </c>
      <c r="D1796" s="163">
        <v>-1.5970708780667642</v>
      </c>
      <c r="F1796" s="164">
        <f t="shared" si="135"/>
        <v>-0.18124519438281803</v>
      </c>
      <c r="G1796" s="164">
        <f t="shared" si="136"/>
        <v>-0.4275977381697002</v>
      </c>
      <c r="H1796" s="164">
        <f t="shared" si="137"/>
        <v>-0.36126128967871929</v>
      </c>
      <c r="I1796" s="164">
        <f t="shared" si="138"/>
        <v>-0.38805659175602786</v>
      </c>
      <c r="J1796" s="164">
        <f t="shared" si="139"/>
        <v>-0.38336599829529089</v>
      </c>
    </row>
    <row r="1797" spans="2:10" x14ac:dyDescent="0.25">
      <c r="B1797" s="155">
        <v>39835</v>
      </c>
      <c r="C1797" s="163">
        <v>-1.5138464032507626</v>
      </c>
      <c r="D1797" s="163">
        <v>-3.144919084215525</v>
      </c>
      <c r="F1797" s="164">
        <f t="shared" si="135"/>
        <v>-0.17316247968277612</v>
      </c>
      <c r="G1797" s="164">
        <f t="shared" si="136"/>
        <v>-0.43152145626519961</v>
      </c>
      <c r="H1797" s="164">
        <f t="shared" si="137"/>
        <v>-0.37692831160489643</v>
      </c>
      <c r="I1797" s="164">
        <f t="shared" si="138"/>
        <v>-0.38683760877789469</v>
      </c>
      <c r="J1797" s="164">
        <f t="shared" si="139"/>
        <v>-0.3843468131981394</v>
      </c>
    </row>
    <row r="1798" spans="2:10" x14ac:dyDescent="0.25">
      <c r="B1798" s="155">
        <v>39834</v>
      </c>
      <c r="C1798" s="163">
        <v>4.372465710730733</v>
      </c>
      <c r="D1798" s="163">
        <v>-4.940681160148463</v>
      </c>
      <c r="F1798" s="164">
        <f t="shared" si="135"/>
        <v>-0.21081780569503034</v>
      </c>
      <c r="G1798" s="164">
        <f t="shared" si="136"/>
        <v>-0.45259470983995809</v>
      </c>
      <c r="H1798" s="164">
        <f t="shared" si="137"/>
        <v>-0.38920351251857321</v>
      </c>
      <c r="I1798" s="164">
        <f t="shared" si="138"/>
        <v>-0.39456871868193932</v>
      </c>
      <c r="J1798" s="164">
        <f t="shared" si="139"/>
        <v>-0.39080559083314653</v>
      </c>
    </row>
    <row r="1799" spans="2:10" x14ac:dyDescent="0.25">
      <c r="B1799" s="155">
        <v>39833</v>
      </c>
      <c r="C1799" s="163">
        <v>-5.2805041036170008</v>
      </c>
      <c r="D1799" s="163">
        <v>-1.5813713029408261</v>
      </c>
      <c r="F1799" s="164">
        <f t="shared" si="135"/>
        <v>-7.2693456267167569E-2</v>
      </c>
      <c r="G1799" s="164">
        <f t="shared" si="136"/>
        <v>-0.41361340419991016</v>
      </c>
      <c r="H1799" s="164">
        <f t="shared" si="137"/>
        <v>-0.36941400040228395</v>
      </c>
      <c r="I1799" s="164">
        <f t="shared" si="138"/>
        <v>-0.38585696263446878</v>
      </c>
      <c r="J1799" s="164">
        <f t="shared" si="139"/>
        <v>-0.37774167743873688</v>
      </c>
    </row>
    <row r="1800" spans="2:10" x14ac:dyDescent="0.25">
      <c r="B1800" s="155">
        <v>39832</v>
      </c>
      <c r="C1800" s="163">
        <v>0</v>
      </c>
      <c r="D1800" s="163">
        <v>2.4884422274973339E-2</v>
      </c>
      <c r="F1800" s="164">
        <f t="shared" si="135"/>
        <v>-0.18970927839149659</v>
      </c>
      <c r="G1800" s="164">
        <f t="shared" si="136"/>
        <v>-0.46542160292854745</v>
      </c>
      <c r="H1800" s="164">
        <f t="shared" si="137"/>
        <v>-0.38324392588390765</v>
      </c>
      <c r="I1800" s="164">
        <f t="shared" si="138"/>
        <v>-0.39937138310752029</v>
      </c>
      <c r="J1800" s="164">
        <f t="shared" si="139"/>
        <v>-0.38952616662313166</v>
      </c>
    </row>
    <row r="1801" spans="2:10" x14ac:dyDescent="0.25">
      <c r="B1801" s="155">
        <v>39829</v>
      </c>
      <c r="C1801" s="163">
        <v>0.75650274359975178</v>
      </c>
      <c r="D1801" s="163">
        <v>-0.31074486138287227</v>
      </c>
      <c r="F1801" s="164">
        <f t="shared" si="135"/>
        <v>-0.22089396917868889</v>
      </c>
      <c r="G1801" s="164">
        <f t="shared" si="136"/>
        <v>-0.45785940786723139</v>
      </c>
      <c r="H1801" s="164">
        <f t="shared" si="137"/>
        <v>-0.39497086373432155</v>
      </c>
      <c r="I1801" s="164">
        <f t="shared" si="138"/>
        <v>-0.39878068830998353</v>
      </c>
      <c r="J1801" s="164">
        <f t="shared" si="139"/>
        <v>-0.38952564497098857</v>
      </c>
    </row>
    <row r="1802" spans="2:10" x14ac:dyDescent="0.25">
      <c r="B1802" s="155">
        <v>39828</v>
      </c>
      <c r="C1802" s="163">
        <v>0.13648950789082459</v>
      </c>
      <c r="D1802" s="163">
        <v>0.5590957708236477</v>
      </c>
      <c r="F1802" s="164">
        <f t="shared" si="135"/>
        <v>-0.23729668712478649</v>
      </c>
      <c r="G1802" s="164">
        <f t="shared" si="136"/>
        <v>-0.41860019148929234</v>
      </c>
      <c r="H1802" s="164">
        <f t="shared" si="137"/>
        <v>-0.39201137674563646</v>
      </c>
      <c r="I1802" s="164">
        <f t="shared" si="138"/>
        <v>-0.39915112030221372</v>
      </c>
      <c r="J1802" s="164">
        <f t="shared" si="139"/>
        <v>-0.3882803905147118</v>
      </c>
    </row>
    <row r="1803" spans="2:10" x14ac:dyDescent="0.25">
      <c r="B1803" s="155">
        <v>39827</v>
      </c>
      <c r="C1803" s="163">
        <v>-3.336973848865521</v>
      </c>
      <c r="D1803" s="163">
        <v>3.3923896631508077</v>
      </c>
      <c r="F1803" s="164">
        <f t="shared" ref="F1803:F1866" si="140">CORREL($C1803:$C1832,$D1803:$D1832)</f>
        <v>-0.27315457828833611</v>
      </c>
      <c r="G1803" s="164">
        <f t="shared" ref="G1803:G1866" si="141">CORREL($C1803:$C1862,$D1803:$D1862)</f>
        <v>-0.40712499827213716</v>
      </c>
      <c r="H1803" s="164">
        <f t="shared" ref="H1803:H1866" si="142">CORREL($C1803:$C1892,$D1803:$D1892)</f>
        <v>-0.3917499267831584</v>
      </c>
      <c r="I1803" s="164">
        <f t="shared" ref="I1803:I1866" si="143">CORREL($C1803:$C2002,$D1803:$D2002)</f>
        <v>-0.39956769598039943</v>
      </c>
      <c r="J1803" s="164">
        <f t="shared" ref="J1803:J1866" si="144">CORREL($C1803:$C2062,$D1803:$D2062)</f>
        <v>-0.39040020915819923</v>
      </c>
    </row>
    <row r="1804" spans="2:10" x14ac:dyDescent="0.25">
      <c r="B1804" s="155">
        <v>39826</v>
      </c>
      <c r="C1804" s="163">
        <v>0.1825910806240616</v>
      </c>
      <c r="D1804" s="163">
        <v>-0.79060375253237059</v>
      </c>
      <c r="F1804" s="164">
        <f t="shared" si="140"/>
        <v>-0.20746829641463974</v>
      </c>
      <c r="G1804" s="164">
        <f t="shared" si="141"/>
        <v>-0.41014768880280317</v>
      </c>
      <c r="H1804" s="164">
        <f t="shared" si="142"/>
        <v>-0.38621573834921524</v>
      </c>
      <c r="I1804" s="164">
        <f t="shared" si="143"/>
        <v>-0.3940967304605611</v>
      </c>
      <c r="J1804" s="164">
        <f t="shared" si="144"/>
        <v>-0.38460730585825476</v>
      </c>
    </row>
    <row r="1805" spans="2:10" x14ac:dyDescent="0.25">
      <c r="B1805" s="155">
        <v>39825</v>
      </c>
      <c r="C1805" s="163">
        <v>-2.2563715815406171</v>
      </c>
      <c r="D1805" s="163">
        <v>1.6427558683401511</v>
      </c>
      <c r="F1805" s="164">
        <f t="shared" si="140"/>
        <v>-0.1860097321306021</v>
      </c>
      <c r="G1805" s="164">
        <f t="shared" si="141"/>
        <v>-0.41362409463903654</v>
      </c>
      <c r="H1805" s="164">
        <f t="shared" si="142"/>
        <v>-0.38980563880254676</v>
      </c>
      <c r="I1805" s="164">
        <f t="shared" si="143"/>
        <v>-0.39377178053510842</v>
      </c>
      <c r="J1805" s="164">
        <f t="shared" si="144"/>
        <v>-0.38654248214855524</v>
      </c>
    </row>
    <row r="1806" spans="2:10" x14ac:dyDescent="0.25">
      <c r="B1806" s="155">
        <v>39822</v>
      </c>
      <c r="C1806" s="163">
        <v>-2.1295466291079257</v>
      </c>
      <c r="D1806" s="163">
        <v>0.11398202205417096</v>
      </c>
      <c r="F1806" s="164">
        <f t="shared" si="140"/>
        <v>-0.41516372324139972</v>
      </c>
      <c r="G1806" s="164">
        <f t="shared" si="141"/>
        <v>-0.40019136440814856</v>
      </c>
      <c r="H1806" s="164">
        <f t="shared" si="142"/>
        <v>-0.38751012764536541</v>
      </c>
      <c r="I1806" s="164">
        <f t="shared" si="143"/>
        <v>-0.39184562383229699</v>
      </c>
      <c r="J1806" s="164">
        <f t="shared" si="144"/>
        <v>-0.38386255936625718</v>
      </c>
    </row>
    <row r="1807" spans="2:10" x14ac:dyDescent="0.25">
      <c r="B1807" s="155">
        <v>39821</v>
      </c>
      <c r="C1807" s="163">
        <v>0.34419174499960015</v>
      </c>
      <c r="D1807" s="163">
        <v>0.59535268666790486</v>
      </c>
      <c r="F1807" s="164">
        <f t="shared" si="140"/>
        <v>-0.41528721519221029</v>
      </c>
      <c r="G1807" s="164">
        <f t="shared" si="141"/>
        <v>-0.39764436765713035</v>
      </c>
      <c r="H1807" s="164">
        <f t="shared" si="142"/>
        <v>-0.38866223128341759</v>
      </c>
      <c r="I1807" s="164">
        <f t="shared" si="143"/>
        <v>-0.39166524143904352</v>
      </c>
      <c r="J1807" s="164">
        <f t="shared" si="144"/>
        <v>-0.38488273900186498</v>
      </c>
    </row>
    <row r="1808" spans="2:10" x14ac:dyDescent="0.25">
      <c r="B1808" s="155">
        <v>39820</v>
      </c>
      <c r="C1808" s="163">
        <v>-2.9449749018396032</v>
      </c>
      <c r="D1808" s="163">
        <v>-0.38081358883336192</v>
      </c>
      <c r="F1808" s="164">
        <f t="shared" si="140"/>
        <v>-0.4150444578554931</v>
      </c>
      <c r="G1808" s="164">
        <f t="shared" si="141"/>
        <v>-0.39530617123783396</v>
      </c>
      <c r="H1808" s="164">
        <f t="shared" si="142"/>
        <v>-0.38932750702913327</v>
      </c>
      <c r="I1808" s="164">
        <f t="shared" si="143"/>
        <v>-0.39199371024697049</v>
      </c>
      <c r="J1808" s="164">
        <f t="shared" si="144"/>
        <v>-0.3851765998149011</v>
      </c>
    </row>
    <row r="1809" spans="2:10" x14ac:dyDescent="0.25">
      <c r="B1809" s="155">
        <v>39819</v>
      </c>
      <c r="C1809" s="163">
        <v>0.78134607466748829</v>
      </c>
      <c r="D1809" s="163">
        <v>-1.3545665673865059</v>
      </c>
      <c r="F1809" s="164">
        <f t="shared" si="140"/>
        <v>-0.38315542789524942</v>
      </c>
      <c r="G1809" s="164">
        <f t="shared" si="141"/>
        <v>-0.38101314835211952</v>
      </c>
      <c r="H1809" s="164">
        <f t="shared" si="142"/>
        <v>-0.39286616666266433</v>
      </c>
      <c r="I1809" s="164">
        <f t="shared" si="143"/>
        <v>-0.39471743740449683</v>
      </c>
      <c r="J1809" s="164">
        <f t="shared" si="144"/>
        <v>-0.38655182428029622</v>
      </c>
    </row>
    <row r="1810" spans="2:10" x14ac:dyDescent="0.25">
      <c r="B1810" s="155">
        <v>39818</v>
      </c>
      <c r="C1810" s="163">
        <v>-0.46420513346439041</v>
      </c>
      <c r="D1810" s="163">
        <v>-6.1216336519199448</v>
      </c>
      <c r="F1810" s="164">
        <f t="shared" si="140"/>
        <v>-0.37777718546827288</v>
      </c>
      <c r="G1810" s="164">
        <f t="shared" si="141"/>
        <v>-0.3718662990012836</v>
      </c>
      <c r="H1810" s="164">
        <f t="shared" si="142"/>
        <v>-0.3918034326324305</v>
      </c>
      <c r="I1810" s="164">
        <f t="shared" si="143"/>
        <v>-0.39784389340921111</v>
      </c>
      <c r="J1810" s="164">
        <f t="shared" si="144"/>
        <v>-0.38466282884900516</v>
      </c>
    </row>
    <row r="1811" spans="2:10" x14ac:dyDescent="0.25">
      <c r="B1811" s="155">
        <v>39815</v>
      </c>
      <c r="C1811" s="163">
        <v>3.1789659955491878</v>
      </c>
      <c r="D1811" s="163">
        <v>-2.9887921348449975</v>
      </c>
      <c r="F1811" s="164">
        <f t="shared" si="140"/>
        <v>-0.51154134728812339</v>
      </c>
      <c r="G1811" s="164">
        <f t="shared" si="141"/>
        <v>-0.38858698003354275</v>
      </c>
      <c r="H1811" s="164">
        <f t="shared" si="142"/>
        <v>-0.41245875218751454</v>
      </c>
      <c r="I1811" s="164">
        <f t="shared" si="143"/>
        <v>-0.41286565514633866</v>
      </c>
      <c r="J1811" s="164">
        <f t="shared" si="144"/>
        <v>-0.3959048872455091</v>
      </c>
    </row>
    <row r="1812" spans="2:10" x14ac:dyDescent="0.25">
      <c r="B1812" s="155">
        <v>39814</v>
      </c>
      <c r="C1812" s="163">
        <v>0</v>
      </c>
      <c r="D1812" s="163">
        <v>0</v>
      </c>
      <c r="F1812" s="164">
        <f t="shared" si="140"/>
        <v>-0.46809033395061883</v>
      </c>
      <c r="G1812" s="164">
        <f t="shared" si="141"/>
        <v>-0.37489580751784762</v>
      </c>
      <c r="H1812" s="164">
        <f t="shared" si="142"/>
        <v>-0.4015982182465816</v>
      </c>
      <c r="I1812" s="164">
        <f t="shared" si="143"/>
        <v>-0.40693342697577917</v>
      </c>
      <c r="J1812" s="164">
        <f t="shared" si="144"/>
        <v>-0.38890870798762611</v>
      </c>
    </row>
    <row r="1813" spans="2:10" x14ac:dyDescent="0.25">
      <c r="B1813" s="155">
        <v>39813</v>
      </c>
      <c r="C1813" s="163">
        <v>1.4186604224110555</v>
      </c>
      <c r="D1813" s="163">
        <v>-2.3548830811554344</v>
      </c>
      <c r="F1813" s="164">
        <f t="shared" si="140"/>
        <v>-0.57122117721393839</v>
      </c>
      <c r="G1813" s="164">
        <f t="shared" si="141"/>
        <v>-0.34567114982971686</v>
      </c>
      <c r="H1813" s="164">
        <f t="shared" si="142"/>
        <v>-0.40193861383585039</v>
      </c>
      <c r="I1813" s="164">
        <f t="shared" si="143"/>
        <v>-0.40471939562888026</v>
      </c>
      <c r="J1813" s="164">
        <f t="shared" si="144"/>
        <v>-0.38887478101745671</v>
      </c>
    </row>
    <row r="1814" spans="2:10" x14ac:dyDescent="0.25">
      <c r="B1814" s="155">
        <v>39812</v>
      </c>
      <c r="C1814" s="163">
        <v>2.4602708772999415</v>
      </c>
      <c r="D1814" s="163">
        <v>1.2044494310901044</v>
      </c>
      <c r="F1814" s="164">
        <f t="shared" si="140"/>
        <v>-0.61429833316676152</v>
      </c>
      <c r="G1814" s="164">
        <f t="shared" si="141"/>
        <v>-0.33955211472673869</v>
      </c>
      <c r="H1814" s="164">
        <f t="shared" si="142"/>
        <v>-0.39995664327160796</v>
      </c>
      <c r="I1814" s="164">
        <f t="shared" si="143"/>
        <v>-0.40122605894309027</v>
      </c>
      <c r="J1814" s="164">
        <f t="shared" si="144"/>
        <v>-0.38835075069725117</v>
      </c>
    </row>
    <row r="1815" spans="2:10" x14ac:dyDescent="0.25">
      <c r="B1815" s="155">
        <v>39811</v>
      </c>
      <c r="C1815" s="163">
        <v>-0.35428817075356944</v>
      </c>
      <c r="D1815" s="163">
        <v>-0.47160901865652693</v>
      </c>
      <c r="F1815" s="164">
        <f t="shared" si="140"/>
        <v>-0.61718435732846677</v>
      </c>
      <c r="G1815" s="164">
        <f t="shared" si="141"/>
        <v>-0.31217364130826913</v>
      </c>
      <c r="H1815" s="164">
        <f t="shared" si="142"/>
        <v>-0.40389391816793491</v>
      </c>
      <c r="I1815" s="164">
        <f t="shared" si="143"/>
        <v>-0.40509760338560624</v>
      </c>
      <c r="J1815" s="164">
        <f t="shared" si="144"/>
        <v>-0.39174694498590584</v>
      </c>
    </row>
    <row r="1816" spans="2:10" x14ac:dyDescent="0.25">
      <c r="B1816" s="155">
        <v>39808</v>
      </c>
      <c r="C1816" s="163">
        <v>0.53502093291282193</v>
      </c>
      <c r="D1816" s="163">
        <v>0.33946353615752489</v>
      </c>
      <c r="F1816" s="164">
        <f t="shared" si="140"/>
        <v>-0.60577468022340952</v>
      </c>
      <c r="G1816" s="164">
        <f t="shared" si="141"/>
        <v>-0.32690462981645929</v>
      </c>
      <c r="H1816" s="164">
        <f t="shared" si="142"/>
        <v>-0.40543816491299212</v>
      </c>
      <c r="I1816" s="164">
        <f t="shared" si="143"/>
        <v>-0.40717411596858782</v>
      </c>
      <c r="J1816" s="164">
        <f t="shared" si="144"/>
        <v>-0.39214948912632802</v>
      </c>
    </row>
    <row r="1817" spans="2:10" x14ac:dyDescent="0.25">
      <c r="B1817" s="155">
        <v>39807</v>
      </c>
      <c r="C1817" s="163">
        <v>0</v>
      </c>
      <c r="D1817" s="163">
        <v>0</v>
      </c>
      <c r="F1817" s="164">
        <f t="shared" si="140"/>
        <v>-0.61705320968567423</v>
      </c>
      <c r="G1817" s="164">
        <f t="shared" si="141"/>
        <v>-0.32744728458760197</v>
      </c>
      <c r="H1817" s="164">
        <f t="shared" si="142"/>
        <v>-0.40559464069652729</v>
      </c>
      <c r="I1817" s="164">
        <f t="shared" si="143"/>
        <v>-0.40734401397836417</v>
      </c>
      <c r="J1817" s="164">
        <f t="shared" si="144"/>
        <v>-0.39049223324412713</v>
      </c>
    </row>
    <row r="1818" spans="2:10" x14ac:dyDescent="0.25">
      <c r="B1818" s="155">
        <v>39806</v>
      </c>
      <c r="C1818" s="163">
        <v>0.62552533973958546</v>
      </c>
      <c r="D1818" s="163">
        <v>6.8559932272393986E-2</v>
      </c>
      <c r="F1818" s="164">
        <f t="shared" si="140"/>
        <v>-0.66735234465107696</v>
      </c>
      <c r="G1818" s="164">
        <f t="shared" si="141"/>
        <v>-0.33143193874119742</v>
      </c>
      <c r="H1818" s="164">
        <f t="shared" si="142"/>
        <v>-0.40574966784002359</v>
      </c>
      <c r="I1818" s="164">
        <f t="shared" si="143"/>
        <v>-0.40305421063075114</v>
      </c>
      <c r="J1818" s="164">
        <f t="shared" si="144"/>
        <v>-0.39138348987830807</v>
      </c>
    </row>
    <row r="1819" spans="2:10" x14ac:dyDescent="0.25">
      <c r="B1819" s="155">
        <v>39805</v>
      </c>
      <c r="C1819" s="163">
        <v>-0.95248371630578532</v>
      </c>
      <c r="D1819" s="163">
        <v>-0.52494860159191248</v>
      </c>
      <c r="F1819" s="164">
        <f t="shared" si="140"/>
        <v>-0.62219855272526003</v>
      </c>
      <c r="G1819" s="164">
        <f t="shared" si="141"/>
        <v>-0.33037132003194924</v>
      </c>
      <c r="H1819" s="164">
        <f t="shared" si="142"/>
        <v>-0.40526008943616354</v>
      </c>
      <c r="I1819" s="164">
        <f t="shared" si="143"/>
        <v>-0.40642150900010504</v>
      </c>
      <c r="J1819" s="164">
        <f t="shared" si="144"/>
        <v>-0.39088480526267111</v>
      </c>
    </row>
    <row r="1820" spans="2:10" x14ac:dyDescent="0.25">
      <c r="B1820" s="155">
        <v>39804</v>
      </c>
      <c r="C1820" s="163">
        <v>-1.8207023813162748</v>
      </c>
      <c r="D1820" s="163">
        <v>-0.75369065427109971</v>
      </c>
      <c r="F1820" s="164">
        <f t="shared" si="140"/>
        <v>-0.61852255876208051</v>
      </c>
      <c r="G1820" s="164">
        <f t="shared" si="141"/>
        <v>-0.35877795891568171</v>
      </c>
      <c r="H1820" s="164">
        <f t="shared" si="142"/>
        <v>-0.40507334388098049</v>
      </c>
      <c r="I1820" s="164">
        <f t="shared" si="143"/>
        <v>-0.40822152121957334</v>
      </c>
      <c r="J1820" s="164">
        <f t="shared" si="144"/>
        <v>-0.3916247207490649</v>
      </c>
    </row>
    <row r="1821" spans="2:10" x14ac:dyDescent="0.25">
      <c r="B1821" s="155">
        <v>39801</v>
      </c>
      <c r="C1821" s="163">
        <v>0.29543950597776814</v>
      </c>
      <c r="D1821" s="163">
        <v>-0.25402666513045791</v>
      </c>
      <c r="F1821" s="164">
        <f t="shared" si="140"/>
        <v>-0.64009535106784232</v>
      </c>
      <c r="G1821" s="164">
        <f t="shared" si="141"/>
        <v>-0.39972270022509993</v>
      </c>
      <c r="H1821" s="164">
        <f t="shared" si="142"/>
        <v>-0.40890583115304008</v>
      </c>
      <c r="I1821" s="164">
        <f t="shared" si="143"/>
        <v>-0.41105046871407669</v>
      </c>
      <c r="J1821" s="164">
        <f t="shared" si="144"/>
        <v>-0.39417061549373233</v>
      </c>
    </row>
    <row r="1822" spans="2:10" x14ac:dyDescent="0.25">
      <c r="B1822" s="155">
        <v>39800</v>
      </c>
      <c r="C1822" s="163">
        <v>-2.1123400083483901</v>
      </c>
      <c r="D1822" s="163">
        <v>3.3176683304305676</v>
      </c>
      <c r="F1822" s="164">
        <f t="shared" si="140"/>
        <v>-0.65184701424818237</v>
      </c>
      <c r="G1822" s="164">
        <f t="shared" si="141"/>
        <v>-0.39823348514025697</v>
      </c>
      <c r="H1822" s="164">
        <f t="shared" si="142"/>
        <v>-0.40784981757040106</v>
      </c>
      <c r="I1822" s="164">
        <f t="shared" si="143"/>
        <v>-0.41320066198040922</v>
      </c>
      <c r="J1822" s="164">
        <f t="shared" si="144"/>
        <v>-0.39616798652238494</v>
      </c>
    </row>
    <row r="1823" spans="2:10" x14ac:dyDescent="0.25">
      <c r="B1823" s="155">
        <v>39799</v>
      </c>
      <c r="C1823" s="163">
        <v>-0.95433294273934433</v>
      </c>
      <c r="D1823" s="163">
        <v>5.7561390129141854</v>
      </c>
      <c r="F1823" s="164">
        <f t="shared" si="140"/>
        <v>-0.57911151436247987</v>
      </c>
      <c r="G1823" s="164">
        <f t="shared" si="141"/>
        <v>-0.39778103857122471</v>
      </c>
      <c r="H1823" s="164">
        <f t="shared" si="142"/>
        <v>-0.40405603337415791</v>
      </c>
      <c r="I1823" s="164">
        <f t="shared" si="143"/>
        <v>-0.41092913640992951</v>
      </c>
      <c r="J1823" s="164">
        <f t="shared" si="144"/>
        <v>-0.39297146430192603</v>
      </c>
    </row>
    <row r="1824" spans="2:10" x14ac:dyDescent="0.25">
      <c r="B1824" s="155">
        <v>39798</v>
      </c>
      <c r="C1824" s="163">
        <v>5.1364158947818428</v>
      </c>
      <c r="D1824" s="163">
        <v>3.4185098452443219</v>
      </c>
      <c r="F1824" s="164">
        <f t="shared" si="140"/>
        <v>-0.58080035046821776</v>
      </c>
      <c r="G1824" s="164">
        <f t="shared" si="141"/>
        <v>-0.40843245369221315</v>
      </c>
      <c r="H1824" s="164">
        <f t="shared" si="142"/>
        <v>-0.41302429330415508</v>
      </c>
      <c r="I1824" s="164">
        <f t="shared" si="143"/>
        <v>-0.41631178276742503</v>
      </c>
      <c r="J1824" s="164">
        <f t="shared" si="144"/>
        <v>-0.39691856764377215</v>
      </c>
    </row>
    <row r="1825" spans="2:10" x14ac:dyDescent="0.25">
      <c r="B1825" s="155">
        <v>39797</v>
      </c>
      <c r="C1825" s="163">
        <v>-1.2639398287100589</v>
      </c>
      <c r="D1825" s="163">
        <v>1.8543554895385839</v>
      </c>
      <c r="F1825" s="164">
        <f t="shared" si="140"/>
        <v>-0.62517049460238938</v>
      </c>
      <c r="G1825" s="164">
        <f t="shared" si="141"/>
        <v>-0.44169319308469157</v>
      </c>
      <c r="H1825" s="164">
        <f t="shared" si="142"/>
        <v>-0.44559249030409681</v>
      </c>
      <c r="I1825" s="164">
        <f t="shared" si="143"/>
        <v>-0.44517922717903735</v>
      </c>
      <c r="J1825" s="164">
        <f t="shared" si="144"/>
        <v>-0.41656182569905537</v>
      </c>
    </row>
    <row r="1826" spans="2:10" x14ac:dyDescent="0.25">
      <c r="B1826" s="155">
        <v>39794</v>
      </c>
      <c r="C1826" s="163">
        <v>0.70372101967153267</v>
      </c>
      <c r="D1826" s="163">
        <v>0.2707601350597999</v>
      </c>
      <c r="F1826" s="164">
        <f t="shared" si="140"/>
        <v>-0.62397718882568798</v>
      </c>
      <c r="G1826" s="164">
        <f t="shared" si="141"/>
        <v>-0.43148642606173249</v>
      </c>
      <c r="H1826" s="164">
        <f t="shared" si="142"/>
        <v>-0.44572148494108288</v>
      </c>
      <c r="I1826" s="164">
        <f t="shared" si="143"/>
        <v>-0.44557907638686561</v>
      </c>
      <c r="J1826" s="164">
        <f t="shared" si="144"/>
        <v>-0.41638297968743487</v>
      </c>
    </row>
    <row r="1827" spans="2:10" x14ac:dyDescent="0.25">
      <c r="B1827" s="155">
        <v>39793</v>
      </c>
      <c r="C1827" s="163">
        <v>-2.8257194728757318</v>
      </c>
      <c r="D1827" s="163">
        <v>0.4147108015317702</v>
      </c>
      <c r="F1827" s="164">
        <f t="shared" si="140"/>
        <v>-0.62003307824968901</v>
      </c>
      <c r="G1827" s="164">
        <f t="shared" si="141"/>
        <v>-0.44501691134662857</v>
      </c>
      <c r="H1827" s="164">
        <f t="shared" si="142"/>
        <v>-0.44478852322953261</v>
      </c>
      <c r="I1827" s="164">
        <f t="shared" si="143"/>
        <v>-0.44596015057184413</v>
      </c>
      <c r="J1827" s="164">
        <f t="shared" si="144"/>
        <v>-0.41390357581751624</v>
      </c>
    </row>
    <row r="1828" spans="2:10" x14ac:dyDescent="0.25">
      <c r="B1828" s="155">
        <v>39792</v>
      </c>
      <c r="C1828" s="163">
        <v>1.1998026152215457</v>
      </c>
      <c r="D1828" s="163">
        <v>-0.50952708871614405</v>
      </c>
      <c r="F1828" s="164">
        <f t="shared" si="140"/>
        <v>-0.63450558901620191</v>
      </c>
      <c r="G1828" s="164">
        <f t="shared" si="141"/>
        <v>-0.45036797557424801</v>
      </c>
      <c r="H1828" s="164">
        <f t="shared" si="142"/>
        <v>-0.44686882956475393</v>
      </c>
      <c r="I1828" s="164">
        <f t="shared" si="143"/>
        <v>-0.44623571982162019</v>
      </c>
      <c r="J1828" s="164">
        <f t="shared" si="144"/>
        <v>-0.4137664686829654</v>
      </c>
    </row>
    <row r="1829" spans="2:10" x14ac:dyDescent="0.25">
      <c r="B1829" s="155">
        <v>39791</v>
      </c>
      <c r="C1829" s="163">
        <v>-2.308821750261103</v>
      </c>
      <c r="D1829" s="163">
        <v>2.0567147921578766</v>
      </c>
      <c r="F1829" s="164">
        <f t="shared" si="140"/>
        <v>-0.60006924136438089</v>
      </c>
      <c r="G1829" s="164">
        <f t="shared" si="141"/>
        <v>-0.44375228526847504</v>
      </c>
      <c r="H1829" s="164">
        <f t="shared" si="142"/>
        <v>-0.44526982402340265</v>
      </c>
      <c r="I1829" s="164">
        <f t="shared" si="143"/>
        <v>-0.44500737167435084</v>
      </c>
      <c r="J1829" s="164">
        <f t="shared" si="144"/>
        <v>-0.41365691328181869</v>
      </c>
    </row>
    <row r="1830" spans="2:10" x14ac:dyDescent="0.25">
      <c r="B1830" s="155">
        <v>39790</v>
      </c>
      <c r="C1830" s="163">
        <v>3.8567430373695144</v>
      </c>
      <c r="D1830" s="163">
        <v>-1.207315707068457</v>
      </c>
      <c r="F1830" s="164">
        <f t="shared" si="140"/>
        <v>-0.61673463056648159</v>
      </c>
      <c r="G1830" s="164">
        <f t="shared" si="141"/>
        <v>-0.43754061528968574</v>
      </c>
      <c r="H1830" s="164">
        <f t="shared" si="142"/>
        <v>-0.44661637274497812</v>
      </c>
      <c r="I1830" s="164">
        <f t="shared" si="143"/>
        <v>-0.43981266568394384</v>
      </c>
      <c r="J1830" s="164">
        <f t="shared" si="144"/>
        <v>-0.41467679499550503</v>
      </c>
    </row>
    <row r="1831" spans="2:10" x14ac:dyDescent="0.25">
      <c r="B1831" s="155">
        <v>39787</v>
      </c>
      <c r="C1831" s="163">
        <v>3.6520016583813764</v>
      </c>
      <c r="D1831" s="163">
        <v>-0.9239966313325243</v>
      </c>
      <c r="F1831" s="164">
        <f t="shared" si="140"/>
        <v>-0.59204792716477228</v>
      </c>
      <c r="G1831" s="164">
        <f t="shared" si="141"/>
        <v>-0.4435842001020206</v>
      </c>
      <c r="H1831" s="164">
        <f t="shared" si="142"/>
        <v>-0.44052524312815622</v>
      </c>
      <c r="I1831" s="164">
        <f t="shared" si="143"/>
        <v>-0.43688557795672156</v>
      </c>
      <c r="J1831" s="164">
        <f t="shared" si="144"/>
        <v>-0.41257797684213199</v>
      </c>
    </row>
    <row r="1832" spans="2:10" x14ac:dyDescent="0.25">
      <c r="B1832" s="155">
        <v>39786</v>
      </c>
      <c r="C1832" s="163">
        <v>-2.9265045235997822</v>
      </c>
      <c r="D1832" s="163">
        <v>2.5168587355609562</v>
      </c>
      <c r="F1832" s="164">
        <f t="shared" si="140"/>
        <v>-0.5141153303885323</v>
      </c>
      <c r="G1832" s="164">
        <f t="shared" si="141"/>
        <v>-0.43487938733152348</v>
      </c>
      <c r="H1832" s="164">
        <f t="shared" si="142"/>
        <v>-0.43657148724264838</v>
      </c>
      <c r="I1832" s="164">
        <f t="shared" si="143"/>
        <v>-0.43867998337397418</v>
      </c>
      <c r="J1832" s="164">
        <f t="shared" si="144"/>
        <v>-0.40937709617624735</v>
      </c>
    </row>
    <row r="1833" spans="2:10" x14ac:dyDescent="0.25">
      <c r="B1833" s="155">
        <v>39785</v>
      </c>
      <c r="C1833" s="163">
        <v>2.638263962686116</v>
      </c>
      <c r="D1833" s="163">
        <v>0.25947305347389094</v>
      </c>
      <c r="F1833" s="164">
        <f t="shared" si="140"/>
        <v>-0.4891615848267033</v>
      </c>
      <c r="G1833" s="164">
        <f t="shared" si="141"/>
        <v>-0.43062823678326623</v>
      </c>
      <c r="H1833" s="164">
        <f t="shared" si="142"/>
        <v>-0.43245479269483572</v>
      </c>
      <c r="I1833" s="164">
        <f t="shared" si="143"/>
        <v>-0.4349753679868828</v>
      </c>
      <c r="J1833" s="164">
        <f t="shared" si="144"/>
        <v>-0.40765960234238408</v>
      </c>
    </row>
    <row r="1834" spans="2:10" x14ac:dyDescent="0.25">
      <c r="B1834" s="155">
        <v>39784</v>
      </c>
      <c r="C1834" s="163">
        <v>4.0016093270278441</v>
      </c>
      <c r="D1834" s="163">
        <v>0.62536045362586723</v>
      </c>
      <c r="F1834" s="164">
        <f t="shared" si="140"/>
        <v>-0.50317386600727321</v>
      </c>
      <c r="G1834" s="164">
        <f t="shared" si="141"/>
        <v>-0.43231836578619726</v>
      </c>
      <c r="H1834" s="164">
        <f t="shared" si="142"/>
        <v>-0.43441598458827524</v>
      </c>
      <c r="I1834" s="164">
        <f t="shared" si="143"/>
        <v>-0.4362816939477433</v>
      </c>
      <c r="J1834" s="164">
        <f t="shared" si="144"/>
        <v>-0.41020500334053472</v>
      </c>
    </row>
    <row r="1835" spans="2:10" x14ac:dyDescent="0.25">
      <c r="B1835" s="155">
        <v>39783</v>
      </c>
      <c r="C1835" s="163">
        <v>-8.9232100247745745</v>
      </c>
      <c r="D1835" s="163">
        <v>6.8015087319927225</v>
      </c>
      <c r="F1835" s="164">
        <f t="shared" si="140"/>
        <v>-0.51051693865480996</v>
      </c>
      <c r="G1835" s="164">
        <f t="shared" si="141"/>
        <v>-0.44090121455710263</v>
      </c>
      <c r="H1835" s="164">
        <f t="shared" si="142"/>
        <v>-0.43933640400882584</v>
      </c>
      <c r="I1835" s="164">
        <f t="shared" si="143"/>
        <v>-0.44103195331963624</v>
      </c>
      <c r="J1835" s="164">
        <f t="shared" si="144"/>
        <v>-0.41440506163394275</v>
      </c>
    </row>
    <row r="1836" spans="2:10" x14ac:dyDescent="0.25">
      <c r="B1836" s="155">
        <v>39780</v>
      </c>
      <c r="C1836" s="163">
        <v>0.96739529115070777</v>
      </c>
      <c r="D1836" s="163">
        <v>1.6239241455229925</v>
      </c>
      <c r="F1836" s="164">
        <f t="shared" si="140"/>
        <v>-0.41233998493909124</v>
      </c>
      <c r="G1836" s="164">
        <f t="shared" si="141"/>
        <v>-0.39296426508309285</v>
      </c>
      <c r="H1836" s="164">
        <f t="shared" si="142"/>
        <v>-0.3951568538076316</v>
      </c>
      <c r="I1836" s="164">
        <f t="shared" si="143"/>
        <v>-0.40602115974764114</v>
      </c>
      <c r="J1836" s="164">
        <f t="shared" si="144"/>
        <v>-0.38124745168921864</v>
      </c>
    </row>
    <row r="1837" spans="2:10" x14ac:dyDescent="0.25">
      <c r="B1837" s="155">
        <v>39779</v>
      </c>
      <c r="C1837" s="163">
        <v>0</v>
      </c>
      <c r="D1837" s="163">
        <v>1.0098035727668098E-2</v>
      </c>
      <c r="F1837" s="164">
        <f t="shared" si="140"/>
        <v>-0.40728545010666306</v>
      </c>
      <c r="G1837" s="164">
        <f t="shared" si="141"/>
        <v>-0.39737474905799264</v>
      </c>
      <c r="H1837" s="164">
        <f t="shared" si="142"/>
        <v>-0.39827413413975243</v>
      </c>
      <c r="I1837" s="164">
        <f t="shared" si="143"/>
        <v>-0.40956835310164263</v>
      </c>
      <c r="J1837" s="164">
        <f t="shared" si="144"/>
        <v>-0.38433523682545112</v>
      </c>
    </row>
    <row r="1838" spans="2:10" x14ac:dyDescent="0.25">
      <c r="B1838" s="155">
        <v>39778</v>
      </c>
      <c r="C1838" s="163">
        <v>3.5725664264470103</v>
      </c>
      <c r="D1838" s="163">
        <v>2.7996096716759844</v>
      </c>
      <c r="F1838" s="164">
        <f t="shared" si="140"/>
        <v>-0.40522119046925809</v>
      </c>
      <c r="G1838" s="164">
        <f t="shared" si="141"/>
        <v>-0.39806113084534678</v>
      </c>
      <c r="H1838" s="164">
        <f t="shared" si="142"/>
        <v>-0.40091593950475668</v>
      </c>
      <c r="I1838" s="164">
        <f t="shared" si="143"/>
        <v>-0.41040285281783401</v>
      </c>
      <c r="J1838" s="164">
        <f t="shared" si="144"/>
        <v>-0.3836187637021955</v>
      </c>
    </row>
    <row r="1839" spans="2:10" x14ac:dyDescent="0.25">
      <c r="B1839" s="155">
        <v>39777</v>
      </c>
      <c r="C1839" s="163">
        <v>0.67038615440675464</v>
      </c>
      <c r="D1839" s="163">
        <v>2.1255872488288308</v>
      </c>
      <c r="F1839" s="164">
        <f t="shared" si="140"/>
        <v>-0.4133231264338833</v>
      </c>
      <c r="G1839" s="164">
        <f t="shared" si="141"/>
        <v>-0.42145521025596588</v>
      </c>
      <c r="H1839" s="164">
        <f t="shared" si="142"/>
        <v>-0.42269709974190711</v>
      </c>
      <c r="I1839" s="164">
        <f t="shared" si="143"/>
        <v>-0.42554546412521971</v>
      </c>
      <c r="J1839" s="164">
        <f t="shared" si="144"/>
        <v>-0.39924206536861401</v>
      </c>
    </row>
    <row r="1840" spans="2:10" x14ac:dyDescent="0.25">
      <c r="B1840" s="155">
        <v>39776</v>
      </c>
      <c r="C1840" s="163">
        <v>6.4747239654034061</v>
      </c>
      <c r="D1840" s="163">
        <v>-1.6936970382762651</v>
      </c>
      <c r="F1840" s="164">
        <f t="shared" si="140"/>
        <v>-0.41017433935793862</v>
      </c>
      <c r="G1840" s="164">
        <f t="shared" si="141"/>
        <v>-0.42674295202797374</v>
      </c>
      <c r="H1840" s="164">
        <f t="shared" si="142"/>
        <v>-0.42862780302368864</v>
      </c>
      <c r="I1840" s="164">
        <f t="shared" si="143"/>
        <v>-0.42822313230672571</v>
      </c>
      <c r="J1840" s="164">
        <f t="shared" si="144"/>
        <v>-0.40398718402367939</v>
      </c>
    </row>
    <row r="1841" spans="2:10" x14ac:dyDescent="0.25">
      <c r="B1841" s="155">
        <v>39773</v>
      </c>
      <c r="C1841" s="163">
        <v>6.3473180107354921</v>
      </c>
      <c r="D1841" s="163">
        <v>0.69113200654362661</v>
      </c>
      <c r="F1841" s="164">
        <f t="shared" si="140"/>
        <v>-0.35843061388722125</v>
      </c>
      <c r="G1841" s="164">
        <f t="shared" si="141"/>
        <v>-0.41453026623230782</v>
      </c>
      <c r="H1841" s="164">
        <f t="shared" si="142"/>
        <v>-0.41795888085471905</v>
      </c>
      <c r="I1841" s="164">
        <f t="shared" si="143"/>
        <v>-0.42218120721315461</v>
      </c>
      <c r="J1841" s="164">
        <f t="shared" si="144"/>
        <v>-0.40257133134340356</v>
      </c>
    </row>
    <row r="1842" spans="2:10" x14ac:dyDescent="0.25">
      <c r="B1842" s="155">
        <v>39772</v>
      </c>
      <c r="C1842" s="163">
        <v>-6.7079257769970591</v>
      </c>
      <c r="D1842" s="163">
        <v>6.9820762227604805</v>
      </c>
      <c r="F1842" s="164">
        <f t="shared" si="140"/>
        <v>-0.37387415578859701</v>
      </c>
      <c r="G1842" s="164">
        <f t="shared" si="141"/>
        <v>-0.42700677449649443</v>
      </c>
      <c r="H1842" s="164">
        <f t="shared" si="142"/>
        <v>-0.43134814224931428</v>
      </c>
      <c r="I1842" s="164">
        <f t="shared" si="143"/>
        <v>-0.43153529970740739</v>
      </c>
      <c r="J1842" s="164">
        <f t="shared" si="144"/>
        <v>-0.41068011821132244</v>
      </c>
    </row>
    <row r="1843" spans="2:10" x14ac:dyDescent="0.25">
      <c r="B1843" s="155">
        <v>39771</v>
      </c>
      <c r="C1843" s="163">
        <v>-6.1052978890174137</v>
      </c>
      <c r="D1843" s="163">
        <v>4.4642043938028397</v>
      </c>
      <c r="F1843" s="164">
        <f t="shared" si="140"/>
        <v>-0.26960894648052519</v>
      </c>
      <c r="G1843" s="164">
        <f t="shared" si="141"/>
        <v>-0.3920307519053528</v>
      </c>
      <c r="H1843" s="164">
        <f t="shared" si="142"/>
        <v>-0.39916876290925446</v>
      </c>
      <c r="I1843" s="164">
        <f t="shared" si="143"/>
        <v>-0.39232680280173376</v>
      </c>
      <c r="J1843" s="164">
        <f t="shared" si="144"/>
        <v>-0.3845884080326254</v>
      </c>
    </row>
    <row r="1844" spans="2:10" x14ac:dyDescent="0.25">
      <c r="B1844" s="155">
        <v>39770</v>
      </c>
      <c r="C1844" s="163">
        <v>1.0033664921132335</v>
      </c>
      <c r="D1844" s="163">
        <v>1.1353730737619028</v>
      </c>
      <c r="F1844" s="164">
        <f t="shared" si="140"/>
        <v>-0.20116828827475799</v>
      </c>
      <c r="G1844" s="164">
        <f t="shared" si="141"/>
        <v>-0.36352630097447863</v>
      </c>
      <c r="H1844" s="164">
        <f t="shared" si="142"/>
        <v>-0.38077751685432842</v>
      </c>
      <c r="I1844" s="164">
        <f t="shared" si="143"/>
        <v>-0.37371564530188345</v>
      </c>
      <c r="J1844" s="164">
        <f t="shared" si="144"/>
        <v>-0.36734624006467204</v>
      </c>
    </row>
    <row r="1845" spans="2:10" x14ac:dyDescent="0.25">
      <c r="B1845" s="155">
        <v>39769</v>
      </c>
      <c r="C1845" s="163">
        <v>-2.5770672869057543</v>
      </c>
      <c r="D1845" s="163">
        <v>0.19386581549341031</v>
      </c>
      <c r="F1845" s="164">
        <f t="shared" si="140"/>
        <v>-0.17227408125482327</v>
      </c>
      <c r="G1845" s="164">
        <f t="shared" si="141"/>
        <v>-0.36765700229715897</v>
      </c>
      <c r="H1845" s="164">
        <f t="shared" si="142"/>
        <v>-0.38346838852612147</v>
      </c>
      <c r="I1845" s="164">
        <f t="shared" si="143"/>
        <v>-0.37681104946635136</v>
      </c>
      <c r="J1845" s="164">
        <f t="shared" si="144"/>
        <v>-0.36942603482911529</v>
      </c>
    </row>
    <row r="1846" spans="2:10" x14ac:dyDescent="0.25">
      <c r="B1846" s="155">
        <v>39766</v>
      </c>
      <c r="C1846" s="163">
        <v>-4.1527005074762151</v>
      </c>
      <c r="D1846" s="163">
        <v>3.2787416162369798</v>
      </c>
      <c r="F1846" s="164">
        <f t="shared" si="140"/>
        <v>-0.20359359047673833</v>
      </c>
      <c r="G1846" s="164">
        <f t="shared" si="141"/>
        <v>-0.3701423245588803</v>
      </c>
      <c r="H1846" s="164">
        <f t="shared" si="142"/>
        <v>-0.38435479316743099</v>
      </c>
      <c r="I1846" s="164">
        <f t="shared" si="143"/>
        <v>-0.37593604763931343</v>
      </c>
      <c r="J1846" s="164">
        <f t="shared" si="144"/>
        <v>-0.37079516736792817</v>
      </c>
    </row>
    <row r="1847" spans="2:10" x14ac:dyDescent="0.25">
      <c r="B1847" s="155">
        <v>39765</v>
      </c>
      <c r="C1847" s="163">
        <v>6.934673278931669</v>
      </c>
      <c r="D1847" s="163">
        <v>-3.5581251479602005</v>
      </c>
      <c r="F1847" s="164">
        <f t="shared" si="140"/>
        <v>-0.17384092202936249</v>
      </c>
      <c r="G1847" s="164">
        <f t="shared" si="141"/>
        <v>-0.35528132850381156</v>
      </c>
      <c r="H1847" s="164">
        <f t="shared" si="142"/>
        <v>-0.36385973968065632</v>
      </c>
      <c r="I1847" s="164">
        <f t="shared" si="143"/>
        <v>-0.36518665505377573</v>
      </c>
      <c r="J1847" s="164">
        <f t="shared" si="144"/>
        <v>-0.3616902785339533</v>
      </c>
    </row>
    <row r="1848" spans="2:10" x14ac:dyDescent="0.25">
      <c r="B1848" s="155">
        <v>39764</v>
      </c>
      <c r="C1848" s="163">
        <v>-5.1463675704957801</v>
      </c>
      <c r="D1848" s="163">
        <v>8.2570897923450737E-2</v>
      </c>
      <c r="F1848" s="164">
        <f t="shared" si="140"/>
        <v>-0.10408996772356451</v>
      </c>
      <c r="G1848" s="164">
        <f t="shared" si="141"/>
        <v>-0.31595127675732615</v>
      </c>
      <c r="H1848" s="164">
        <f t="shared" si="142"/>
        <v>-0.33055523559657407</v>
      </c>
      <c r="I1848" s="164">
        <f t="shared" si="143"/>
        <v>-0.34353239388780576</v>
      </c>
      <c r="J1848" s="164">
        <f t="shared" si="144"/>
        <v>-0.34489913201976641</v>
      </c>
    </row>
    <row r="1849" spans="2:10" x14ac:dyDescent="0.25">
      <c r="B1849" s="155">
        <v>39763</v>
      </c>
      <c r="C1849" s="163">
        <v>-2.2033895773610812</v>
      </c>
      <c r="D1849" s="163">
        <v>1.1776931070306418E-2</v>
      </c>
      <c r="F1849" s="164">
        <f t="shared" si="140"/>
        <v>-0.10171760081678995</v>
      </c>
      <c r="G1849" s="164">
        <f t="shared" si="141"/>
        <v>-0.31881619411430689</v>
      </c>
      <c r="H1849" s="164">
        <f t="shared" si="142"/>
        <v>-0.33567706410731274</v>
      </c>
      <c r="I1849" s="164">
        <f t="shared" si="143"/>
        <v>-0.34604526155157045</v>
      </c>
      <c r="J1849" s="164">
        <f t="shared" si="144"/>
        <v>-0.34821844864218421</v>
      </c>
    </row>
    <row r="1850" spans="2:10" x14ac:dyDescent="0.25">
      <c r="B1850" s="155">
        <v>39762</v>
      </c>
      <c r="C1850" s="163">
        <v>-1.252422572905787</v>
      </c>
      <c r="D1850" s="163">
        <v>1.0895001163589102</v>
      </c>
      <c r="F1850" s="164">
        <f t="shared" si="140"/>
        <v>-0.17243161573917373</v>
      </c>
      <c r="G1850" s="164">
        <f t="shared" si="141"/>
        <v>-0.31854392171198231</v>
      </c>
      <c r="H1850" s="164">
        <f t="shared" si="142"/>
        <v>-0.33004133022937421</v>
      </c>
      <c r="I1850" s="164">
        <f t="shared" si="143"/>
        <v>-0.34768423356992378</v>
      </c>
      <c r="J1850" s="164">
        <f t="shared" si="144"/>
        <v>-0.34756263288899569</v>
      </c>
    </row>
    <row r="1851" spans="2:10" x14ac:dyDescent="0.25">
      <c r="B1851" s="155">
        <v>39759</v>
      </c>
      <c r="C1851" s="163">
        <v>2.9211234215247739</v>
      </c>
      <c r="D1851" s="163">
        <v>-1.1154523352763568</v>
      </c>
      <c r="F1851" s="164">
        <f t="shared" si="140"/>
        <v>-0.27565434631199659</v>
      </c>
      <c r="G1851" s="164">
        <f t="shared" si="141"/>
        <v>-0.31862853810333214</v>
      </c>
      <c r="H1851" s="164">
        <f t="shared" si="142"/>
        <v>-0.32916325886855968</v>
      </c>
      <c r="I1851" s="164">
        <f t="shared" si="143"/>
        <v>-0.34422385299498137</v>
      </c>
      <c r="J1851" s="164">
        <f t="shared" si="144"/>
        <v>-0.34660884964372979</v>
      </c>
    </row>
    <row r="1852" spans="2:10" x14ac:dyDescent="0.25">
      <c r="B1852" s="155">
        <v>39758</v>
      </c>
      <c r="C1852" s="163">
        <v>-4.9996368620392584</v>
      </c>
      <c r="D1852" s="163">
        <v>-1.1153024696083591</v>
      </c>
      <c r="F1852" s="164">
        <f t="shared" si="140"/>
        <v>-0.25817935516383439</v>
      </c>
      <c r="G1852" s="164">
        <f t="shared" si="141"/>
        <v>-0.30909572610777458</v>
      </c>
      <c r="H1852" s="164">
        <f t="shared" si="142"/>
        <v>-0.32406333231413142</v>
      </c>
      <c r="I1852" s="164">
        <f t="shared" si="143"/>
        <v>-0.33908208628114883</v>
      </c>
      <c r="J1852" s="164">
        <f t="shared" si="144"/>
        <v>-0.34542879596529374</v>
      </c>
    </row>
    <row r="1853" spans="2:10" x14ac:dyDescent="0.25">
      <c r="B1853" s="155">
        <v>39757</v>
      </c>
      <c r="C1853" s="163">
        <v>-5.2103713894437682</v>
      </c>
      <c r="D1853" s="163">
        <v>0.74196452735271201</v>
      </c>
      <c r="F1853" s="164">
        <f t="shared" si="140"/>
        <v>-0.28358035240899082</v>
      </c>
      <c r="G1853" s="164">
        <f t="shared" si="141"/>
        <v>-0.32353702988815936</v>
      </c>
      <c r="H1853" s="164">
        <f t="shared" si="142"/>
        <v>-0.34084646062464197</v>
      </c>
      <c r="I1853" s="164">
        <f t="shared" si="143"/>
        <v>-0.34413311937840391</v>
      </c>
      <c r="J1853" s="164">
        <f t="shared" si="144"/>
        <v>-0.35572112720246424</v>
      </c>
    </row>
    <row r="1854" spans="2:10" x14ac:dyDescent="0.25">
      <c r="B1854" s="155">
        <v>39756</v>
      </c>
      <c r="C1854" s="163">
        <v>4.0832971015266617</v>
      </c>
      <c r="D1854" s="163">
        <v>2.0598382097279933</v>
      </c>
      <c r="F1854" s="164">
        <f t="shared" si="140"/>
        <v>-0.27619708200062321</v>
      </c>
      <c r="G1854" s="164">
        <f t="shared" si="141"/>
        <v>-0.32169453821229793</v>
      </c>
      <c r="H1854" s="164">
        <f t="shared" si="142"/>
        <v>-0.34100776645328612</v>
      </c>
      <c r="I1854" s="164">
        <f t="shared" si="143"/>
        <v>-0.33952915932325917</v>
      </c>
      <c r="J1854" s="164">
        <f t="shared" si="144"/>
        <v>-0.35240618480697783</v>
      </c>
    </row>
    <row r="1855" spans="2:10" x14ac:dyDescent="0.25">
      <c r="B1855" s="155">
        <v>39755</v>
      </c>
      <c r="C1855" s="163">
        <v>-0.25182500980105438</v>
      </c>
      <c r="D1855" s="163">
        <v>1.3881203954072108</v>
      </c>
      <c r="F1855" s="164">
        <f t="shared" si="140"/>
        <v>-0.31018699425418017</v>
      </c>
      <c r="G1855" s="164">
        <f t="shared" si="141"/>
        <v>-0.34966761227499782</v>
      </c>
      <c r="H1855" s="164">
        <f t="shared" si="142"/>
        <v>-0.36503912806195449</v>
      </c>
      <c r="I1855" s="164">
        <f t="shared" si="143"/>
        <v>-0.35622435775727346</v>
      </c>
      <c r="J1855" s="164">
        <f t="shared" si="144"/>
        <v>-0.36688884853864523</v>
      </c>
    </row>
    <row r="1856" spans="2:10" x14ac:dyDescent="0.25">
      <c r="B1856" s="155">
        <v>39752</v>
      </c>
      <c r="C1856" s="163">
        <v>1.5372185575993846</v>
      </c>
      <c r="D1856" s="163">
        <v>-2.2563879437228596</v>
      </c>
      <c r="F1856" s="164">
        <f t="shared" si="140"/>
        <v>-0.30351564316670276</v>
      </c>
      <c r="G1856" s="164">
        <f t="shared" si="141"/>
        <v>-0.35337327176443722</v>
      </c>
      <c r="H1856" s="164">
        <f t="shared" si="142"/>
        <v>-0.36620507272652797</v>
      </c>
      <c r="I1856" s="164">
        <f t="shared" si="143"/>
        <v>-0.35623159698165163</v>
      </c>
      <c r="J1856" s="164">
        <f t="shared" si="144"/>
        <v>-0.36719658799003452</v>
      </c>
    </row>
    <row r="1857" spans="2:10" x14ac:dyDescent="0.25">
      <c r="B1857" s="155">
        <v>39751</v>
      </c>
      <c r="C1857" s="163">
        <v>2.5988417381340279</v>
      </c>
      <c r="D1857" s="163">
        <v>-0.30604389881271343</v>
      </c>
      <c r="F1857" s="164">
        <f t="shared" si="140"/>
        <v>-0.33850095401635971</v>
      </c>
      <c r="G1857" s="164">
        <f t="shared" si="141"/>
        <v>-0.34478354722110954</v>
      </c>
      <c r="H1857" s="164">
        <f t="shared" si="142"/>
        <v>-0.36060258879386264</v>
      </c>
      <c r="I1857" s="164">
        <f t="shared" si="143"/>
        <v>-0.35552718981814541</v>
      </c>
      <c r="J1857" s="164">
        <f t="shared" si="144"/>
        <v>-0.36442853820489846</v>
      </c>
    </row>
    <row r="1858" spans="2:10" x14ac:dyDescent="0.25">
      <c r="B1858" s="155">
        <v>39750</v>
      </c>
      <c r="C1858" s="163">
        <v>-1.093071834150805</v>
      </c>
      <c r="D1858" s="163">
        <v>-2.4055899212363729</v>
      </c>
      <c r="F1858" s="164">
        <f t="shared" si="140"/>
        <v>-0.34303887901382757</v>
      </c>
      <c r="G1858" s="164">
        <f t="shared" si="141"/>
        <v>-0.34529785055486745</v>
      </c>
      <c r="H1858" s="164">
        <f t="shared" si="142"/>
        <v>-0.36346677035258779</v>
      </c>
      <c r="I1858" s="164">
        <f t="shared" si="143"/>
        <v>-0.35601038811067331</v>
      </c>
      <c r="J1858" s="164">
        <f t="shared" si="144"/>
        <v>-0.36872078883287712</v>
      </c>
    </row>
    <row r="1859" spans="2:10" x14ac:dyDescent="0.25">
      <c r="B1859" s="155">
        <v>39749</v>
      </c>
      <c r="C1859" s="163">
        <v>10.788654019074585</v>
      </c>
      <c r="D1859" s="163">
        <v>-1.9795489829175783</v>
      </c>
      <c r="F1859" s="164">
        <f t="shared" si="140"/>
        <v>-0.35075377284747183</v>
      </c>
      <c r="G1859" s="164">
        <f t="shared" si="141"/>
        <v>-0.35600324577771991</v>
      </c>
      <c r="H1859" s="164">
        <f t="shared" si="142"/>
        <v>-0.37257935707168144</v>
      </c>
      <c r="I1859" s="164">
        <f t="shared" si="143"/>
        <v>-0.35779912653481172</v>
      </c>
      <c r="J1859" s="164">
        <f t="shared" si="144"/>
        <v>-0.37503039321312093</v>
      </c>
    </row>
    <row r="1860" spans="2:10" x14ac:dyDescent="0.25">
      <c r="B1860" s="155">
        <v>39748</v>
      </c>
      <c r="C1860" s="163">
        <v>-3.1764003840459742</v>
      </c>
      <c r="D1860" s="163">
        <v>-0.12164137810921627</v>
      </c>
      <c r="F1860" s="164">
        <f t="shared" si="140"/>
        <v>-0.30001802531126742</v>
      </c>
      <c r="G1860" s="164">
        <f t="shared" si="141"/>
        <v>-0.33294557236751188</v>
      </c>
      <c r="H1860" s="164">
        <f t="shared" si="142"/>
        <v>-0.34877576452544656</v>
      </c>
      <c r="I1860" s="164">
        <f t="shared" si="143"/>
        <v>-0.34943209048452301</v>
      </c>
      <c r="J1860" s="164">
        <f t="shared" si="144"/>
        <v>-0.36865605919815292</v>
      </c>
    </row>
    <row r="1861" spans="2:10" x14ac:dyDescent="0.25">
      <c r="B1861" s="155">
        <v>39745</v>
      </c>
      <c r="C1861" s="163">
        <v>-3.4507177822054591</v>
      </c>
      <c r="D1861" s="163">
        <v>-3.1948459615172564</v>
      </c>
      <c r="F1861" s="164">
        <f t="shared" si="140"/>
        <v>-0.33088411553002012</v>
      </c>
      <c r="G1861" s="164">
        <f t="shared" si="141"/>
        <v>-0.33642920749134453</v>
      </c>
      <c r="H1861" s="164">
        <f t="shared" si="142"/>
        <v>-0.35284961530008702</v>
      </c>
      <c r="I1861" s="164">
        <f t="shared" si="143"/>
        <v>-0.35189935349102108</v>
      </c>
      <c r="J1861" s="164">
        <f t="shared" si="144"/>
        <v>-0.37035641224728849</v>
      </c>
    </row>
    <row r="1862" spans="2:10" x14ac:dyDescent="0.25">
      <c r="B1862" s="155">
        <v>39744</v>
      </c>
      <c r="C1862" s="163">
        <v>1.2665175108325988</v>
      </c>
      <c r="D1862" s="163">
        <v>3.0802144748228732</v>
      </c>
      <c r="F1862" s="164">
        <f t="shared" si="140"/>
        <v>-0.37314565610081402</v>
      </c>
      <c r="G1862" s="164">
        <f t="shared" si="141"/>
        <v>-0.3765242570483035</v>
      </c>
      <c r="H1862" s="164">
        <f t="shared" si="142"/>
        <v>-0.39098946180646865</v>
      </c>
      <c r="I1862" s="164">
        <f t="shared" si="143"/>
        <v>-0.37240174327671932</v>
      </c>
      <c r="J1862" s="164">
        <f t="shared" si="144"/>
        <v>-0.38980144981788839</v>
      </c>
    </row>
    <row r="1863" spans="2:10" x14ac:dyDescent="0.25">
      <c r="B1863" s="155">
        <v>39743</v>
      </c>
      <c r="C1863" s="163">
        <v>-6.0810559760212879</v>
      </c>
      <c r="D1863" s="163">
        <v>2.7174029807730093</v>
      </c>
      <c r="F1863" s="164">
        <f t="shared" si="140"/>
        <v>-0.40158506447164904</v>
      </c>
      <c r="G1863" s="164">
        <f t="shared" si="141"/>
        <v>-0.39902790970953295</v>
      </c>
      <c r="H1863" s="164">
        <f t="shared" si="142"/>
        <v>-0.41095339676982756</v>
      </c>
      <c r="I1863" s="164">
        <f t="shared" si="143"/>
        <v>-0.38672103925696594</v>
      </c>
      <c r="J1863" s="164">
        <f t="shared" si="144"/>
        <v>-0.39864860307788924</v>
      </c>
    </row>
    <row r="1864" spans="2:10" x14ac:dyDescent="0.25">
      <c r="B1864" s="155">
        <v>39742</v>
      </c>
      <c r="C1864" s="163">
        <v>-3.0790983219497137</v>
      </c>
      <c r="D1864" s="163">
        <v>1.5566031460235719</v>
      </c>
      <c r="F1864" s="164">
        <f t="shared" si="140"/>
        <v>-0.37723335799269414</v>
      </c>
      <c r="G1864" s="164">
        <f t="shared" si="141"/>
        <v>-0.37707334933460546</v>
      </c>
      <c r="H1864" s="164">
        <f t="shared" si="142"/>
        <v>-0.39033319969921704</v>
      </c>
      <c r="I1864" s="164">
        <f t="shared" si="143"/>
        <v>-0.37190344369108819</v>
      </c>
      <c r="J1864" s="164">
        <f t="shared" si="144"/>
        <v>-0.38722254279399049</v>
      </c>
    </row>
    <row r="1865" spans="2:10" x14ac:dyDescent="0.25">
      <c r="B1865" s="155">
        <v>39741</v>
      </c>
      <c r="C1865" s="163">
        <v>4.7684660005844925</v>
      </c>
      <c r="D1865" s="163">
        <v>1.0019977245648404</v>
      </c>
      <c r="F1865" s="164">
        <f t="shared" si="140"/>
        <v>-0.38035857187566585</v>
      </c>
      <c r="G1865" s="164">
        <f t="shared" si="141"/>
        <v>-0.37026027330265965</v>
      </c>
      <c r="H1865" s="164">
        <f t="shared" si="142"/>
        <v>-0.38374073776561829</v>
      </c>
      <c r="I1865" s="164">
        <f t="shared" si="143"/>
        <v>-0.37160092443304588</v>
      </c>
      <c r="J1865" s="164">
        <f t="shared" si="144"/>
        <v>-0.38428757802890273</v>
      </c>
    </row>
    <row r="1866" spans="2:10" x14ac:dyDescent="0.25">
      <c r="B1866" s="155">
        <v>39738</v>
      </c>
      <c r="C1866" s="163">
        <v>-0.61953848492761754</v>
      </c>
      <c r="D1866" s="163">
        <v>-1.6191197710782923</v>
      </c>
      <c r="F1866" s="164">
        <f t="shared" si="140"/>
        <v>-0.40441715085503499</v>
      </c>
      <c r="G1866" s="164">
        <f t="shared" si="141"/>
        <v>-0.39423208637827661</v>
      </c>
      <c r="H1866" s="164">
        <f t="shared" si="142"/>
        <v>-0.40234476849743855</v>
      </c>
      <c r="I1866" s="164">
        <f t="shared" si="143"/>
        <v>-0.38228105478010371</v>
      </c>
      <c r="J1866" s="164">
        <f t="shared" si="144"/>
        <v>-0.39504354390566865</v>
      </c>
    </row>
    <row r="1867" spans="2:10" x14ac:dyDescent="0.25">
      <c r="B1867" s="155">
        <v>39737</v>
      </c>
      <c r="C1867" s="163">
        <v>4.2538237043610483</v>
      </c>
      <c r="D1867" s="163">
        <v>0.24775652324495745</v>
      </c>
      <c r="F1867" s="164">
        <f t="shared" ref="F1867:F1930" si="145">CORREL($C1867:$C1896,$D1867:$D1896)</f>
        <v>-0.40637433715373517</v>
      </c>
      <c r="G1867" s="164">
        <f t="shared" ref="G1867:G1930" si="146">CORREL($C1867:$C1926,$D1867:$D1926)</f>
        <v>-0.39889726231638478</v>
      </c>
      <c r="H1867" s="164">
        <f t="shared" ref="H1867:H1930" si="147">CORREL($C1867:$C1956,$D1867:$D1956)</f>
        <v>-0.4094469910654866</v>
      </c>
      <c r="I1867" s="164">
        <f t="shared" ref="I1867:I1930" si="148">CORREL($C1867:$C2066,$D1867:$D2066)</f>
        <v>-0.38564593388952229</v>
      </c>
      <c r="J1867" s="164">
        <f t="shared" ref="J1867:J1930" si="149">CORREL($C1867:$C2126,$D1867:$D2126)</f>
        <v>-0.40064291890910669</v>
      </c>
    </row>
    <row r="1868" spans="2:10" x14ac:dyDescent="0.25">
      <c r="B1868" s="155">
        <v>39736</v>
      </c>
      <c r="C1868" s="163">
        <v>-9.0258672449020523</v>
      </c>
      <c r="D1868" s="163">
        <v>0.31243136870500177</v>
      </c>
      <c r="F1868" s="164">
        <f t="shared" si="145"/>
        <v>-0.42064894039223694</v>
      </c>
      <c r="G1868" s="164">
        <f t="shared" si="146"/>
        <v>-0.41131776569863288</v>
      </c>
      <c r="H1868" s="164">
        <f t="shared" si="147"/>
        <v>-0.41758208535764246</v>
      </c>
      <c r="I1868" s="164">
        <f t="shared" si="148"/>
        <v>-0.39202206947878615</v>
      </c>
      <c r="J1868" s="164">
        <f t="shared" si="149"/>
        <v>-0.40548310329930426</v>
      </c>
    </row>
    <row r="1869" spans="2:10" x14ac:dyDescent="0.25">
      <c r="B1869" s="155">
        <v>39735</v>
      </c>
      <c r="C1869" s="163">
        <v>-0.53115916233803517</v>
      </c>
      <c r="D1869" s="163">
        <v>-2.6551578422817745</v>
      </c>
      <c r="F1869" s="164">
        <f t="shared" si="145"/>
        <v>-0.44136165572805591</v>
      </c>
      <c r="G1869" s="164">
        <f t="shared" si="146"/>
        <v>-0.43720718877484388</v>
      </c>
      <c r="H1869" s="164">
        <f t="shared" si="147"/>
        <v>-0.43766208979979387</v>
      </c>
      <c r="I1869" s="164">
        <f t="shared" si="148"/>
        <v>-0.40515605738979643</v>
      </c>
      <c r="J1869" s="164">
        <f t="shared" si="149"/>
        <v>-0.41695531446228795</v>
      </c>
    </row>
    <row r="1870" spans="2:10" x14ac:dyDescent="0.25">
      <c r="B1870" s="155">
        <v>39734</v>
      </c>
      <c r="C1870" s="163">
        <v>11.580849863712817</v>
      </c>
      <c r="D1870" s="163">
        <v>3.4314619840425387E-2</v>
      </c>
      <c r="F1870" s="164">
        <f t="shared" si="145"/>
        <v>-0.44877271040842914</v>
      </c>
      <c r="G1870" s="164">
        <f t="shared" si="146"/>
        <v>-0.45014024640082506</v>
      </c>
      <c r="H1870" s="164">
        <f t="shared" si="147"/>
        <v>-0.44389349985214482</v>
      </c>
      <c r="I1870" s="164">
        <f t="shared" si="148"/>
        <v>-0.40775908235232033</v>
      </c>
      <c r="J1870" s="164">
        <f t="shared" si="149"/>
        <v>-0.42070158380932843</v>
      </c>
    </row>
    <row r="1871" spans="2:10" x14ac:dyDescent="0.25">
      <c r="B1871" s="155">
        <v>39731</v>
      </c>
      <c r="C1871" s="163">
        <v>-1.1665829388079363</v>
      </c>
      <c r="D1871" s="163">
        <v>-0.51013582842978078</v>
      </c>
      <c r="F1871" s="164">
        <f t="shared" si="145"/>
        <v>-0.52988956441872648</v>
      </c>
      <c r="G1871" s="164">
        <f t="shared" si="146"/>
        <v>-0.51412130145023671</v>
      </c>
      <c r="H1871" s="164">
        <f t="shared" si="147"/>
        <v>-0.50086936502265256</v>
      </c>
      <c r="I1871" s="164">
        <f t="shared" si="148"/>
        <v>-0.44743386145192016</v>
      </c>
      <c r="J1871" s="164">
        <f t="shared" si="149"/>
        <v>-0.45643352637124696</v>
      </c>
    </row>
    <row r="1872" spans="2:10" x14ac:dyDescent="0.25">
      <c r="B1872" s="155">
        <v>39730</v>
      </c>
      <c r="C1872" s="163">
        <v>-7.6158521160688553</v>
      </c>
      <c r="D1872" s="163">
        <v>-0.69814694339023209</v>
      </c>
      <c r="F1872" s="164">
        <f t="shared" si="145"/>
        <v>-0.52789235313235627</v>
      </c>
      <c r="G1872" s="164">
        <f t="shared" si="146"/>
        <v>-0.51764372071349707</v>
      </c>
      <c r="H1872" s="164">
        <f t="shared" si="147"/>
        <v>-0.51018700764025282</v>
      </c>
      <c r="I1872" s="164">
        <f t="shared" si="148"/>
        <v>-0.44578652029422938</v>
      </c>
      <c r="J1872" s="164">
        <f t="shared" si="149"/>
        <v>-0.4579963065129149</v>
      </c>
    </row>
    <row r="1873" spans="2:10" x14ac:dyDescent="0.25">
      <c r="B1873" s="155">
        <v>39729</v>
      </c>
      <c r="C1873" s="163">
        <v>-1.0795887867624976</v>
      </c>
      <c r="D1873" s="163">
        <v>-0.75097326446491586</v>
      </c>
      <c r="F1873" s="164">
        <f t="shared" si="145"/>
        <v>-0.59980220993109723</v>
      </c>
      <c r="G1873" s="164">
        <f t="shared" si="146"/>
        <v>-0.58719924391767453</v>
      </c>
      <c r="H1873" s="164">
        <f t="shared" si="147"/>
        <v>-0.56922667977467423</v>
      </c>
      <c r="I1873" s="164">
        <f t="shared" si="148"/>
        <v>-0.47683226590350597</v>
      </c>
      <c r="J1873" s="164">
        <f t="shared" si="149"/>
        <v>-0.48476497958122866</v>
      </c>
    </row>
    <row r="1874" spans="2:10" x14ac:dyDescent="0.25">
      <c r="B1874" s="155">
        <v>39728</v>
      </c>
      <c r="C1874" s="163">
        <v>-5.7381666510700864</v>
      </c>
      <c r="D1874" s="163">
        <v>-1.7216647050252387</v>
      </c>
      <c r="F1874" s="164">
        <f t="shared" si="145"/>
        <v>-0.60201869330848667</v>
      </c>
      <c r="G1874" s="164">
        <f t="shared" si="146"/>
        <v>-0.60394117250823576</v>
      </c>
      <c r="H1874" s="164">
        <f t="shared" si="147"/>
        <v>-0.57066079907118028</v>
      </c>
      <c r="I1874" s="164">
        <f t="shared" si="148"/>
        <v>-0.48102079718288909</v>
      </c>
      <c r="J1874" s="164">
        <f t="shared" si="149"/>
        <v>-0.48659796365606311</v>
      </c>
    </row>
    <row r="1875" spans="2:10" x14ac:dyDescent="0.25">
      <c r="B1875" s="155">
        <v>39727</v>
      </c>
      <c r="C1875" s="163">
        <v>-3.8504492745455532</v>
      </c>
      <c r="D1875" s="163">
        <v>4.2047289269133481</v>
      </c>
      <c r="F1875" s="164">
        <f t="shared" si="145"/>
        <v>-0.69748792578873742</v>
      </c>
      <c r="G1875" s="164">
        <f t="shared" si="146"/>
        <v>-0.67762408588613543</v>
      </c>
      <c r="H1875" s="164">
        <f t="shared" si="147"/>
        <v>-0.63338092069893015</v>
      </c>
      <c r="I1875" s="164">
        <f t="shared" si="148"/>
        <v>-0.51525734040294591</v>
      </c>
      <c r="J1875" s="164">
        <f t="shared" si="149"/>
        <v>-0.51506552719579912</v>
      </c>
    </row>
    <row r="1876" spans="2:10" x14ac:dyDescent="0.25">
      <c r="B1876" s="155">
        <v>39724</v>
      </c>
      <c r="C1876" s="163">
        <v>-1.3485719181204892</v>
      </c>
      <c r="D1876" s="163">
        <v>1.375889505721406</v>
      </c>
      <c r="F1876" s="164">
        <f t="shared" si="145"/>
        <v>-0.68433682700729859</v>
      </c>
      <c r="G1876" s="164">
        <f t="shared" si="146"/>
        <v>-0.66133720094127657</v>
      </c>
      <c r="H1876" s="164">
        <f t="shared" si="147"/>
        <v>-0.61650799168201331</v>
      </c>
      <c r="I1876" s="164">
        <f t="shared" si="148"/>
        <v>-0.50108657651090671</v>
      </c>
      <c r="J1876" s="164">
        <f t="shared" si="149"/>
        <v>-0.50286110634529202</v>
      </c>
    </row>
    <row r="1877" spans="2:10" x14ac:dyDescent="0.25">
      <c r="B1877" s="155">
        <v>39723</v>
      </c>
      <c r="C1877" s="163">
        <v>-4.012769256055182</v>
      </c>
      <c r="D1877" s="163">
        <v>1.7428872180881294</v>
      </c>
      <c r="F1877" s="164">
        <f t="shared" si="145"/>
        <v>-0.6806774750264557</v>
      </c>
      <c r="G1877" s="164">
        <f t="shared" si="146"/>
        <v>-0.63777704492371623</v>
      </c>
      <c r="H1877" s="164">
        <f t="shared" si="147"/>
        <v>-0.60964792125720679</v>
      </c>
      <c r="I1877" s="164">
        <f t="shared" si="148"/>
        <v>-0.49533884630720587</v>
      </c>
      <c r="J1877" s="164">
        <f t="shared" si="149"/>
        <v>-0.50284428466789488</v>
      </c>
    </row>
    <row r="1878" spans="2:10" x14ac:dyDescent="0.25">
      <c r="B1878" s="155">
        <v>39722</v>
      </c>
      <c r="C1878" s="163">
        <v>-0.43915501044783367</v>
      </c>
      <c r="D1878" s="163">
        <v>1.5409426460587961</v>
      </c>
      <c r="F1878" s="164">
        <f t="shared" si="145"/>
        <v>-0.67417569408381239</v>
      </c>
      <c r="G1878" s="164">
        <f t="shared" si="146"/>
        <v>-0.62990364708884439</v>
      </c>
      <c r="H1878" s="164">
        <f t="shared" si="147"/>
        <v>-0.60329403348333366</v>
      </c>
      <c r="I1878" s="164">
        <f t="shared" si="148"/>
        <v>-0.49275843556914295</v>
      </c>
      <c r="J1878" s="164">
        <f t="shared" si="149"/>
        <v>-0.49882936893243529</v>
      </c>
    </row>
    <row r="1879" spans="2:10" x14ac:dyDescent="0.25">
      <c r="B1879" s="155">
        <v>39721</v>
      </c>
      <c r="C1879" s="163">
        <v>5.4207184760241223</v>
      </c>
      <c r="D1879" s="163">
        <v>-3.5112803592675768</v>
      </c>
      <c r="F1879" s="164">
        <f t="shared" si="145"/>
        <v>-0.67472673849498344</v>
      </c>
      <c r="G1879" s="164">
        <f t="shared" si="146"/>
        <v>-0.63111700317644248</v>
      </c>
      <c r="H1879" s="164">
        <f t="shared" si="147"/>
        <v>-0.60506432682703404</v>
      </c>
      <c r="I1879" s="164">
        <f t="shared" si="148"/>
        <v>-0.49203492729762327</v>
      </c>
      <c r="J1879" s="164">
        <f t="shared" si="149"/>
        <v>-0.49870012688873216</v>
      </c>
    </row>
    <row r="1880" spans="2:10" x14ac:dyDescent="0.25">
      <c r="B1880" s="155">
        <v>39720</v>
      </c>
      <c r="C1880" s="163">
        <v>-8.7852241158594584</v>
      </c>
      <c r="D1880" s="163">
        <v>4.9395278579541069</v>
      </c>
      <c r="F1880" s="164">
        <f t="shared" si="145"/>
        <v>-0.62115689760385917</v>
      </c>
      <c r="G1880" s="164">
        <f t="shared" si="146"/>
        <v>-0.5784382092816468</v>
      </c>
      <c r="H1880" s="164">
        <f t="shared" si="147"/>
        <v>-0.57259327501837765</v>
      </c>
      <c r="I1880" s="164">
        <f t="shared" si="148"/>
        <v>-0.47217838467233292</v>
      </c>
      <c r="J1880" s="164">
        <f t="shared" si="149"/>
        <v>-0.48255460206486467</v>
      </c>
    </row>
    <row r="1881" spans="2:10" x14ac:dyDescent="0.25">
      <c r="B1881" s="155">
        <v>39717</v>
      </c>
      <c r="C1881" s="163">
        <v>0.33912764071690749</v>
      </c>
      <c r="D1881" s="163">
        <v>1.4236380780727309</v>
      </c>
      <c r="F1881" s="164">
        <f t="shared" si="145"/>
        <v>-0.49114938313470713</v>
      </c>
      <c r="G1881" s="164">
        <f t="shared" si="146"/>
        <v>-0.48092118846367821</v>
      </c>
      <c r="H1881" s="164">
        <f t="shared" si="147"/>
        <v>-0.49298646964350734</v>
      </c>
      <c r="I1881" s="164">
        <f t="shared" si="148"/>
        <v>-0.42789755792286827</v>
      </c>
      <c r="J1881" s="164">
        <f t="shared" si="149"/>
        <v>-0.44296817937606237</v>
      </c>
    </row>
    <row r="1882" spans="2:10" x14ac:dyDescent="0.25">
      <c r="B1882" s="155">
        <v>39716</v>
      </c>
      <c r="C1882" s="163">
        <v>1.965755679947323</v>
      </c>
      <c r="D1882" s="163">
        <v>-0.18214088861976396</v>
      </c>
      <c r="F1882" s="164">
        <f t="shared" si="145"/>
        <v>-0.49391724733280745</v>
      </c>
      <c r="G1882" s="164">
        <f t="shared" si="146"/>
        <v>-0.48747770683642155</v>
      </c>
      <c r="H1882" s="164">
        <f t="shared" si="147"/>
        <v>-0.50261644463608013</v>
      </c>
      <c r="I1882" s="164">
        <f t="shared" si="148"/>
        <v>-0.43587090828045599</v>
      </c>
      <c r="J1882" s="164">
        <f t="shared" si="149"/>
        <v>-0.44488740092086093</v>
      </c>
    </row>
    <row r="1883" spans="2:10" x14ac:dyDescent="0.25">
      <c r="B1883" s="155">
        <v>39715</v>
      </c>
      <c r="C1883" s="163">
        <v>-0.19675794847833217</v>
      </c>
      <c r="D1883" s="163">
        <v>1.7549487046455425</v>
      </c>
      <c r="F1883" s="164">
        <f t="shared" si="145"/>
        <v>-0.48090060287544445</v>
      </c>
      <c r="G1883" s="164">
        <f t="shared" si="146"/>
        <v>-0.48911003732780306</v>
      </c>
      <c r="H1883" s="164">
        <f t="shared" si="147"/>
        <v>-0.50442812739172482</v>
      </c>
      <c r="I1883" s="164">
        <f t="shared" si="148"/>
        <v>-0.43482999442327103</v>
      </c>
      <c r="J1883" s="164">
        <f t="shared" si="149"/>
        <v>-0.44324435002079593</v>
      </c>
    </row>
    <row r="1884" spans="2:10" x14ac:dyDescent="0.25">
      <c r="B1884" s="155">
        <v>39714</v>
      </c>
      <c r="C1884" s="163">
        <v>-1.5615715972757571</v>
      </c>
      <c r="D1884" s="163">
        <v>-0.44368067960658397</v>
      </c>
      <c r="F1884" s="164">
        <f t="shared" si="145"/>
        <v>-0.48745751570900447</v>
      </c>
      <c r="G1884" s="164">
        <f t="shared" si="146"/>
        <v>-0.49741850673455956</v>
      </c>
      <c r="H1884" s="164">
        <f t="shared" si="147"/>
        <v>-0.50244539720795367</v>
      </c>
      <c r="I1884" s="164">
        <f t="shared" si="148"/>
        <v>-0.43548035762953763</v>
      </c>
      <c r="J1884" s="164">
        <f t="shared" si="149"/>
        <v>-0.44431900859754969</v>
      </c>
    </row>
    <row r="1885" spans="2:10" x14ac:dyDescent="0.25">
      <c r="B1885" s="155">
        <v>39713</v>
      </c>
      <c r="C1885" s="163">
        <v>-3.8189168104206139</v>
      </c>
      <c r="D1885" s="163">
        <v>-0.58318905723079295</v>
      </c>
      <c r="F1885" s="164">
        <f t="shared" si="145"/>
        <v>-0.50404815753154997</v>
      </c>
      <c r="G1885" s="164">
        <f t="shared" si="146"/>
        <v>-0.50551488382017329</v>
      </c>
      <c r="H1885" s="164">
        <f t="shared" si="147"/>
        <v>-0.50964124377059317</v>
      </c>
      <c r="I1885" s="164">
        <f t="shared" si="148"/>
        <v>-0.43301638446001001</v>
      </c>
      <c r="J1885" s="164">
        <f t="shared" si="149"/>
        <v>-0.44676450255638972</v>
      </c>
    </row>
    <row r="1886" spans="2:10" x14ac:dyDescent="0.25">
      <c r="B1886" s="155">
        <v>39710</v>
      </c>
      <c r="C1886" s="163">
        <v>4.0248419997680029</v>
      </c>
      <c r="D1886" s="163">
        <v>-6.0461930444551388</v>
      </c>
      <c r="F1886" s="164">
        <f t="shared" si="145"/>
        <v>-0.56280998181777375</v>
      </c>
      <c r="G1886" s="164">
        <f t="shared" si="146"/>
        <v>-0.5405507736844839</v>
      </c>
      <c r="H1886" s="164">
        <f t="shared" si="147"/>
        <v>-0.53702922645995743</v>
      </c>
      <c r="I1886" s="164">
        <f t="shared" si="148"/>
        <v>-0.44759810376692766</v>
      </c>
      <c r="J1886" s="164">
        <f t="shared" si="149"/>
        <v>-0.45795735348962768</v>
      </c>
    </row>
    <row r="1887" spans="2:10" x14ac:dyDescent="0.25">
      <c r="B1887" s="155">
        <v>39709</v>
      </c>
      <c r="C1887" s="163">
        <v>4.367146612330064</v>
      </c>
      <c r="D1887" s="163">
        <v>-0.78502539942201244</v>
      </c>
      <c r="F1887" s="164">
        <f t="shared" si="145"/>
        <v>-0.44411288946262656</v>
      </c>
      <c r="G1887" s="164">
        <f t="shared" si="146"/>
        <v>-0.47190316410640304</v>
      </c>
      <c r="H1887" s="164">
        <f t="shared" si="147"/>
        <v>-0.48039371174694728</v>
      </c>
      <c r="I1887" s="164">
        <f t="shared" si="148"/>
        <v>-0.40827139129059259</v>
      </c>
      <c r="J1887" s="164">
        <f t="shared" si="149"/>
        <v>-0.43017312655449919</v>
      </c>
    </row>
    <row r="1888" spans="2:10" x14ac:dyDescent="0.25">
      <c r="B1888" s="155">
        <v>39708</v>
      </c>
      <c r="C1888" s="163">
        <v>-4.7111337984525274</v>
      </c>
      <c r="D1888" s="163">
        <v>0.17148066086989378</v>
      </c>
      <c r="F1888" s="164">
        <f t="shared" si="145"/>
        <v>-0.43558928491066917</v>
      </c>
      <c r="G1888" s="164">
        <f t="shared" si="146"/>
        <v>-0.47576511644502534</v>
      </c>
      <c r="H1888" s="164">
        <f t="shared" si="147"/>
        <v>-0.46443701443989444</v>
      </c>
      <c r="I1888" s="164">
        <f t="shared" si="148"/>
        <v>-0.40870450491169225</v>
      </c>
      <c r="J1888" s="164">
        <f t="shared" si="149"/>
        <v>-0.42500680776888439</v>
      </c>
    </row>
    <row r="1889" spans="2:10" x14ac:dyDescent="0.25">
      <c r="B1889" s="155">
        <v>39707</v>
      </c>
      <c r="C1889" s="163">
        <v>1.7514433485054326</v>
      </c>
      <c r="D1889" s="163">
        <v>1.2410039790578198</v>
      </c>
      <c r="F1889" s="164">
        <f t="shared" si="145"/>
        <v>-0.50922796538641091</v>
      </c>
      <c r="G1889" s="164">
        <f t="shared" si="146"/>
        <v>-0.5120239520487323</v>
      </c>
      <c r="H1889" s="164">
        <f t="shared" si="147"/>
        <v>-0.49225130953899321</v>
      </c>
      <c r="I1889" s="164">
        <f t="shared" si="148"/>
        <v>-0.42023737360745578</v>
      </c>
      <c r="J1889" s="164">
        <f t="shared" si="149"/>
        <v>-0.43502428681322658</v>
      </c>
    </row>
    <row r="1890" spans="2:10" x14ac:dyDescent="0.25">
      <c r="B1890" s="155">
        <v>39706</v>
      </c>
      <c r="C1890" s="163">
        <v>-4.7128509916946948</v>
      </c>
      <c r="D1890" s="163">
        <v>4.1071050785658647</v>
      </c>
      <c r="F1890" s="164">
        <f t="shared" si="145"/>
        <v>-0.57509457297740285</v>
      </c>
      <c r="G1890" s="164">
        <f t="shared" si="146"/>
        <v>-0.53755383568452675</v>
      </c>
      <c r="H1890" s="164">
        <f t="shared" si="147"/>
        <v>-0.5058093906791058</v>
      </c>
      <c r="I1890" s="164">
        <f t="shared" si="148"/>
        <v>-0.439114214781265</v>
      </c>
      <c r="J1890" s="164">
        <f t="shared" si="149"/>
        <v>-0.44492428303012677</v>
      </c>
    </row>
    <row r="1891" spans="2:10" x14ac:dyDescent="0.25">
      <c r="B1891" s="155">
        <v>39703</v>
      </c>
      <c r="C1891" s="163">
        <v>0.21351894767935864</v>
      </c>
      <c r="D1891" s="163">
        <v>-2.953619503110716</v>
      </c>
      <c r="F1891" s="164">
        <f t="shared" si="145"/>
        <v>-0.4090142838260204</v>
      </c>
      <c r="G1891" s="164">
        <f t="shared" si="146"/>
        <v>-0.4494106125127984</v>
      </c>
      <c r="H1891" s="164">
        <f t="shared" si="147"/>
        <v>-0.43367552617036914</v>
      </c>
      <c r="I1891" s="164">
        <f t="shared" si="148"/>
        <v>-0.41154272258186148</v>
      </c>
      <c r="J1891" s="164">
        <f t="shared" si="149"/>
        <v>-0.42237755297243096</v>
      </c>
    </row>
    <row r="1892" spans="2:10" x14ac:dyDescent="0.25">
      <c r="B1892" s="155">
        <v>39702</v>
      </c>
      <c r="C1892" s="163">
        <v>1.4129018210172317</v>
      </c>
      <c r="D1892" s="163">
        <v>0.38458400850709396</v>
      </c>
      <c r="F1892" s="164">
        <f t="shared" si="145"/>
        <v>-0.46108239368515591</v>
      </c>
      <c r="G1892" s="164">
        <f t="shared" si="146"/>
        <v>-0.47963958139845819</v>
      </c>
      <c r="H1892" s="164">
        <f t="shared" si="147"/>
        <v>-0.44586985432426546</v>
      </c>
      <c r="I1892" s="164">
        <f t="shared" si="148"/>
        <v>-0.4105886554093251</v>
      </c>
      <c r="J1892" s="164">
        <f t="shared" si="149"/>
        <v>-0.42448130680537954</v>
      </c>
    </row>
    <row r="1893" spans="2:10" x14ac:dyDescent="0.25">
      <c r="B1893" s="155">
        <v>39701</v>
      </c>
      <c r="C1893" s="163">
        <v>0.62038147310927716</v>
      </c>
      <c r="D1893" s="163">
        <v>-0.81928911538801108</v>
      </c>
      <c r="F1893" s="164">
        <f t="shared" si="145"/>
        <v>-0.46814652576273413</v>
      </c>
      <c r="G1893" s="164">
        <f t="shared" si="146"/>
        <v>-0.48890348648342596</v>
      </c>
      <c r="H1893" s="164">
        <f t="shared" si="147"/>
        <v>-0.44416123823273146</v>
      </c>
      <c r="I1893" s="164">
        <f t="shared" si="148"/>
        <v>-0.41888273846882529</v>
      </c>
      <c r="J1893" s="164">
        <f t="shared" si="149"/>
        <v>-0.42817470140749103</v>
      </c>
    </row>
    <row r="1894" spans="2:10" x14ac:dyDescent="0.25">
      <c r="B1894" s="155">
        <v>39700</v>
      </c>
      <c r="C1894" s="163">
        <v>-3.4135032159502532</v>
      </c>
      <c r="D1894" s="163">
        <v>1.9784659047126008</v>
      </c>
      <c r="F1894" s="164">
        <f t="shared" si="145"/>
        <v>-0.47367690762712478</v>
      </c>
      <c r="G1894" s="164">
        <f t="shared" si="146"/>
        <v>-0.48966744591621975</v>
      </c>
      <c r="H1894" s="164">
        <f t="shared" si="147"/>
        <v>-0.4402510382902925</v>
      </c>
      <c r="I1894" s="164">
        <f t="shared" si="148"/>
        <v>-0.42088801922235131</v>
      </c>
      <c r="J1894" s="164">
        <f t="shared" si="149"/>
        <v>-0.42723740021847556</v>
      </c>
    </row>
    <row r="1895" spans="2:10" x14ac:dyDescent="0.25">
      <c r="B1895" s="155">
        <v>39699</v>
      </c>
      <c r="C1895" s="163">
        <v>2.0677784796769627</v>
      </c>
      <c r="D1895" s="163">
        <v>0.26507904720236564</v>
      </c>
      <c r="F1895" s="164">
        <f t="shared" si="145"/>
        <v>-0.40158219456289801</v>
      </c>
      <c r="G1895" s="164">
        <f t="shared" si="146"/>
        <v>-0.45140347930164126</v>
      </c>
      <c r="H1895" s="164">
        <f t="shared" si="147"/>
        <v>-0.42020015453407256</v>
      </c>
      <c r="I1895" s="164">
        <f t="shared" si="148"/>
        <v>-0.41175768499150756</v>
      </c>
      <c r="J1895" s="164">
        <f t="shared" si="149"/>
        <v>-0.41841654616111151</v>
      </c>
    </row>
    <row r="1896" spans="2:10" x14ac:dyDescent="0.25">
      <c r="B1896" s="155">
        <v>39696</v>
      </c>
      <c r="C1896" s="163">
        <v>0.44708515816467287</v>
      </c>
      <c r="D1896" s="163">
        <v>0.22291657649378127</v>
      </c>
      <c r="F1896" s="164">
        <f t="shared" si="145"/>
        <v>-0.45343923161605143</v>
      </c>
      <c r="G1896" s="164">
        <f t="shared" si="146"/>
        <v>-0.46277279966113893</v>
      </c>
      <c r="H1896" s="164">
        <f t="shared" si="147"/>
        <v>-0.42732141033308235</v>
      </c>
      <c r="I1896" s="164">
        <f t="shared" si="148"/>
        <v>-0.41663541131837467</v>
      </c>
      <c r="J1896" s="164">
        <f t="shared" si="149"/>
        <v>-0.42129315870152667</v>
      </c>
    </row>
    <row r="1897" spans="2:10" x14ac:dyDescent="0.25">
      <c r="B1897" s="155">
        <v>39695</v>
      </c>
      <c r="C1897" s="163">
        <v>-2.9898620519424157</v>
      </c>
      <c r="D1897" s="163">
        <v>0.84121037644426799</v>
      </c>
      <c r="F1897" s="164">
        <f t="shared" si="145"/>
        <v>-0.43965720817238002</v>
      </c>
      <c r="G1897" s="164">
        <f t="shared" si="146"/>
        <v>-0.47390356161369063</v>
      </c>
      <c r="H1897" s="164">
        <f t="shared" si="147"/>
        <v>-0.42842307682491976</v>
      </c>
      <c r="I1897" s="164">
        <f t="shared" si="148"/>
        <v>-0.41882049676613342</v>
      </c>
      <c r="J1897" s="164">
        <f t="shared" si="149"/>
        <v>-0.42602315333448099</v>
      </c>
    </row>
    <row r="1898" spans="2:10" x14ac:dyDescent="0.25">
      <c r="B1898" s="155">
        <v>39694</v>
      </c>
      <c r="C1898" s="163">
        <v>-0.15281264744902989</v>
      </c>
      <c r="D1898" s="163">
        <v>0.91507072437169157</v>
      </c>
      <c r="F1898" s="164">
        <f t="shared" si="145"/>
        <v>-0.48540270131486335</v>
      </c>
      <c r="G1898" s="164">
        <f t="shared" si="146"/>
        <v>-0.47237782247510163</v>
      </c>
      <c r="H1898" s="164">
        <f t="shared" si="147"/>
        <v>-0.41500760843792844</v>
      </c>
      <c r="I1898" s="164">
        <f t="shared" si="148"/>
        <v>-0.41650049526039512</v>
      </c>
      <c r="J1898" s="164">
        <f t="shared" si="149"/>
        <v>-0.4257979016326931</v>
      </c>
    </row>
    <row r="1899" spans="2:10" x14ac:dyDescent="0.25">
      <c r="B1899" s="155">
        <v>39693</v>
      </c>
      <c r="C1899" s="163">
        <v>-0.40590017675279366</v>
      </c>
      <c r="D1899" s="163">
        <v>1.384324865352915</v>
      </c>
      <c r="F1899" s="164">
        <f t="shared" si="145"/>
        <v>-0.48675644840798682</v>
      </c>
      <c r="G1899" s="164">
        <f t="shared" si="146"/>
        <v>-0.45991806474824115</v>
      </c>
      <c r="H1899" s="164">
        <f t="shared" si="147"/>
        <v>-0.41529896039952707</v>
      </c>
      <c r="I1899" s="164">
        <f t="shared" si="148"/>
        <v>-0.41957690561131961</v>
      </c>
      <c r="J1899" s="164">
        <f t="shared" si="149"/>
        <v>-0.42743221310774088</v>
      </c>
    </row>
    <row r="1900" spans="2:10" x14ac:dyDescent="0.25">
      <c r="B1900" s="155">
        <v>39692</v>
      </c>
      <c r="C1900" s="163">
        <v>0</v>
      </c>
      <c r="D1900" s="163">
        <v>0</v>
      </c>
      <c r="F1900" s="164">
        <f t="shared" si="145"/>
        <v>-0.48853141086968915</v>
      </c>
      <c r="G1900" s="164">
        <f t="shared" si="146"/>
        <v>-0.44412943337947741</v>
      </c>
      <c r="H1900" s="164">
        <f t="shared" si="147"/>
        <v>-0.41527670095903052</v>
      </c>
      <c r="I1900" s="164">
        <f t="shared" si="148"/>
        <v>-0.42426489738262674</v>
      </c>
      <c r="J1900" s="164">
        <f t="shared" si="149"/>
        <v>-0.42640316099702497</v>
      </c>
    </row>
    <row r="1901" spans="2:10" x14ac:dyDescent="0.25">
      <c r="B1901" s="155">
        <v>39689</v>
      </c>
      <c r="C1901" s="163">
        <v>-1.3673595410659267</v>
      </c>
      <c r="D1901" s="163">
        <v>-0.76091535725886228</v>
      </c>
      <c r="F1901" s="164">
        <f t="shared" si="145"/>
        <v>-0.48936202627778208</v>
      </c>
      <c r="G1901" s="164">
        <f t="shared" si="146"/>
        <v>-0.43613454804568458</v>
      </c>
      <c r="H1901" s="164">
        <f t="shared" si="147"/>
        <v>-0.41487422531499246</v>
      </c>
      <c r="I1901" s="164">
        <f t="shared" si="148"/>
        <v>-0.43715640042777265</v>
      </c>
      <c r="J1901" s="164">
        <f t="shared" si="149"/>
        <v>-0.42640316099702497</v>
      </c>
    </row>
    <row r="1902" spans="2:10" x14ac:dyDescent="0.25">
      <c r="B1902" s="155">
        <v>39688</v>
      </c>
      <c r="C1902" s="163">
        <v>1.5002910244683587</v>
      </c>
      <c r="D1902" s="163">
        <v>0.10557327693276886</v>
      </c>
      <c r="F1902" s="164">
        <f t="shared" si="145"/>
        <v>-0.5357513213094538</v>
      </c>
      <c r="G1902" s="164">
        <f t="shared" si="146"/>
        <v>-0.48492819306328783</v>
      </c>
      <c r="H1902" s="164">
        <f t="shared" si="147"/>
        <v>-0.43133628220823644</v>
      </c>
      <c r="I1902" s="164">
        <f t="shared" si="148"/>
        <v>-0.43570097423015242</v>
      </c>
      <c r="J1902" s="164">
        <f t="shared" si="149"/>
        <v>-0.42987732136862417</v>
      </c>
    </row>
    <row r="1903" spans="2:10" x14ac:dyDescent="0.25">
      <c r="B1903" s="155">
        <v>39687</v>
      </c>
      <c r="C1903" s="163">
        <v>0.81557778662288971</v>
      </c>
      <c r="D1903" s="163">
        <v>0.28172117975249211</v>
      </c>
      <c r="F1903" s="164">
        <f t="shared" si="145"/>
        <v>-0.55643316293248124</v>
      </c>
      <c r="G1903" s="164">
        <f t="shared" si="146"/>
        <v>-0.50209468762581388</v>
      </c>
      <c r="H1903" s="164">
        <f t="shared" si="147"/>
        <v>-0.43960989902616687</v>
      </c>
      <c r="I1903" s="164">
        <f t="shared" si="148"/>
        <v>-0.43751951161682912</v>
      </c>
      <c r="J1903" s="164">
        <f t="shared" si="149"/>
        <v>-0.43146137477629765</v>
      </c>
    </row>
    <row r="1904" spans="2:10" x14ac:dyDescent="0.25">
      <c r="B1904" s="155">
        <v>39686</v>
      </c>
      <c r="C1904" s="163">
        <v>0.36967346114058497</v>
      </c>
      <c r="D1904" s="163">
        <v>0.25575577525331905</v>
      </c>
      <c r="F1904" s="164">
        <f t="shared" si="145"/>
        <v>-0.61434120492454869</v>
      </c>
      <c r="G1904" s="164">
        <f t="shared" si="146"/>
        <v>-0.49763229083128208</v>
      </c>
      <c r="H1904" s="164">
        <f t="shared" si="147"/>
        <v>-0.44322489176681779</v>
      </c>
      <c r="I1904" s="164">
        <f t="shared" si="148"/>
        <v>-0.43816749514636549</v>
      </c>
      <c r="J1904" s="164">
        <f t="shared" si="149"/>
        <v>-0.43200995714350188</v>
      </c>
    </row>
    <row r="1905" spans="2:10" x14ac:dyDescent="0.25">
      <c r="B1905" s="155">
        <v>39685</v>
      </c>
      <c r="C1905" s="163">
        <v>-1.9620166423831464</v>
      </c>
      <c r="D1905" s="163">
        <v>1.3484934660979775</v>
      </c>
      <c r="F1905" s="164">
        <f t="shared" si="145"/>
        <v>-0.59653758786737987</v>
      </c>
      <c r="G1905" s="164">
        <f t="shared" si="146"/>
        <v>-0.49925305361790667</v>
      </c>
      <c r="H1905" s="164">
        <f t="shared" si="147"/>
        <v>-0.44344927061116407</v>
      </c>
      <c r="I1905" s="164">
        <f t="shared" si="148"/>
        <v>-0.43885977775242119</v>
      </c>
      <c r="J1905" s="164">
        <f t="shared" si="149"/>
        <v>-0.42895355983801209</v>
      </c>
    </row>
    <row r="1906" spans="2:10" x14ac:dyDescent="0.25">
      <c r="B1906" s="155">
        <v>39682</v>
      </c>
      <c r="C1906" s="163">
        <v>1.144888261442123</v>
      </c>
      <c r="D1906" s="163">
        <v>0.22354044946655272</v>
      </c>
      <c r="F1906" s="164">
        <f t="shared" si="145"/>
        <v>-0.58450159698339976</v>
      </c>
      <c r="G1906" s="164">
        <f t="shared" si="146"/>
        <v>-0.48776658698588088</v>
      </c>
      <c r="H1906" s="164">
        <f t="shared" si="147"/>
        <v>-0.43099502241313054</v>
      </c>
      <c r="I1906" s="164">
        <f t="shared" si="148"/>
        <v>-0.43720893645830067</v>
      </c>
      <c r="J1906" s="164">
        <f t="shared" si="149"/>
        <v>-0.42666939470221477</v>
      </c>
    </row>
    <row r="1907" spans="2:10" x14ac:dyDescent="0.25">
      <c r="B1907" s="155">
        <v>39681</v>
      </c>
      <c r="C1907" s="163">
        <v>0.25606768545070047</v>
      </c>
      <c r="D1907" s="163">
        <v>-0.50316458284317411</v>
      </c>
      <c r="F1907" s="164">
        <f t="shared" si="145"/>
        <v>-0.50476509907473954</v>
      </c>
      <c r="G1907" s="164">
        <f t="shared" si="146"/>
        <v>-0.48167077251943502</v>
      </c>
      <c r="H1907" s="164">
        <f t="shared" si="147"/>
        <v>-0.42361879249226658</v>
      </c>
      <c r="I1907" s="164">
        <f t="shared" si="148"/>
        <v>-0.43815251950745454</v>
      </c>
      <c r="J1907" s="164">
        <f t="shared" si="149"/>
        <v>-0.42435064723324162</v>
      </c>
    </row>
    <row r="1908" spans="2:10" x14ac:dyDescent="0.25">
      <c r="B1908" s="155">
        <v>39680</v>
      </c>
      <c r="C1908" s="163">
        <v>0.62652084626508842</v>
      </c>
      <c r="D1908" s="163">
        <v>0.54105333488607688</v>
      </c>
      <c r="F1908" s="164">
        <f t="shared" si="145"/>
        <v>-0.5007090554000635</v>
      </c>
      <c r="G1908" s="164">
        <f t="shared" si="146"/>
        <v>-0.48362791670348282</v>
      </c>
      <c r="H1908" s="164">
        <f t="shared" si="147"/>
        <v>-0.42230342922334674</v>
      </c>
      <c r="I1908" s="164">
        <f t="shared" si="148"/>
        <v>-0.44065807750526914</v>
      </c>
      <c r="J1908" s="164">
        <f t="shared" si="149"/>
        <v>-0.4239956222060392</v>
      </c>
    </row>
    <row r="1909" spans="2:10" x14ac:dyDescent="0.25">
      <c r="B1909" s="155">
        <v>39679</v>
      </c>
      <c r="C1909" s="163">
        <v>-0.92278843015958234</v>
      </c>
      <c r="D1909" s="163">
        <v>-0.64979846615417225</v>
      </c>
      <c r="F1909" s="164">
        <f t="shared" si="145"/>
        <v>-0.51025256969623045</v>
      </c>
      <c r="G1909" s="164">
        <f t="shared" si="146"/>
        <v>-0.49136111801518123</v>
      </c>
      <c r="H1909" s="164">
        <f t="shared" si="147"/>
        <v>-0.4565922588667623</v>
      </c>
      <c r="I1909" s="164">
        <f t="shared" si="148"/>
        <v>-0.44212880855105174</v>
      </c>
      <c r="J1909" s="164">
        <f t="shared" si="149"/>
        <v>-0.4246209023257892</v>
      </c>
    </row>
    <row r="1910" spans="2:10" x14ac:dyDescent="0.25">
      <c r="B1910" s="155">
        <v>39678</v>
      </c>
      <c r="C1910" s="163">
        <v>-1.5029890545950053</v>
      </c>
      <c r="D1910" s="163">
        <v>0.7609090785532624</v>
      </c>
      <c r="F1910" s="164">
        <f t="shared" si="145"/>
        <v>-0.46942004039771523</v>
      </c>
      <c r="G1910" s="164">
        <f t="shared" si="146"/>
        <v>-0.50419663754543498</v>
      </c>
      <c r="H1910" s="164">
        <f t="shared" si="147"/>
        <v>-0.46454925674922692</v>
      </c>
      <c r="I1910" s="164">
        <f t="shared" si="148"/>
        <v>-0.43851725522704521</v>
      </c>
      <c r="J1910" s="164">
        <f t="shared" si="149"/>
        <v>-0.42647741975985337</v>
      </c>
    </row>
    <row r="1911" spans="2:10" x14ac:dyDescent="0.25">
      <c r="B1911" s="155">
        <v>39675</v>
      </c>
      <c r="C1911" s="163">
        <v>0.41957562780587931</v>
      </c>
      <c r="D1911" s="163">
        <v>1.1121032001419895</v>
      </c>
      <c r="F1911" s="164">
        <f t="shared" si="145"/>
        <v>-0.4638281958088703</v>
      </c>
      <c r="G1911" s="164">
        <f t="shared" si="146"/>
        <v>-0.50003499264638396</v>
      </c>
      <c r="H1911" s="164">
        <f t="shared" si="147"/>
        <v>-0.45681186144023667</v>
      </c>
      <c r="I1911" s="164">
        <f t="shared" si="148"/>
        <v>-0.43675686311004674</v>
      </c>
      <c r="J1911" s="164">
        <f t="shared" si="149"/>
        <v>-0.42530546007635722</v>
      </c>
    </row>
    <row r="1912" spans="2:10" x14ac:dyDescent="0.25">
      <c r="B1912" s="155">
        <v>39674</v>
      </c>
      <c r="C1912" s="163">
        <v>0.55585383771368235</v>
      </c>
      <c r="D1912" s="163">
        <v>1.408730754592491</v>
      </c>
      <c r="F1912" s="164">
        <f t="shared" si="145"/>
        <v>-0.47574050944784768</v>
      </c>
      <c r="G1912" s="164">
        <f t="shared" si="146"/>
        <v>-0.51818907585176066</v>
      </c>
      <c r="H1912" s="164">
        <f t="shared" si="147"/>
        <v>-0.46879014657122575</v>
      </c>
      <c r="I1912" s="164">
        <f t="shared" si="148"/>
        <v>-0.44165251486572832</v>
      </c>
      <c r="J1912" s="164">
        <f t="shared" si="149"/>
        <v>-0.43220827056100874</v>
      </c>
    </row>
    <row r="1913" spans="2:10" x14ac:dyDescent="0.25">
      <c r="B1913" s="155">
        <v>39673</v>
      </c>
      <c r="C1913" s="163">
        <v>-0.25904364364109922</v>
      </c>
      <c r="D1913" s="163">
        <v>-0.56988319541314558</v>
      </c>
      <c r="F1913" s="164">
        <f t="shared" si="145"/>
        <v>-0.49723064613867662</v>
      </c>
      <c r="G1913" s="164">
        <f t="shared" si="146"/>
        <v>-0.53431585552917904</v>
      </c>
      <c r="H1913" s="164">
        <f t="shared" si="147"/>
        <v>-0.48101220507835524</v>
      </c>
      <c r="I1913" s="164">
        <f t="shared" si="148"/>
        <v>-0.44514136795029668</v>
      </c>
      <c r="J1913" s="164">
        <f t="shared" si="149"/>
        <v>-0.43212158576244314</v>
      </c>
    </row>
    <row r="1914" spans="2:10" x14ac:dyDescent="0.25">
      <c r="B1914" s="155">
        <v>39672</v>
      </c>
      <c r="C1914" s="163">
        <v>-1.2004580970365608</v>
      </c>
      <c r="D1914" s="163">
        <v>1.4846003120283058</v>
      </c>
      <c r="F1914" s="164">
        <f t="shared" si="145"/>
        <v>-0.51524577509035685</v>
      </c>
      <c r="G1914" s="164">
        <f t="shared" si="146"/>
        <v>-0.52314418534103935</v>
      </c>
      <c r="H1914" s="164">
        <f t="shared" si="147"/>
        <v>-0.48598495532001912</v>
      </c>
      <c r="I1914" s="164">
        <f t="shared" si="148"/>
        <v>-0.43609792232817929</v>
      </c>
      <c r="J1914" s="164">
        <f t="shared" si="149"/>
        <v>-0.42935418458438629</v>
      </c>
    </row>
    <row r="1915" spans="2:10" x14ac:dyDescent="0.25">
      <c r="B1915" s="155">
        <v>39671</v>
      </c>
      <c r="C1915" s="163">
        <v>0.7186970707294682</v>
      </c>
      <c r="D1915" s="163">
        <v>-1.3325930689917276</v>
      </c>
      <c r="F1915" s="164">
        <f t="shared" si="145"/>
        <v>-0.49985335148838689</v>
      </c>
      <c r="G1915" s="164">
        <f t="shared" si="146"/>
        <v>-0.51910071958728576</v>
      </c>
      <c r="H1915" s="164">
        <f t="shared" si="147"/>
        <v>-0.47748569554925657</v>
      </c>
      <c r="I1915" s="164">
        <f t="shared" si="148"/>
        <v>-0.43491480469018629</v>
      </c>
      <c r="J1915" s="164">
        <f t="shared" si="149"/>
        <v>-0.42693077752925934</v>
      </c>
    </row>
    <row r="1916" spans="2:10" x14ac:dyDescent="0.25">
      <c r="B1916" s="155">
        <v>39668</v>
      </c>
      <c r="C1916" s="163">
        <v>2.3895600398717853</v>
      </c>
      <c r="D1916" s="163">
        <v>0.34432571459499517</v>
      </c>
      <c r="F1916" s="164">
        <f t="shared" si="145"/>
        <v>-0.49481121643071119</v>
      </c>
      <c r="G1916" s="164">
        <f t="shared" si="146"/>
        <v>-0.51340021233896627</v>
      </c>
      <c r="H1916" s="164">
        <f t="shared" si="147"/>
        <v>-0.47361439594109606</v>
      </c>
      <c r="I1916" s="164">
        <f t="shared" si="148"/>
        <v>-0.43333563200201508</v>
      </c>
      <c r="J1916" s="164">
        <f t="shared" si="149"/>
        <v>-0.42577624579068074</v>
      </c>
    </row>
    <row r="1917" spans="2:10" x14ac:dyDescent="0.25">
      <c r="B1917" s="155">
        <v>39667</v>
      </c>
      <c r="C1917" s="163">
        <v>-1.7838981124647102</v>
      </c>
      <c r="D1917" s="163">
        <v>3.1369452644471663</v>
      </c>
      <c r="F1917" s="164">
        <f t="shared" si="145"/>
        <v>-0.53130353962733112</v>
      </c>
      <c r="G1917" s="164">
        <f t="shared" si="146"/>
        <v>-0.54011337170093665</v>
      </c>
      <c r="H1917" s="164">
        <f t="shared" si="147"/>
        <v>-0.48658273505224936</v>
      </c>
      <c r="I1917" s="164">
        <f t="shared" si="148"/>
        <v>-0.43876030217098477</v>
      </c>
      <c r="J1917" s="164">
        <f t="shared" si="149"/>
        <v>-0.43027634366162937</v>
      </c>
    </row>
    <row r="1918" spans="2:10" x14ac:dyDescent="0.25">
      <c r="B1918" s="155">
        <v>39666</v>
      </c>
      <c r="C1918" s="163">
        <v>0.38116587866470208</v>
      </c>
      <c r="D1918" s="163">
        <v>-1.5615792105858395</v>
      </c>
      <c r="F1918" s="164">
        <f t="shared" si="145"/>
        <v>-0.5209761317175311</v>
      </c>
      <c r="G1918" s="164">
        <f t="shared" si="146"/>
        <v>-0.48803354177392383</v>
      </c>
      <c r="H1918" s="164">
        <f t="shared" si="147"/>
        <v>-0.46720085513580839</v>
      </c>
      <c r="I1918" s="164">
        <f t="shared" si="148"/>
        <v>-0.4409150389032096</v>
      </c>
      <c r="J1918" s="164">
        <f t="shared" si="149"/>
        <v>-0.41643120956268986</v>
      </c>
    </row>
    <row r="1919" spans="2:10" x14ac:dyDescent="0.25">
      <c r="B1919" s="155">
        <v>39665</v>
      </c>
      <c r="C1919" s="163">
        <v>2.8818381964151429</v>
      </c>
      <c r="D1919" s="163">
        <v>-1.081983258514263</v>
      </c>
      <c r="F1919" s="164">
        <f t="shared" si="145"/>
        <v>-0.52146945539388967</v>
      </c>
      <c r="G1919" s="164">
        <f t="shared" si="146"/>
        <v>-0.48849223701271788</v>
      </c>
      <c r="H1919" s="164">
        <f t="shared" si="147"/>
        <v>-0.46668853791198006</v>
      </c>
      <c r="I1919" s="164">
        <f t="shared" si="148"/>
        <v>-0.44373125738946412</v>
      </c>
      <c r="J1919" s="164">
        <f t="shared" si="149"/>
        <v>-0.42073011587520986</v>
      </c>
    </row>
    <row r="1920" spans="2:10" x14ac:dyDescent="0.25">
      <c r="B1920" s="155">
        <v>39664</v>
      </c>
      <c r="C1920" s="163">
        <v>-0.89503499442556977</v>
      </c>
      <c r="D1920" s="163">
        <v>-0.34908596506824097</v>
      </c>
      <c r="F1920" s="164">
        <f t="shared" si="145"/>
        <v>-0.49204263843437357</v>
      </c>
      <c r="G1920" s="164">
        <f t="shared" si="146"/>
        <v>-0.46564428138287495</v>
      </c>
      <c r="H1920" s="164">
        <f t="shared" si="147"/>
        <v>-0.474519888166679</v>
      </c>
      <c r="I1920" s="164">
        <f t="shared" si="148"/>
        <v>-0.44033609696411774</v>
      </c>
      <c r="J1920" s="164">
        <f t="shared" si="149"/>
        <v>-0.41760368742828941</v>
      </c>
    </row>
    <row r="1921" spans="2:10" x14ac:dyDescent="0.25">
      <c r="B1921" s="155">
        <v>39661</v>
      </c>
      <c r="C1921" s="163">
        <v>-0.55761175666492191</v>
      </c>
      <c r="D1921" s="163">
        <v>0.99800980765836211</v>
      </c>
      <c r="F1921" s="164">
        <f t="shared" si="145"/>
        <v>-0.50367428757143984</v>
      </c>
      <c r="G1921" s="164">
        <f t="shared" si="146"/>
        <v>-0.46171969283065933</v>
      </c>
      <c r="H1921" s="164">
        <f t="shared" si="147"/>
        <v>-0.47257402919553138</v>
      </c>
      <c r="I1921" s="164">
        <f t="shared" si="148"/>
        <v>-0.44044000422850221</v>
      </c>
      <c r="J1921" s="164">
        <f t="shared" si="149"/>
        <v>-0.4205028669210969</v>
      </c>
    </row>
    <row r="1922" spans="2:10" x14ac:dyDescent="0.25">
      <c r="B1922" s="155">
        <v>39660</v>
      </c>
      <c r="C1922" s="163">
        <v>-1.2942426610173974</v>
      </c>
      <c r="D1922" s="163">
        <v>0.46178353461234778</v>
      </c>
      <c r="F1922" s="164">
        <f t="shared" si="145"/>
        <v>-0.51975925472730677</v>
      </c>
      <c r="G1922" s="164">
        <f t="shared" si="146"/>
        <v>-0.46261723379687109</v>
      </c>
      <c r="H1922" s="164">
        <f t="shared" si="147"/>
        <v>-0.47343740595432432</v>
      </c>
      <c r="I1922" s="164">
        <f t="shared" si="148"/>
        <v>-0.44047317004456149</v>
      </c>
      <c r="J1922" s="164">
        <f t="shared" si="149"/>
        <v>-0.41888953414936286</v>
      </c>
    </row>
    <row r="1923" spans="2:10" x14ac:dyDescent="0.25">
      <c r="B1923" s="155">
        <v>39659</v>
      </c>
      <c r="C1923" s="163">
        <v>1.6736838591619341</v>
      </c>
      <c r="D1923" s="163">
        <v>-0.32757407629767643</v>
      </c>
      <c r="F1923" s="164">
        <f t="shared" si="145"/>
        <v>-0.51973975580078124</v>
      </c>
      <c r="G1923" s="164">
        <f t="shared" si="146"/>
        <v>-0.4456489555853288</v>
      </c>
      <c r="H1923" s="164">
        <f t="shared" si="147"/>
        <v>-0.45727074473116019</v>
      </c>
      <c r="I1923" s="164">
        <f t="shared" si="148"/>
        <v>-0.43999755408928876</v>
      </c>
      <c r="J1923" s="164">
        <f t="shared" si="149"/>
        <v>-0.41826447804434791</v>
      </c>
    </row>
    <row r="1924" spans="2:10" x14ac:dyDescent="0.25">
      <c r="B1924" s="155">
        <v>39658</v>
      </c>
      <c r="C1924" s="163">
        <v>2.3445739804678789</v>
      </c>
      <c r="D1924" s="163">
        <v>-3.2875601264392706E-2</v>
      </c>
      <c r="F1924" s="164">
        <f t="shared" si="145"/>
        <v>-0.52814935285755304</v>
      </c>
      <c r="G1924" s="164">
        <f t="shared" si="146"/>
        <v>-0.4466864601094796</v>
      </c>
      <c r="H1924" s="164">
        <f t="shared" si="147"/>
        <v>-0.44776799957466806</v>
      </c>
      <c r="I1924" s="164">
        <f t="shared" si="148"/>
        <v>-0.44016518128473697</v>
      </c>
      <c r="J1924" s="164">
        <f t="shared" si="149"/>
        <v>-0.41766877930192248</v>
      </c>
    </row>
    <row r="1925" spans="2:10" x14ac:dyDescent="0.25">
      <c r="B1925" s="155">
        <v>39657</v>
      </c>
      <c r="C1925" s="163">
        <v>-1.8602527144260361</v>
      </c>
      <c r="D1925" s="163">
        <v>1.8013640001082631</v>
      </c>
      <c r="F1925" s="164">
        <f t="shared" si="145"/>
        <v>-0.54940181524733667</v>
      </c>
      <c r="G1925" s="164">
        <f t="shared" si="146"/>
        <v>-0.47204389499043259</v>
      </c>
      <c r="H1925" s="164">
        <f t="shared" si="147"/>
        <v>-0.45807360506488282</v>
      </c>
      <c r="I1925" s="164">
        <f t="shared" si="148"/>
        <v>-0.4440988240139262</v>
      </c>
      <c r="J1925" s="164">
        <f t="shared" si="149"/>
        <v>-0.42180869673627636</v>
      </c>
    </row>
    <row r="1926" spans="2:10" x14ac:dyDescent="0.25">
      <c r="B1926" s="155">
        <v>39654</v>
      </c>
      <c r="C1926" s="163">
        <v>0.41806735990304045</v>
      </c>
      <c r="D1926" s="163">
        <v>-1.9859082964305941</v>
      </c>
      <c r="F1926" s="164">
        <f t="shared" si="145"/>
        <v>-0.51455970291749331</v>
      </c>
      <c r="G1926" s="164">
        <f t="shared" si="146"/>
        <v>-0.44818508072014401</v>
      </c>
      <c r="H1926" s="164">
        <f t="shared" si="147"/>
        <v>-0.4609264160611965</v>
      </c>
      <c r="I1926" s="164">
        <f t="shared" si="148"/>
        <v>-0.43847118900044851</v>
      </c>
      <c r="J1926" s="164">
        <f t="shared" si="149"/>
        <v>-0.4175219916811353</v>
      </c>
    </row>
    <row r="1927" spans="2:10" x14ac:dyDescent="0.25">
      <c r="B1927" s="155">
        <v>39653</v>
      </c>
      <c r="C1927" s="163">
        <v>-2.3103295882499486</v>
      </c>
      <c r="D1927" s="163">
        <v>1.8800655489726426</v>
      </c>
      <c r="F1927" s="164">
        <f t="shared" si="145"/>
        <v>-0.5327031147529695</v>
      </c>
      <c r="G1927" s="164">
        <f t="shared" si="146"/>
        <v>-0.44685261748657118</v>
      </c>
      <c r="H1927" s="164">
        <f t="shared" si="147"/>
        <v>-0.46057000594407221</v>
      </c>
      <c r="I1927" s="164">
        <f t="shared" si="148"/>
        <v>-0.44495346672515562</v>
      </c>
      <c r="J1927" s="164">
        <f t="shared" si="149"/>
        <v>-0.4155197548541637</v>
      </c>
    </row>
    <row r="1928" spans="2:10" x14ac:dyDescent="0.25">
      <c r="B1928" s="155">
        <v>39652</v>
      </c>
      <c r="C1928" s="163">
        <v>0.40640140245080669</v>
      </c>
      <c r="D1928" s="163">
        <v>-0.86272052389871901</v>
      </c>
      <c r="F1928" s="164">
        <f t="shared" si="145"/>
        <v>-0.48344534566786201</v>
      </c>
      <c r="G1928" s="164">
        <f t="shared" si="146"/>
        <v>-0.39563927622362477</v>
      </c>
      <c r="H1928" s="164">
        <f t="shared" si="147"/>
        <v>-0.39484478927988281</v>
      </c>
      <c r="I1928" s="164">
        <f t="shared" si="148"/>
        <v>-0.43855474838671715</v>
      </c>
      <c r="J1928" s="164">
        <f t="shared" si="149"/>
        <v>-0.41406230422396723</v>
      </c>
    </row>
    <row r="1929" spans="2:10" x14ac:dyDescent="0.25">
      <c r="B1929" s="155">
        <v>39651</v>
      </c>
      <c r="C1929" s="163">
        <v>1.3512565744015825</v>
      </c>
      <c r="D1929" s="163">
        <v>-0.21376755641375755</v>
      </c>
      <c r="F1929" s="164">
        <f t="shared" si="145"/>
        <v>-0.45427382578889375</v>
      </c>
      <c r="G1929" s="164">
        <f t="shared" si="146"/>
        <v>-0.39104254502388541</v>
      </c>
      <c r="H1929" s="164">
        <f t="shared" si="147"/>
        <v>-0.43242774178719207</v>
      </c>
      <c r="I1929" s="164">
        <f t="shared" si="148"/>
        <v>-0.43287605467259849</v>
      </c>
      <c r="J1929" s="164">
        <f t="shared" si="149"/>
        <v>-0.41212751712853857</v>
      </c>
    </row>
    <row r="1930" spans="2:10" x14ac:dyDescent="0.25">
      <c r="B1930" s="155">
        <v>39650</v>
      </c>
      <c r="C1930" s="163">
        <v>-5.1360940092437524E-2</v>
      </c>
      <c r="D1930" s="163">
        <v>0.33608277389605146</v>
      </c>
      <c r="F1930" s="164">
        <f t="shared" si="145"/>
        <v>-0.43165653679906363</v>
      </c>
      <c r="G1930" s="164">
        <f t="shared" si="146"/>
        <v>-0.39357531368878496</v>
      </c>
      <c r="H1930" s="164">
        <f t="shared" si="147"/>
        <v>-0.41985178040120513</v>
      </c>
      <c r="I1930" s="164">
        <f t="shared" si="148"/>
        <v>-0.4322319328997376</v>
      </c>
      <c r="J1930" s="164">
        <f t="shared" si="149"/>
        <v>-0.4098450712630099</v>
      </c>
    </row>
    <row r="1931" spans="2:10" x14ac:dyDescent="0.25">
      <c r="B1931" s="155">
        <v>39647</v>
      </c>
      <c r="C1931" s="163">
        <v>2.8976623276477653E-2</v>
      </c>
      <c r="D1931" s="163">
        <v>-0.28426342436018714</v>
      </c>
      <c r="F1931" s="164">
        <f t="shared" ref="F1931:F1994" si="150">CORREL($C1931:$C1960,$D1931:$D1960)</f>
        <v>-0.40877515469796738</v>
      </c>
      <c r="G1931" s="164">
        <f t="shared" ref="G1931:G1994" si="151">CORREL($C1931:$C1990,$D1931:$D1990)</f>
        <v>-0.39308648272871405</v>
      </c>
      <c r="H1931" s="164">
        <f t="shared" ref="H1931:H1994" si="152">CORREL($C1931:$C2020,$D1931:$D2020)</f>
        <v>-0.42492335112772123</v>
      </c>
      <c r="I1931" s="164">
        <f t="shared" ref="I1931:I1994" si="153">CORREL($C1931:$C2130,$D1931:$D2130)</f>
        <v>-0.43169772324770894</v>
      </c>
      <c r="J1931" s="164">
        <f t="shared" ref="J1931:J1994" si="154">CORREL($C1931:$C2190,$D1931:$D2190)</f>
        <v>-0.40973201333192438</v>
      </c>
    </row>
    <row r="1932" spans="2:10" x14ac:dyDescent="0.25">
      <c r="B1932" s="155">
        <v>39646</v>
      </c>
      <c r="C1932" s="163">
        <v>1.2046940129267547</v>
      </c>
      <c r="D1932" s="163">
        <v>-1.1842648763954577</v>
      </c>
      <c r="F1932" s="164">
        <f t="shared" si="150"/>
        <v>-0.47320239793115682</v>
      </c>
      <c r="G1932" s="164">
        <f t="shared" si="151"/>
        <v>-0.40011933035015673</v>
      </c>
      <c r="H1932" s="164">
        <f t="shared" si="152"/>
        <v>-0.44594362784042013</v>
      </c>
      <c r="I1932" s="164">
        <f t="shared" si="153"/>
        <v>-0.43196741826134022</v>
      </c>
      <c r="J1932" s="164">
        <f t="shared" si="154"/>
        <v>-0.41116254522711249</v>
      </c>
    </row>
    <row r="1933" spans="2:10" x14ac:dyDescent="0.25">
      <c r="B1933" s="155">
        <v>39645</v>
      </c>
      <c r="C1933" s="163">
        <v>2.5194900175760093</v>
      </c>
      <c r="D1933" s="163">
        <v>-2.6223992488661141</v>
      </c>
      <c r="F1933" s="164">
        <f t="shared" si="150"/>
        <v>-0.47376398967900496</v>
      </c>
      <c r="G1933" s="164">
        <f t="shared" si="151"/>
        <v>-0.39475264711400671</v>
      </c>
      <c r="H1933" s="164">
        <f t="shared" si="152"/>
        <v>-0.44209716600334642</v>
      </c>
      <c r="I1933" s="164">
        <f t="shared" si="153"/>
        <v>-0.42825664885664694</v>
      </c>
      <c r="J1933" s="164">
        <f t="shared" si="154"/>
        <v>-0.40931526612830538</v>
      </c>
    </row>
    <row r="1934" spans="2:10" x14ac:dyDescent="0.25">
      <c r="B1934" s="155">
        <v>39644</v>
      </c>
      <c r="C1934" s="163">
        <v>-1.0884972479919375</v>
      </c>
      <c r="D1934" s="163">
        <v>-0.34582284819744125</v>
      </c>
      <c r="F1934" s="164">
        <f t="shared" si="150"/>
        <v>-0.35721072134024029</v>
      </c>
      <c r="G1934" s="164">
        <f t="shared" si="151"/>
        <v>-0.33338891530539733</v>
      </c>
      <c r="H1934" s="164">
        <f t="shared" si="152"/>
        <v>-0.4166397177803291</v>
      </c>
      <c r="I1934" s="164">
        <f t="shared" si="153"/>
        <v>-0.41708595847185848</v>
      </c>
      <c r="J1934" s="164">
        <f t="shared" si="154"/>
        <v>-0.39962351291947784</v>
      </c>
    </row>
    <row r="1935" spans="2:10" x14ac:dyDescent="0.25">
      <c r="B1935" s="155">
        <v>39643</v>
      </c>
      <c r="C1935" s="163">
        <v>-0.90298817134559783</v>
      </c>
      <c r="D1935" s="163">
        <v>0.95773430651517888</v>
      </c>
      <c r="F1935" s="164">
        <f t="shared" si="150"/>
        <v>-0.36599157109768571</v>
      </c>
      <c r="G1935" s="164">
        <f t="shared" si="151"/>
        <v>-0.3397177551495188</v>
      </c>
      <c r="H1935" s="164">
        <f t="shared" si="152"/>
        <v>-0.43272553565842814</v>
      </c>
      <c r="I1935" s="164">
        <f t="shared" si="153"/>
        <v>-0.41735787434575783</v>
      </c>
      <c r="J1935" s="164">
        <f t="shared" si="154"/>
        <v>-0.4010872316019084</v>
      </c>
    </row>
    <row r="1936" spans="2:10" x14ac:dyDescent="0.25">
      <c r="B1936" s="155">
        <v>39640</v>
      </c>
      <c r="C1936" s="163">
        <v>-1.1010842365959284</v>
      </c>
      <c r="D1936" s="163">
        <v>-2.2389520371387861</v>
      </c>
      <c r="F1936" s="164">
        <f t="shared" si="150"/>
        <v>-0.36174051238309468</v>
      </c>
      <c r="G1936" s="164">
        <f t="shared" si="151"/>
        <v>-0.33006638054814347</v>
      </c>
      <c r="H1936" s="164">
        <f t="shared" si="152"/>
        <v>-0.44183033436462371</v>
      </c>
      <c r="I1936" s="164">
        <f t="shared" si="153"/>
        <v>-0.41613700550954097</v>
      </c>
      <c r="J1936" s="164">
        <f t="shared" si="154"/>
        <v>-0.39948757966052062</v>
      </c>
    </row>
    <row r="1937" spans="2:10" x14ac:dyDescent="0.25">
      <c r="B1937" s="155">
        <v>39639</v>
      </c>
      <c r="C1937" s="163">
        <v>0.69895008774054634</v>
      </c>
      <c r="D1937" s="163">
        <v>0.15627977315118002</v>
      </c>
      <c r="F1937" s="164">
        <f t="shared" si="150"/>
        <v>-0.41953065622962654</v>
      </c>
      <c r="G1937" s="164">
        <f t="shared" si="151"/>
        <v>-0.35700870927301898</v>
      </c>
      <c r="H1937" s="164">
        <f t="shared" si="152"/>
        <v>-0.47105283789289848</v>
      </c>
      <c r="I1937" s="164">
        <f t="shared" si="153"/>
        <v>-0.42946691677148774</v>
      </c>
      <c r="J1937" s="164">
        <f t="shared" si="154"/>
        <v>-0.40752393883379118</v>
      </c>
    </row>
    <row r="1938" spans="2:10" x14ac:dyDescent="0.25">
      <c r="B1938" s="155">
        <v>39638</v>
      </c>
      <c r="C1938" s="163">
        <v>-2.2671841735899756</v>
      </c>
      <c r="D1938" s="163">
        <v>0.5894799994594413</v>
      </c>
      <c r="F1938" s="164">
        <f t="shared" si="150"/>
        <v>-0.43958665203833508</v>
      </c>
      <c r="G1938" s="164">
        <f t="shared" si="151"/>
        <v>-0.35859246788801541</v>
      </c>
      <c r="H1938" s="164">
        <f t="shared" si="152"/>
        <v>-0.46944649578899267</v>
      </c>
      <c r="I1938" s="164">
        <f t="shared" si="153"/>
        <v>-0.4295758079540925</v>
      </c>
      <c r="J1938" s="164">
        <f t="shared" si="154"/>
        <v>-0.40887327077697111</v>
      </c>
    </row>
    <row r="1939" spans="2:10" x14ac:dyDescent="0.25">
      <c r="B1939" s="155">
        <v>39637</v>
      </c>
      <c r="C1939" s="163">
        <v>1.7472912551638187</v>
      </c>
      <c r="D1939" s="163">
        <v>1.3122737542163643</v>
      </c>
      <c r="F1939" s="164">
        <f t="shared" si="150"/>
        <v>-0.45236950900530432</v>
      </c>
      <c r="G1939" s="164">
        <f t="shared" si="151"/>
        <v>-0.4176017988546063</v>
      </c>
      <c r="H1939" s="164">
        <f t="shared" si="152"/>
        <v>-0.46987106313800731</v>
      </c>
      <c r="I1939" s="164">
        <f t="shared" si="153"/>
        <v>-0.42915122385615173</v>
      </c>
      <c r="J1939" s="164">
        <f t="shared" si="154"/>
        <v>-0.40966593646461952</v>
      </c>
    </row>
    <row r="1940" spans="2:10" x14ac:dyDescent="0.25">
      <c r="B1940" s="155">
        <v>39636</v>
      </c>
      <c r="C1940" s="163">
        <v>-0.83689824075148245</v>
      </c>
      <c r="D1940" s="163">
        <v>0.45252462482838762</v>
      </c>
      <c r="F1940" s="164">
        <f t="shared" si="150"/>
        <v>-0.57273527254705314</v>
      </c>
      <c r="G1940" s="164">
        <f t="shared" si="151"/>
        <v>-0.47128207958097418</v>
      </c>
      <c r="H1940" s="164">
        <f t="shared" si="152"/>
        <v>-0.47916579750559346</v>
      </c>
      <c r="I1940" s="164">
        <f t="shared" si="153"/>
        <v>-0.43874607934219351</v>
      </c>
      <c r="J1940" s="164">
        <f t="shared" si="154"/>
        <v>-0.42120564255223453</v>
      </c>
    </row>
    <row r="1941" spans="2:10" x14ac:dyDescent="0.25">
      <c r="B1941" s="155">
        <v>39633</v>
      </c>
      <c r="C1941" s="163">
        <v>0</v>
      </c>
      <c r="D1941" s="163">
        <v>1.2650826720883579E-2</v>
      </c>
      <c r="F1941" s="164">
        <f t="shared" si="150"/>
        <v>-0.57000565937771375</v>
      </c>
      <c r="G1941" s="164">
        <f t="shared" si="151"/>
        <v>-0.46314396380447687</v>
      </c>
      <c r="H1941" s="164">
        <f t="shared" si="152"/>
        <v>-0.47820674220643827</v>
      </c>
      <c r="I1941" s="164">
        <f t="shared" si="153"/>
        <v>-0.43260564282609659</v>
      </c>
      <c r="J1941" s="164">
        <f t="shared" si="154"/>
        <v>-0.42033211502433038</v>
      </c>
    </row>
    <row r="1942" spans="2:10" x14ac:dyDescent="0.25">
      <c r="B1942" s="155">
        <v>39632</v>
      </c>
      <c r="C1942" s="163">
        <v>0.11106821779678366</v>
      </c>
      <c r="D1942" s="163">
        <v>-0.65530279847091366</v>
      </c>
      <c r="F1942" s="164">
        <f t="shared" si="150"/>
        <v>-0.58500076862838091</v>
      </c>
      <c r="G1942" s="164">
        <f t="shared" si="151"/>
        <v>-0.47239597871059963</v>
      </c>
      <c r="H1942" s="164">
        <f t="shared" si="152"/>
        <v>-0.50647738279549936</v>
      </c>
      <c r="I1942" s="164">
        <f t="shared" si="153"/>
        <v>-0.43258563142036066</v>
      </c>
      <c r="J1942" s="164">
        <f t="shared" si="154"/>
        <v>-0.42072889290922183</v>
      </c>
    </row>
    <row r="1943" spans="2:10" x14ac:dyDescent="0.25">
      <c r="B1943" s="155">
        <v>39631</v>
      </c>
      <c r="C1943" s="163">
        <v>-1.8146445899984265</v>
      </c>
      <c r="D1943" s="163">
        <v>0.90114058768047123</v>
      </c>
      <c r="F1943" s="164">
        <f t="shared" si="150"/>
        <v>-0.58642765982961176</v>
      </c>
      <c r="G1943" s="164">
        <f t="shared" si="151"/>
        <v>-0.4737973949476742</v>
      </c>
      <c r="H1943" s="164">
        <f t="shared" si="152"/>
        <v>-0.50924820832231565</v>
      </c>
      <c r="I1943" s="164">
        <f t="shared" si="153"/>
        <v>-0.42897971594120116</v>
      </c>
      <c r="J1943" s="164">
        <f t="shared" si="154"/>
        <v>-0.41963287449527831</v>
      </c>
    </row>
    <row r="1944" spans="2:10" x14ac:dyDescent="0.25">
      <c r="B1944" s="155">
        <v>39630</v>
      </c>
      <c r="C1944" s="163">
        <v>0.40287549226021291</v>
      </c>
      <c r="D1944" s="163">
        <v>-0.25361959501446485</v>
      </c>
      <c r="F1944" s="164">
        <f t="shared" si="150"/>
        <v>-0.54484931852163554</v>
      </c>
      <c r="G1944" s="164">
        <f t="shared" si="151"/>
        <v>-0.47086499599473153</v>
      </c>
      <c r="H1944" s="164">
        <f t="shared" si="152"/>
        <v>-0.50631465160173028</v>
      </c>
      <c r="I1944" s="164">
        <f t="shared" si="153"/>
        <v>-0.42757679596708581</v>
      </c>
      <c r="J1944" s="164">
        <f t="shared" si="154"/>
        <v>-0.4181496990484978</v>
      </c>
    </row>
    <row r="1945" spans="2:10" x14ac:dyDescent="0.25">
      <c r="B1945" s="155">
        <v>39629</v>
      </c>
      <c r="C1945" s="163">
        <v>0.12718278740369016</v>
      </c>
      <c r="D1945" s="163">
        <v>0.10605029642307695</v>
      </c>
      <c r="F1945" s="164">
        <f t="shared" si="150"/>
        <v>-0.54883786007690682</v>
      </c>
      <c r="G1945" s="164">
        <f t="shared" si="151"/>
        <v>-0.46761882015748452</v>
      </c>
      <c r="H1945" s="164">
        <f t="shared" si="152"/>
        <v>-0.50606777623728683</v>
      </c>
      <c r="I1945" s="164">
        <f t="shared" si="153"/>
        <v>-0.42733209010795187</v>
      </c>
      <c r="J1945" s="164">
        <f t="shared" si="154"/>
        <v>-0.41839972626274202</v>
      </c>
    </row>
    <row r="1946" spans="2:10" x14ac:dyDescent="0.25">
      <c r="B1946" s="155">
        <v>39626</v>
      </c>
      <c r="C1946" s="163">
        <v>-0.36876832430554618</v>
      </c>
      <c r="D1946" s="163">
        <v>1.6269216444014578</v>
      </c>
      <c r="F1946" s="164">
        <f t="shared" si="150"/>
        <v>-0.54780577401596386</v>
      </c>
      <c r="G1946" s="164">
        <f t="shared" si="151"/>
        <v>-0.46873367298543367</v>
      </c>
      <c r="H1946" s="164">
        <f t="shared" si="152"/>
        <v>-0.51281058486617037</v>
      </c>
      <c r="I1946" s="164">
        <f t="shared" si="153"/>
        <v>-0.42767201278575018</v>
      </c>
      <c r="J1946" s="164">
        <f t="shared" si="154"/>
        <v>-0.4165451251461364</v>
      </c>
    </row>
    <row r="1947" spans="2:10" x14ac:dyDescent="0.25">
      <c r="B1947" s="155">
        <v>39625</v>
      </c>
      <c r="C1947" s="163">
        <v>-2.9067047805276802</v>
      </c>
      <c r="D1947" s="163">
        <v>1.2002804011371548</v>
      </c>
      <c r="F1947" s="164">
        <f t="shared" si="150"/>
        <v>-0.5648198954896686</v>
      </c>
      <c r="G1947" s="164">
        <f t="shared" si="151"/>
        <v>-0.46044013832770431</v>
      </c>
      <c r="H1947" s="164">
        <f t="shared" si="152"/>
        <v>-0.51642857739021197</v>
      </c>
      <c r="I1947" s="164">
        <f t="shared" si="153"/>
        <v>-0.42514867868199169</v>
      </c>
      <c r="J1947" s="164">
        <f t="shared" si="154"/>
        <v>-0.41491589758495545</v>
      </c>
    </row>
    <row r="1948" spans="2:10" x14ac:dyDescent="0.25">
      <c r="B1948" s="155">
        <v>39624</v>
      </c>
      <c r="C1948" s="163">
        <v>0.58931636577448376</v>
      </c>
      <c r="D1948" s="163">
        <v>6.583587210877706E-2</v>
      </c>
      <c r="F1948" s="164">
        <f t="shared" si="150"/>
        <v>-0.45618465668039548</v>
      </c>
      <c r="G1948" s="164">
        <f t="shared" si="151"/>
        <v>-0.44319921257468797</v>
      </c>
      <c r="H1948" s="164">
        <f t="shared" si="152"/>
        <v>-0.51798263260933819</v>
      </c>
      <c r="I1948" s="164">
        <f t="shared" si="153"/>
        <v>-0.41375112947929921</v>
      </c>
      <c r="J1948" s="164">
        <f t="shared" si="154"/>
        <v>-0.41200897902599065</v>
      </c>
    </row>
    <row r="1949" spans="2:10" x14ac:dyDescent="0.25">
      <c r="B1949" s="155">
        <v>39623</v>
      </c>
      <c r="C1949" s="163">
        <v>-0.28018559156893774</v>
      </c>
      <c r="D1949" s="163">
        <v>1.0648734164450113</v>
      </c>
      <c r="F1949" s="164">
        <f t="shared" si="150"/>
        <v>-0.4656546898429334</v>
      </c>
      <c r="G1949" s="164">
        <f t="shared" si="151"/>
        <v>-0.44629378386214569</v>
      </c>
      <c r="H1949" s="164">
        <f t="shared" si="152"/>
        <v>-0.51252790162150252</v>
      </c>
      <c r="I1949" s="164">
        <f t="shared" si="153"/>
        <v>-0.41551382520568064</v>
      </c>
      <c r="J1949" s="164">
        <f t="shared" si="154"/>
        <v>-0.40961244310780948</v>
      </c>
    </row>
    <row r="1950" spans="2:10" x14ac:dyDescent="0.25">
      <c r="B1950" s="155">
        <v>39622</v>
      </c>
      <c r="C1950" s="163">
        <v>5.7776521276586834E-3</v>
      </c>
      <c r="D1950" s="163">
        <v>-7.7851500127668061E-2</v>
      </c>
      <c r="F1950" s="164">
        <f t="shared" si="150"/>
        <v>-0.45480922547797153</v>
      </c>
      <c r="G1950" s="164">
        <f t="shared" si="151"/>
        <v>-0.46553309325039471</v>
      </c>
      <c r="H1950" s="164">
        <f t="shared" si="152"/>
        <v>-0.50798058641329302</v>
      </c>
      <c r="I1950" s="164">
        <f t="shared" si="153"/>
        <v>-0.41935269747360593</v>
      </c>
      <c r="J1950" s="164">
        <f t="shared" si="154"/>
        <v>-0.40874666992173819</v>
      </c>
    </row>
    <row r="1951" spans="2:10" x14ac:dyDescent="0.25">
      <c r="B1951" s="155">
        <v>39619</v>
      </c>
      <c r="C1951" s="163">
        <v>-1.8536332888279383</v>
      </c>
      <c r="D1951" s="163">
        <v>1.0993562825510894</v>
      </c>
      <c r="F1951" s="164">
        <f t="shared" si="150"/>
        <v>-0.43026162890119268</v>
      </c>
      <c r="G1951" s="164">
        <f t="shared" si="151"/>
        <v>-0.4564307287300241</v>
      </c>
      <c r="H1951" s="164">
        <f t="shared" si="152"/>
        <v>-0.50798161061418889</v>
      </c>
      <c r="I1951" s="164">
        <f t="shared" si="153"/>
        <v>-0.41955707469992026</v>
      </c>
      <c r="J1951" s="164">
        <f t="shared" si="154"/>
        <v>-0.40873448153179304</v>
      </c>
    </row>
    <row r="1952" spans="2:10" x14ac:dyDescent="0.25">
      <c r="B1952" s="155">
        <v>39618</v>
      </c>
      <c r="C1952" s="163">
        <v>0.40184724460126109</v>
      </c>
      <c r="D1952" s="163">
        <v>-0.33487357715280552</v>
      </c>
      <c r="F1952" s="164">
        <f t="shared" si="150"/>
        <v>-0.40846891618218978</v>
      </c>
      <c r="G1952" s="164">
        <f t="shared" si="151"/>
        <v>-0.44693731422488442</v>
      </c>
      <c r="H1952" s="164">
        <f t="shared" si="152"/>
        <v>-0.49648315644568491</v>
      </c>
      <c r="I1952" s="164">
        <f t="shared" si="153"/>
        <v>-0.41648692772538137</v>
      </c>
      <c r="J1952" s="164">
        <f t="shared" si="154"/>
        <v>-0.40690778974050673</v>
      </c>
    </row>
    <row r="1953" spans="2:10" x14ac:dyDescent="0.25">
      <c r="B1953" s="155">
        <v>39617</v>
      </c>
      <c r="C1953" s="163">
        <v>-0.96964297007562372</v>
      </c>
      <c r="D1953" s="163">
        <v>1.3019688545319541</v>
      </c>
      <c r="F1953" s="164">
        <f t="shared" si="150"/>
        <v>-0.37517548509056858</v>
      </c>
      <c r="G1953" s="164">
        <f t="shared" si="151"/>
        <v>-0.42351125666675965</v>
      </c>
      <c r="H1953" s="164">
        <f t="shared" si="152"/>
        <v>-0.4479375933952201</v>
      </c>
      <c r="I1953" s="164">
        <f t="shared" si="153"/>
        <v>-0.41820331065258715</v>
      </c>
      <c r="J1953" s="164">
        <f t="shared" si="154"/>
        <v>-0.40765110681586941</v>
      </c>
    </row>
    <row r="1954" spans="2:10" x14ac:dyDescent="0.25">
      <c r="B1954" s="155">
        <v>39616</v>
      </c>
      <c r="C1954" s="163">
        <v>-0.67627055754759802</v>
      </c>
      <c r="D1954" s="163">
        <v>-0.32363912760966507</v>
      </c>
      <c r="F1954" s="164">
        <f t="shared" si="150"/>
        <v>-0.35898361664121337</v>
      </c>
      <c r="G1954" s="164">
        <f t="shared" si="151"/>
        <v>-0.39529100038416837</v>
      </c>
      <c r="H1954" s="164">
        <f t="shared" si="152"/>
        <v>-0.44878805344304662</v>
      </c>
      <c r="I1954" s="164">
        <f t="shared" si="153"/>
        <v>-0.41600240679961659</v>
      </c>
      <c r="J1954" s="164">
        <f t="shared" si="154"/>
        <v>-0.40162279851518334</v>
      </c>
    </row>
    <row r="1955" spans="2:10" x14ac:dyDescent="0.25">
      <c r="B1955" s="155">
        <v>39615</v>
      </c>
      <c r="C1955" s="163">
        <v>8.2940778661333425E-3</v>
      </c>
      <c r="D1955" s="163">
        <v>0.4561171585037993</v>
      </c>
      <c r="F1955" s="164">
        <f t="shared" si="150"/>
        <v>-0.38591724137603156</v>
      </c>
      <c r="G1955" s="164">
        <f t="shared" si="151"/>
        <v>-0.39644649496231754</v>
      </c>
      <c r="H1955" s="164">
        <f t="shared" si="152"/>
        <v>-0.45368145023769568</v>
      </c>
      <c r="I1955" s="164">
        <f t="shared" si="153"/>
        <v>-0.41468803769674523</v>
      </c>
      <c r="J1955" s="164">
        <f t="shared" si="154"/>
        <v>-0.40131280157848348</v>
      </c>
    </row>
    <row r="1956" spans="2:10" x14ac:dyDescent="0.25">
      <c r="B1956" s="155">
        <v>39612</v>
      </c>
      <c r="C1956" s="163">
        <v>1.5070423264313293</v>
      </c>
      <c r="D1956" s="163">
        <v>-0.80366129394106034</v>
      </c>
      <c r="F1956" s="164">
        <f t="shared" si="150"/>
        <v>-0.38259452390875376</v>
      </c>
      <c r="G1956" s="164">
        <f t="shared" si="151"/>
        <v>-0.42670248005228656</v>
      </c>
      <c r="H1956" s="164">
        <f t="shared" si="152"/>
        <v>-0.44870630062190542</v>
      </c>
      <c r="I1956" s="164">
        <f t="shared" si="153"/>
        <v>-0.41445716209872158</v>
      </c>
      <c r="J1956" s="164">
        <f t="shared" si="154"/>
        <v>-0.40142864893458996</v>
      </c>
    </row>
    <row r="1957" spans="2:10" x14ac:dyDescent="0.25">
      <c r="B1957" s="155">
        <v>39611</v>
      </c>
      <c r="C1957" s="163">
        <v>0.33524770792086045</v>
      </c>
      <c r="D1957" s="163">
        <v>-1.0884617156863174</v>
      </c>
      <c r="F1957" s="164">
        <f t="shared" si="150"/>
        <v>-0.37984091364282335</v>
      </c>
      <c r="G1957" s="164">
        <f t="shared" si="151"/>
        <v>-0.42275157068354541</v>
      </c>
      <c r="H1957" s="164">
        <f t="shared" si="152"/>
        <v>-0.44687070151646502</v>
      </c>
      <c r="I1957" s="164">
        <f t="shared" si="153"/>
        <v>-0.41862371333582871</v>
      </c>
      <c r="J1957" s="164">
        <f t="shared" si="154"/>
        <v>-0.39835279357758113</v>
      </c>
    </row>
    <row r="1958" spans="2:10" x14ac:dyDescent="0.25">
      <c r="B1958" s="155">
        <v>39610</v>
      </c>
      <c r="C1958" s="163">
        <v>-1.6683448872634621</v>
      </c>
      <c r="D1958" s="163">
        <v>-0.2131828086446852</v>
      </c>
      <c r="F1958" s="164">
        <f t="shared" si="150"/>
        <v>-0.32852646709564903</v>
      </c>
      <c r="G1958" s="164">
        <f t="shared" si="151"/>
        <v>-0.35630125050674238</v>
      </c>
      <c r="H1958" s="164">
        <f t="shared" si="152"/>
        <v>-0.44853888302194045</v>
      </c>
      <c r="I1958" s="164">
        <f t="shared" si="153"/>
        <v>-0.41853065554684321</v>
      </c>
      <c r="J1958" s="164">
        <f t="shared" si="154"/>
        <v>-0.39833944776776603</v>
      </c>
    </row>
    <row r="1959" spans="2:10" x14ac:dyDescent="0.25">
      <c r="B1959" s="155">
        <v>39609</v>
      </c>
      <c r="C1959" s="163">
        <v>-0.24358180020150888</v>
      </c>
      <c r="D1959" s="163">
        <v>-1.8355009618177043</v>
      </c>
      <c r="F1959" s="164">
        <f t="shared" si="150"/>
        <v>-0.34857069066800722</v>
      </c>
      <c r="G1959" s="164">
        <f t="shared" si="151"/>
        <v>-0.42815814446340789</v>
      </c>
      <c r="H1959" s="164">
        <f t="shared" si="152"/>
        <v>-0.44970098763297506</v>
      </c>
      <c r="I1959" s="164">
        <f t="shared" si="153"/>
        <v>-0.42338141830386705</v>
      </c>
      <c r="J1959" s="164">
        <f t="shared" si="154"/>
        <v>-0.39046801101890044</v>
      </c>
    </row>
    <row r="1960" spans="2:10" x14ac:dyDescent="0.25">
      <c r="B1960" s="155">
        <v>39608</v>
      </c>
      <c r="C1960" s="163">
        <v>8.3069249298284298E-2</v>
      </c>
      <c r="D1960" s="163">
        <v>1.4015709558846456</v>
      </c>
      <c r="F1960" s="164">
        <f t="shared" si="150"/>
        <v>-0.37086643420617466</v>
      </c>
      <c r="G1960" s="164">
        <f t="shared" si="151"/>
        <v>-0.41888905492288714</v>
      </c>
      <c r="H1960" s="164">
        <f t="shared" si="152"/>
        <v>-0.45268900486985059</v>
      </c>
      <c r="I1960" s="164">
        <f t="shared" si="153"/>
        <v>-0.42533649427657044</v>
      </c>
      <c r="J1960" s="164">
        <f t="shared" si="154"/>
        <v>-0.38283945158868948</v>
      </c>
    </row>
    <row r="1961" spans="2:10" x14ac:dyDescent="0.25">
      <c r="B1961" s="155">
        <v>39605</v>
      </c>
      <c r="C1961" s="163">
        <v>-3.0778901527769076</v>
      </c>
      <c r="D1961" s="163">
        <v>1.8176344263598487</v>
      </c>
      <c r="F1961" s="164">
        <f t="shared" si="150"/>
        <v>-0.38426558100006897</v>
      </c>
      <c r="G1961" s="164">
        <f t="shared" si="151"/>
        <v>-0.43156582073039634</v>
      </c>
      <c r="H1961" s="164">
        <f t="shared" si="152"/>
        <v>-0.44432970271516103</v>
      </c>
      <c r="I1961" s="164">
        <f t="shared" si="153"/>
        <v>-0.42674935489886168</v>
      </c>
      <c r="J1961" s="164">
        <f t="shared" si="154"/>
        <v>-0.3839482019632296</v>
      </c>
    </row>
    <row r="1962" spans="2:10" x14ac:dyDescent="0.25">
      <c r="B1962" s="155">
        <v>39604</v>
      </c>
      <c r="C1962" s="163">
        <v>1.9575132403225837</v>
      </c>
      <c r="D1962" s="163">
        <v>-0.96855079087553309</v>
      </c>
      <c r="F1962" s="164">
        <f t="shared" si="150"/>
        <v>-0.3018132748604806</v>
      </c>
      <c r="G1962" s="164">
        <f t="shared" si="151"/>
        <v>-0.43400700955209404</v>
      </c>
      <c r="H1962" s="164">
        <f t="shared" si="152"/>
        <v>-0.41804867185470368</v>
      </c>
      <c r="I1962" s="164">
        <f t="shared" si="153"/>
        <v>-0.41889825878032672</v>
      </c>
      <c r="J1962" s="164">
        <f t="shared" si="154"/>
        <v>-0.37759405625488696</v>
      </c>
    </row>
    <row r="1963" spans="2:10" x14ac:dyDescent="0.25">
      <c r="B1963" s="155">
        <v>39603</v>
      </c>
      <c r="C1963" s="163">
        <v>1.665409782438676E-2</v>
      </c>
      <c r="D1963" s="163">
        <v>-1.6861593960209031</v>
      </c>
      <c r="F1963" s="164">
        <f t="shared" si="150"/>
        <v>-0.29127441284304934</v>
      </c>
      <c r="G1963" s="164">
        <f t="shared" si="151"/>
        <v>-0.42807877774426412</v>
      </c>
      <c r="H1963" s="164">
        <f t="shared" si="152"/>
        <v>-0.38536041298324292</v>
      </c>
      <c r="I1963" s="164">
        <f t="shared" si="153"/>
        <v>-0.41684870949192532</v>
      </c>
      <c r="J1963" s="164">
        <f t="shared" si="154"/>
        <v>-0.36013358059904815</v>
      </c>
    </row>
    <row r="1964" spans="2:10" x14ac:dyDescent="0.25">
      <c r="B1964" s="155">
        <v>39602</v>
      </c>
      <c r="C1964" s="163">
        <v>-0.57500020043101951</v>
      </c>
      <c r="D1964" s="163">
        <v>1.5137962171760222</v>
      </c>
      <c r="F1964" s="164">
        <f t="shared" si="150"/>
        <v>-0.30037677948513442</v>
      </c>
      <c r="G1964" s="164">
        <f t="shared" si="151"/>
        <v>-0.44415705873530581</v>
      </c>
      <c r="H1964" s="164">
        <f t="shared" si="152"/>
        <v>-0.37317449234500794</v>
      </c>
      <c r="I1964" s="164">
        <f t="shared" si="153"/>
        <v>-0.41780514705591471</v>
      </c>
      <c r="J1964" s="164">
        <f t="shared" si="154"/>
        <v>-0.35947280062188119</v>
      </c>
    </row>
    <row r="1965" spans="2:10" x14ac:dyDescent="0.25">
      <c r="B1965" s="155">
        <v>39601</v>
      </c>
      <c r="C1965" s="163">
        <v>-1.0470910843527914</v>
      </c>
      <c r="D1965" s="163">
        <v>0.4072865345960297</v>
      </c>
      <c r="F1965" s="164">
        <f t="shared" si="150"/>
        <v>-0.27728919864238377</v>
      </c>
      <c r="G1965" s="164">
        <f t="shared" si="151"/>
        <v>-0.45080859558658193</v>
      </c>
      <c r="H1965" s="164">
        <f t="shared" si="152"/>
        <v>-0.372547506222772</v>
      </c>
      <c r="I1965" s="164">
        <f t="shared" si="153"/>
        <v>-0.41251604068192704</v>
      </c>
      <c r="J1965" s="164">
        <f t="shared" si="154"/>
        <v>-0.35679983634674489</v>
      </c>
    </row>
    <row r="1966" spans="2:10" x14ac:dyDescent="0.25">
      <c r="B1966" s="155">
        <v>39598</v>
      </c>
      <c r="C1966" s="163">
        <v>0.1526465507107222</v>
      </c>
      <c r="D1966" s="163">
        <v>1.5975129557596057</v>
      </c>
      <c r="F1966" s="164">
        <f t="shared" si="150"/>
        <v>-0.26763388471920974</v>
      </c>
      <c r="G1966" s="164">
        <f t="shared" si="151"/>
        <v>-0.46914585538207437</v>
      </c>
      <c r="H1966" s="164">
        <f t="shared" si="152"/>
        <v>-0.36708227784556452</v>
      </c>
      <c r="I1966" s="164">
        <f t="shared" si="153"/>
        <v>-0.41310229118541958</v>
      </c>
      <c r="J1966" s="164">
        <f t="shared" si="154"/>
        <v>-0.35546364545658299</v>
      </c>
    </row>
    <row r="1967" spans="2:10" x14ac:dyDescent="0.25">
      <c r="B1967" s="155">
        <v>39597</v>
      </c>
      <c r="C1967" s="163">
        <v>0.54536278229113666</v>
      </c>
      <c r="D1967" s="163">
        <v>-1.5189603684615971</v>
      </c>
      <c r="F1967" s="164">
        <f t="shared" si="150"/>
        <v>-0.22960425044963167</v>
      </c>
      <c r="G1967" s="164">
        <f t="shared" si="151"/>
        <v>-0.47850339108667217</v>
      </c>
      <c r="H1967" s="164">
        <f t="shared" si="152"/>
        <v>-0.38306023100535946</v>
      </c>
      <c r="I1967" s="164">
        <f t="shared" si="153"/>
        <v>-0.41076832021945842</v>
      </c>
      <c r="J1967" s="164">
        <f t="shared" si="154"/>
        <v>-0.35751205051191909</v>
      </c>
    </row>
    <row r="1968" spans="2:10" x14ac:dyDescent="0.25">
      <c r="B1968" s="155">
        <v>39596</v>
      </c>
      <c r="C1968" s="163">
        <v>0.41588843788664676</v>
      </c>
      <c r="D1968" s="163">
        <v>-1.0576309684756868</v>
      </c>
      <c r="F1968" s="164">
        <f t="shared" si="150"/>
        <v>-0.21263358999980259</v>
      </c>
      <c r="G1968" s="164">
        <f t="shared" si="151"/>
        <v>-0.47386596176241036</v>
      </c>
      <c r="H1968" s="164">
        <f t="shared" si="152"/>
        <v>-0.38734311996404264</v>
      </c>
      <c r="I1968" s="164">
        <f t="shared" si="153"/>
        <v>-0.4096558979032176</v>
      </c>
      <c r="J1968" s="164">
        <f t="shared" si="154"/>
        <v>-0.35650913014040797</v>
      </c>
    </row>
    <row r="1969" spans="2:10" x14ac:dyDescent="0.25">
      <c r="B1969" s="155">
        <v>39595</v>
      </c>
      <c r="C1969" s="163">
        <v>0.68488904151375873</v>
      </c>
      <c r="D1969" s="163">
        <v>-2.0630682291936986</v>
      </c>
      <c r="F1969" s="164">
        <f t="shared" si="150"/>
        <v>-0.35434292531611544</v>
      </c>
      <c r="G1969" s="164">
        <f t="shared" si="151"/>
        <v>-0.47150058526208538</v>
      </c>
      <c r="H1969" s="164">
        <f t="shared" si="152"/>
        <v>-0.36930552590749727</v>
      </c>
      <c r="I1969" s="164">
        <f t="shared" si="153"/>
        <v>-0.40854461405249187</v>
      </c>
      <c r="J1969" s="164">
        <f t="shared" si="154"/>
        <v>-0.35535866118576398</v>
      </c>
    </row>
    <row r="1970" spans="2:10" x14ac:dyDescent="0.25">
      <c r="B1970" s="155">
        <v>39594</v>
      </c>
      <c r="C1970" s="163">
        <v>0</v>
      </c>
      <c r="D1970" s="163">
        <v>3.8283347924017441E-2</v>
      </c>
      <c r="F1970" s="164">
        <f t="shared" si="150"/>
        <v>-0.34453813151957974</v>
      </c>
      <c r="G1970" s="164">
        <f t="shared" si="151"/>
        <v>-0.44974051237504631</v>
      </c>
      <c r="H1970" s="164">
        <f t="shared" si="152"/>
        <v>-0.37112321396755565</v>
      </c>
      <c r="I1970" s="164">
        <f t="shared" si="153"/>
        <v>-0.40683310325760369</v>
      </c>
      <c r="J1970" s="164">
        <f t="shared" si="154"/>
        <v>-0.35384788760982849</v>
      </c>
    </row>
    <row r="1971" spans="2:10" x14ac:dyDescent="0.25">
      <c r="B1971" s="155">
        <v>39591</v>
      </c>
      <c r="C1971" s="163">
        <v>-1.3198138318949448</v>
      </c>
      <c r="D1971" s="163">
        <v>1.4033870484784883</v>
      </c>
      <c r="F1971" s="164">
        <f t="shared" si="150"/>
        <v>-0.32923200838514022</v>
      </c>
      <c r="G1971" s="164">
        <f t="shared" si="151"/>
        <v>-0.44944255341068956</v>
      </c>
      <c r="H1971" s="164">
        <f t="shared" si="152"/>
        <v>-0.37112281566469246</v>
      </c>
      <c r="I1971" s="164">
        <f t="shared" si="153"/>
        <v>-0.40665732347976979</v>
      </c>
      <c r="J1971" s="164">
        <f t="shared" si="154"/>
        <v>-0.35384776392345207</v>
      </c>
    </row>
    <row r="1972" spans="2:10" x14ac:dyDescent="0.25">
      <c r="B1972" s="155">
        <v>39590</v>
      </c>
      <c r="C1972" s="163">
        <v>0.28052872350643465</v>
      </c>
      <c r="D1972" s="163">
        <v>-1.3416338497637015</v>
      </c>
      <c r="F1972" s="164">
        <f t="shared" si="150"/>
        <v>-0.31971110398040747</v>
      </c>
      <c r="G1972" s="164">
        <f t="shared" si="151"/>
        <v>-0.48266292780073605</v>
      </c>
      <c r="H1972" s="164">
        <f t="shared" si="152"/>
        <v>-0.35809205051541304</v>
      </c>
      <c r="I1972" s="164">
        <f t="shared" si="153"/>
        <v>-0.41051125263798471</v>
      </c>
      <c r="J1972" s="164">
        <f t="shared" si="154"/>
        <v>-0.35099455911429833</v>
      </c>
    </row>
    <row r="1973" spans="2:10" x14ac:dyDescent="0.25">
      <c r="B1973" s="155">
        <v>39589</v>
      </c>
      <c r="C1973" s="163">
        <v>-1.5982933853084913</v>
      </c>
      <c r="D1973" s="163">
        <v>-0.42965815084538006</v>
      </c>
      <c r="F1973" s="164">
        <f t="shared" si="150"/>
        <v>-0.32182479981786999</v>
      </c>
      <c r="G1973" s="164">
        <f t="shared" si="151"/>
        <v>-0.48961525432793829</v>
      </c>
      <c r="H1973" s="164">
        <f t="shared" si="152"/>
        <v>-0.37199410765078644</v>
      </c>
      <c r="I1973" s="164">
        <f t="shared" si="153"/>
        <v>-0.40724531739526065</v>
      </c>
      <c r="J1973" s="164">
        <f t="shared" si="154"/>
        <v>-0.35052039018828335</v>
      </c>
    </row>
    <row r="1974" spans="2:10" x14ac:dyDescent="0.25">
      <c r="B1974" s="155">
        <v>39588</v>
      </c>
      <c r="C1974" s="163">
        <v>-0.92765427382928145</v>
      </c>
      <c r="D1974" s="163">
        <v>0.80300356916813698</v>
      </c>
      <c r="F1974" s="164">
        <f t="shared" si="150"/>
        <v>-0.38705913007043674</v>
      </c>
      <c r="G1974" s="164">
        <f t="shared" si="151"/>
        <v>-0.50324562309030851</v>
      </c>
      <c r="H1974" s="164">
        <f t="shared" si="152"/>
        <v>-0.37507793917106469</v>
      </c>
      <c r="I1974" s="164">
        <f t="shared" si="153"/>
        <v>-0.40693672557559979</v>
      </c>
      <c r="J1974" s="164">
        <f t="shared" si="154"/>
        <v>-0.35317919991197871</v>
      </c>
    </row>
    <row r="1975" spans="2:10" x14ac:dyDescent="0.25">
      <c r="B1975" s="155">
        <v>39587</v>
      </c>
      <c r="C1975" s="163">
        <v>9.3298215555326358E-2</v>
      </c>
      <c r="D1975" s="163">
        <v>0.20818623017435645</v>
      </c>
      <c r="F1975" s="164">
        <f t="shared" si="150"/>
        <v>-0.36082505674846066</v>
      </c>
      <c r="G1975" s="164">
        <f t="shared" si="151"/>
        <v>-0.50087144454912524</v>
      </c>
      <c r="H1975" s="164">
        <f t="shared" si="152"/>
        <v>-0.38630752290191694</v>
      </c>
      <c r="I1975" s="164">
        <f t="shared" si="153"/>
        <v>-0.40537096798389699</v>
      </c>
      <c r="J1975" s="164">
        <f t="shared" si="154"/>
        <v>-0.35171336684728954</v>
      </c>
    </row>
    <row r="1976" spans="2:10" x14ac:dyDescent="0.25">
      <c r="B1976" s="155">
        <v>39584</v>
      </c>
      <c r="C1976" s="163">
        <v>0.12741356323502373</v>
      </c>
      <c r="D1976" s="163">
        <v>-0.1301422807222119</v>
      </c>
      <c r="F1976" s="164">
        <f t="shared" si="150"/>
        <v>-0.35768130490407035</v>
      </c>
      <c r="G1976" s="164">
        <f t="shared" si="151"/>
        <v>-0.50892551600540603</v>
      </c>
      <c r="H1976" s="164">
        <f t="shared" si="152"/>
        <v>-0.3795446353420836</v>
      </c>
      <c r="I1976" s="164">
        <f t="shared" si="153"/>
        <v>-0.40542641230731358</v>
      </c>
      <c r="J1976" s="164">
        <f t="shared" si="154"/>
        <v>-0.35159649262334636</v>
      </c>
    </row>
    <row r="1977" spans="2:10" x14ac:dyDescent="0.25">
      <c r="B1977" s="155">
        <v>39583</v>
      </c>
      <c r="C1977" s="163">
        <v>1.0771997005575962</v>
      </c>
      <c r="D1977" s="163">
        <v>1.5067551635737919</v>
      </c>
      <c r="F1977" s="164">
        <f t="shared" si="150"/>
        <v>-0.3496488178730735</v>
      </c>
      <c r="G1977" s="164">
        <f t="shared" si="151"/>
        <v>-0.5118556205103646</v>
      </c>
      <c r="H1977" s="164">
        <f t="shared" si="152"/>
        <v>-0.3833874027914479</v>
      </c>
      <c r="I1977" s="164">
        <f t="shared" si="153"/>
        <v>-0.40534351436851684</v>
      </c>
      <c r="J1977" s="164">
        <f t="shared" si="154"/>
        <v>-0.3526250348954228</v>
      </c>
    </row>
    <row r="1978" spans="2:10" x14ac:dyDescent="0.25">
      <c r="B1978" s="155">
        <v>39582</v>
      </c>
      <c r="C1978" s="163">
        <v>0.41803912879392335</v>
      </c>
      <c r="D1978" s="163">
        <v>-0.4170186285506694</v>
      </c>
      <c r="F1978" s="164">
        <f t="shared" si="150"/>
        <v>-0.41788785695039127</v>
      </c>
      <c r="G1978" s="164">
        <f t="shared" si="151"/>
        <v>-0.53972524033410318</v>
      </c>
      <c r="H1978" s="164">
        <f t="shared" si="152"/>
        <v>-0.39881132896411897</v>
      </c>
      <c r="I1978" s="164">
        <f t="shared" si="153"/>
        <v>-0.40189163248641657</v>
      </c>
      <c r="J1978" s="164">
        <f t="shared" si="154"/>
        <v>-0.35737078367803138</v>
      </c>
    </row>
    <row r="1979" spans="2:10" x14ac:dyDescent="0.25">
      <c r="B1979" s="155">
        <v>39581</v>
      </c>
      <c r="C1979" s="163">
        <v>-1.5728486251842533E-2</v>
      </c>
      <c r="D1979" s="163">
        <v>-2.1858820728467121</v>
      </c>
      <c r="F1979" s="164">
        <f t="shared" si="150"/>
        <v>-0.41786046159385248</v>
      </c>
      <c r="G1979" s="164">
        <f t="shared" si="151"/>
        <v>-0.53204926739906278</v>
      </c>
      <c r="H1979" s="164">
        <f t="shared" si="152"/>
        <v>-0.39132334944394342</v>
      </c>
      <c r="I1979" s="164">
        <f t="shared" si="153"/>
        <v>-0.40734596774021942</v>
      </c>
      <c r="J1979" s="164">
        <f t="shared" si="154"/>
        <v>-0.35638413985260392</v>
      </c>
    </row>
    <row r="1980" spans="2:10" x14ac:dyDescent="0.25">
      <c r="B1980" s="155">
        <v>39580</v>
      </c>
      <c r="C1980" s="163">
        <v>1.1050984153513577</v>
      </c>
      <c r="D1980" s="163">
        <v>0.27625397725168366</v>
      </c>
      <c r="F1980" s="164">
        <f t="shared" si="150"/>
        <v>-0.49081903460827087</v>
      </c>
      <c r="G1980" s="164">
        <f t="shared" si="151"/>
        <v>-0.53662652444715719</v>
      </c>
      <c r="H1980" s="164">
        <f t="shared" si="152"/>
        <v>-0.3875266987206436</v>
      </c>
      <c r="I1980" s="164">
        <f t="shared" si="153"/>
        <v>-0.40945051193434556</v>
      </c>
      <c r="J1980" s="164">
        <f t="shared" si="154"/>
        <v>-0.35815644023114818</v>
      </c>
    </row>
    <row r="1981" spans="2:10" x14ac:dyDescent="0.25">
      <c r="B1981" s="155">
        <v>39577</v>
      </c>
      <c r="C1981" s="163">
        <v>-0.65195001772313521</v>
      </c>
      <c r="D1981" s="163">
        <v>0.97161259626967755</v>
      </c>
      <c r="F1981" s="164">
        <f t="shared" si="150"/>
        <v>-0.4931466221440084</v>
      </c>
      <c r="G1981" s="164">
        <f t="shared" si="151"/>
        <v>-0.54100492165722525</v>
      </c>
      <c r="H1981" s="164">
        <f t="shared" si="152"/>
        <v>-0.3885083734078158</v>
      </c>
      <c r="I1981" s="164">
        <f t="shared" si="153"/>
        <v>-0.41311988175470266</v>
      </c>
      <c r="J1981" s="164">
        <f t="shared" si="154"/>
        <v>-0.35922818120148825</v>
      </c>
    </row>
    <row r="1982" spans="2:10" x14ac:dyDescent="0.25">
      <c r="B1982" s="155">
        <v>39576</v>
      </c>
      <c r="C1982" s="163">
        <v>0.37143690638941074</v>
      </c>
      <c r="D1982" s="163">
        <v>1.4072934407521887</v>
      </c>
      <c r="F1982" s="164">
        <f t="shared" si="150"/>
        <v>-0.49276474311558754</v>
      </c>
      <c r="G1982" s="164">
        <f t="shared" si="151"/>
        <v>-0.53104550554685848</v>
      </c>
      <c r="H1982" s="164">
        <f t="shared" si="152"/>
        <v>-0.37703733621116109</v>
      </c>
      <c r="I1982" s="164">
        <f t="shared" si="153"/>
        <v>-0.41075388841832211</v>
      </c>
      <c r="J1982" s="164">
        <f t="shared" si="154"/>
        <v>-0.35876674302881728</v>
      </c>
    </row>
    <row r="1983" spans="2:10" x14ac:dyDescent="0.25">
      <c r="B1983" s="155">
        <v>39575</v>
      </c>
      <c r="C1983" s="163">
        <v>-1.7705271331200589</v>
      </c>
      <c r="D1983" s="163">
        <v>0.38401927006721515</v>
      </c>
      <c r="F1983" s="164">
        <f t="shared" si="150"/>
        <v>-0.46687573558029838</v>
      </c>
      <c r="G1983" s="164">
        <f t="shared" si="151"/>
        <v>-0.47110828072400301</v>
      </c>
      <c r="H1983" s="164">
        <f t="shared" si="152"/>
        <v>-0.38192564511994964</v>
      </c>
      <c r="I1983" s="164">
        <f t="shared" si="153"/>
        <v>-0.41295701614299624</v>
      </c>
      <c r="J1983" s="164">
        <f t="shared" si="154"/>
        <v>-0.36056964747682013</v>
      </c>
    </row>
    <row r="1984" spans="2:10" x14ac:dyDescent="0.25">
      <c r="B1984" s="155">
        <v>39574</v>
      </c>
      <c r="C1984" s="163">
        <v>0.76864583577673784</v>
      </c>
      <c r="D1984" s="163">
        <v>-1.5813634945014199</v>
      </c>
      <c r="F1984" s="164">
        <f t="shared" si="150"/>
        <v>-0.42081723453461667</v>
      </c>
      <c r="G1984" s="164">
        <f t="shared" si="151"/>
        <v>-0.4788634717096234</v>
      </c>
      <c r="H1984" s="164">
        <f t="shared" si="152"/>
        <v>-0.39137962307769886</v>
      </c>
      <c r="I1984" s="164">
        <f t="shared" si="153"/>
        <v>-0.41244924165399716</v>
      </c>
      <c r="J1984" s="164">
        <f t="shared" si="154"/>
        <v>-0.36094895607545924</v>
      </c>
    </row>
    <row r="1985" spans="2:10" x14ac:dyDescent="0.25">
      <c r="B1985" s="155">
        <v>39573</v>
      </c>
      <c r="C1985" s="163">
        <v>-0.44427166119611616</v>
      </c>
      <c r="D1985" s="163">
        <v>-0.65207524690686913</v>
      </c>
      <c r="F1985" s="164">
        <f t="shared" si="150"/>
        <v>-0.40762230359421631</v>
      </c>
      <c r="G1985" s="164">
        <f t="shared" si="151"/>
        <v>-0.47850906147736516</v>
      </c>
      <c r="H1985" s="164">
        <f t="shared" si="152"/>
        <v>-0.38794143149989663</v>
      </c>
      <c r="I1985" s="164">
        <f t="shared" si="153"/>
        <v>-0.41297809468211721</v>
      </c>
      <c r="J1985" s="164">
        <f t="shared" si="154"/>
        <v>-0.35918532206049342</v>
      </c>
    </row>
    <row r="1986" spans="2:10" x14ac:dyDescent="0.25">
      <c r="B1986" s="155">
        <v>39570</v>
      </c>
      <c r="C1986" s="163">
        <v>0.32343809783479394</v>
      </c>
      <c r="D1986" s="163">
        <v>-1.8042312475373357</v>
      </c>
      <c r="F1986" s="164">
        <f t="shared" si="150"/>
        <v>-0.46508483792719946</v>
      </c>
      <c r="G1986" s="164">
        <f t="shared" si="151"/>
        <v>-0.47673133749180135</v>
      </c>
      <c r="H1986" s="164">
        <f t="shared" si="152"/>
        <v>-0.39222047107298275</v>
      </c>
      <c r="I1986" s="164">
        <f t="shared" si="153"/>
        <v>-0.41417348811676841</v>
      </c>
      <c r="J1986" s="164">
        <f t="shared" si="154"/>
        <v>-0.35985787517730766</v>
      </c>
    </row>
    <row r="1987" spans="2:10" x14ac:dyDescent="0.25">
      <c r="B1987" s="155">
        <v>39569</v>
      </c>
      <c r="C1987" s="163">
        <v>1.7333167254957482</v>
      </c>
      <c r="D1987" s="163">
        <v>0.35259516759822418</v>
      </c>
      <c r="F1987" s="164">
        <f t="shared" si="150"/>
        <v>-0.47524054099998958</v>
      </c>
      <c r="G1987" s="164">
        <f t="shared" si="151"/>
        <v>-0.48129365238448568</v>
      </c>
      <c r="H1987" s="164">
        <f t="shared" si="152"/>
        <v>-0.38496925408704868</v>
      </c>
      <c r="I1987" s="164">
        <f t="shared" si="153"/>
        <v>-0.41200711363458664</v>
      </c>
      <c r="J1987" s="164">
        <f t="shared" si="154"/>
        <v>-0.35926247286389007</v>
      </c>
    </row>
    <row r="1988" spans="2:10" x14ac:dyDescent="0.25">
      <c r="B1988" s="155">
        <v>39568</v>
      </c>
      <c r="C1988" s="163">
        <v>-0.38057808205022026</v>
      </c>
      <c r="D1988" s="163">
        <v>1.5756747617371669</v>
      </c>
      <c r="F1988" s="164">
        <f t="shared" si="150"/>
        <v>-0.38662273941153225</v>
      </c>
      <c r="G1988" s="164">
        <f t="shared" si="151"/>
        <v>-0.49070355252409409</v>
      </c>
      <c r="H1988" s="164">
        <f t="shared" si="152"/>
        <v>-0.39847356071305601</v>
      </c>
      <c r="I1988" s="164">
        <f t="shared" si="153"/>
        <v>-0.41993146264578912</v>
      </c>
      <c r="J1988" s="164">
        <f t="shared" si="154"/>
        <v>-0.36230493304714823</v>
      </c>
    </row>
    <row r="1989" spans="2:10" x14ac:dyDescent="0.25">
      <c r="B1989" s="155">
        <v>39567</v>
      </c>
      <c r="C1989" s="163">
        <v>-0.38601424456629063</v>
      </c>
      <c r="D1989" s="163">
        <v>0.23457745621511261</v>
      </c>
      <c r="F1989" s="164">
        <f t="shared" si="150"/>
        <v>-0.49500282267856061</v>
      </c>
      <c r="G1989" s="164">
        <f t="shared" si="151"/>
        <v>-0.48200414177115974</v>
      </c>
      <c r="H1989" s="164">
        <f t="shared" si="152"/>
        <v>-0.39696158081116506</v>
      </c>
      <c r="I1989" s="164">
        <f t="shared" si="153"/>
        <v>-0.41813343251045049</v>
      </c>
      <c r="J1989" s="164">
        <f t="shared" si="154"/>
        <v>-0.36186034409071866</v>
      </c>
    </row>
    <row r="1990" spans="2:10" x14ac:dyDescent="0.25">
      <c r="B1990" s="155">
        <v>39566</v>
      </c>
      <c r="C1990" s="163">
        <v>-0.101129287606605</v>
      </c>
      <c r="D1990" s="163">
        <v>0.57519690212231023</v>
      </c>
      <c r="F1990" s="164">
        <f t="shared" si="150"/>
        <v>-0.45200939169492893</v>
      </c>
      <c r="G1990" s="164">
        <f t="shared" si="151"/>
        <v>-0.47574452285045787</v>
      </c>
      <c r="H1990" s="164">
        <f t="shared" si="152"/>
        <v>-0.3967816227770089</v>
      </c>
      <c r="I1990" s="164">
        <f t="shared" si="153"/>
        <v>-0.41491439266032304</v>
      </c>
      <c r="J1990" s="164">
        <f t="shared" si="154"/>
        <v>-0.36163670107812035</v>
      </c>
    </row>
    <row r="1991" spans="2:10" x14ac:dyDescent="0.25">
      <c r="B1991" s="155">
        <v>39563</v>
      </c>
      <c r="C1991" s="163">
        <v>0.65092651194762485</v>
      </c>
      <c r="D1991" s="163">
        <v>-1.2328230322243949</v>
      </c>
      <c r="F1991" s="164">
        <f t="shared" si="150"/>
        <v>-0.46649256656479499</v>
      </c>
      <c r="G1991" s="164">
        <f t="shared" si="151"/>
        <v>-0.46063436551466308</v>
      </c>
      <c r="H1991" s="164">
        <f t="shared" si="152"/>
        <v>-0.39970471416518827</v>
      </c>
      <c r="I1991" s="164">
        <f t="shared" si="153"/>
        <v>-0.41481461340227493</v>
      </c>
      <c r="J1991" s="164">
        <f t="shared" si="154"/>
        <v>-0.3633095925918865</v>
      </c>
    </row>
    <row r="1992" spans="2:10" x14ac:dyDescent="0.25">
      <c r="B1992" s="155">
        <v>39562</v>
      </c>
      <c r="C1992" s="163">
        <v>0.64439156132074515</v>
      </c>
      <c r="D1992" s="163">
        <v>-1.1678797559230403</v>
      </c>
      <c r="F1992" s="164">
        <f t="shared" si="150"/>
        <v>-0.51477794220123319</v>
      </c>
      <c r="G1992" s="164">
        <f t="shared" si="151"/>
        <v>-0.44564172546023972</v>
      </c>
      <c r="H1992" s="164">
        <f t="shared" si="152"/>
        <v>-0.40982450869708026</v>
      </c>
      <c r="I1992" s="164">
        <f t="shared" si="153"/>
        <v>-0.4153049091184644</v>
      </c>
      <c r="J1992" s="164">
        <f t="shared" si="154"/>
        <v>-0.36203367923158952</v>
      </c>
    </row>
    <row r="1993" spans="2:10" x14ac:dyDescent="0.25">
      <c r="B1993" s="155">
        <v>39561</v>
      </c>
      <c r="C1993" s="163">
        <v>0.29062949797431514</v>
      </c>
      <c r="D1993" s="163">
        <v>-0.21584020854484853</v>
      </c>
      <c r="F1993" s="164">
        <f t="shared" si="150"/>
        <v>-0.51298474542347516</v>
      </c>
      <c r="G1993" s="164">
        <f t="shared" si="151"/>
        <v>-0.40889373278999358</v>
      </c>
      <c r="H1993" s="164">
        <f t="shared" si="152"/>
        <v>-0.40338812247119449</v>
      </c>
      <c r="I1993" s="164">
        <f t="shared" si="153"/>
        <v>-0.41441056893315892</v>
      </c>
      <c r="J1993" s="164">
        <f t="shared" si="154"/>
        <v>-0.36049589460435172</v>
      </c>
    </row>
    <row r="1994" spans="2:10" x14ac:dyDescent="0.25">
      <c r="B1994" s="155">
        <v>39560</v>
      </c>
      <c r="C1994" s="163">
        <v>-0.87890268894446066</v>
      </c>
      <c r="D1994" s="163">
        <v>5.7206741832938057E-2</v>
      </c>
      <c r="F1994" s="164">
        <f t="shared" si="150"/>
        <v>-0.51994810749210707</v>
      </c>
      <c r="G1994" s="164">
        <f t="shared" si="151"/>
        <v>-0.38926415371689471</v>
      </c>
      <c r="H1994" s="164">
        <f t="shared" si="152"/>
        <v>-0.40269240632977082</v>
      </c>
      <c r="I1994" s="164">
        <f t="shared" si="153"/>
        <v>-0.4140646282638365</v>
      </c>
      <c r="J1994" s="164">
        <f t="shared" si="154"/>
        <v>-0.36110280056604793</v>
      </c>
    </row>
    <row r="1995" spans="2:10" x14ac:dyDescent="0.25">
      <c r="B1995" s="155">
        <v>39559</v>
      </c>
      <c r="C1995" s="163">
        <v>-0.15307417675867185</v>
      </c>
      <c r="D1995" s="163">
        <v>1.1135067391975895</v>
      </c>
      <c r="F1995" s="164">
        <f t="shared" ref="F1995:F2058" si="155">CORREL($C1995:$C2024,$D1995:$D2024)</f>
        <v>-0.54139367552213613</v>
      </c>
      <c r="G1995" s="164">
        <f t="shared" ref="G1995:G2058" si="156">CORREL($C1995:$C2054,$D1995:$D2054)</f>
        <v>-0.39252959025424788</v>
      </c>
      <c r="H1995" s="164">
        <f t="shared" ref="H1995:H2058" si="157">CORREL($C1995:$C2084,$D1995:$D2084)</f>
        <v>-0.3934402064396853</v>
      </c>
      <c r="I1995" s="164">
        <f t="shared" ref="I1995:I2058" si="158">CORREL($C1995:$C2194,$D1995:$D2194)</f>
        <v>-0.41438278846174265</v>
      </c>
      <c r="J1995" s="164">
        <f t="shared" ref="J1995:J2058" si="159">CORREL($C1995:$C2254,$D1995:$D2254)</f>
        <v>-0.36136410444832273</v>
      </c>
    </row>
    <row r="1996" spans="2:10" x14ac:dyDescent="0.25">
      <c r="B1996" s="155">
        <v>39556</v>
      </c>
      <c r="C1996" s="163">
        <v>1.8145184552523119</v>
      </c>
      <c r="D1996" s="163">
        <v>0.39117123455900682</v>
      </c>
      <c r="F1996" s="164">
        <f t="shared" si="155"/>
        <v>-0.56285975273480937</v>
      </c>
      <c r="G1996" s="164">
        <f t="shared" si="156"/>
        <v>-0.38778492783708685</v>
      </c>
      <c r="H1996" s="164">
        <f t="shared" si="157"/>
        <v>-0.39722671268538007</v>
      </c>
      <c r="I1996" s="164">
        <f t="shared" si="158"/>
        <v>-0.41405998704237423</v>
      </c>
      <c r="J1996" s="164">
        <f t="shared" si="159"/>
        <v>-0.36156270383749378</v>
      </c>
    </row>
    <row r="1997" spans="2:10" x14ac:dyDescent="0.25">
      <c r="B1997" s="155">
        <v>39555</v>
      </c>
      <c r="C1997" s="163">
        <v>6.5091001978090368E-2</v>
      </c>
      <c r="D1997" s="163">
        <v>0.3881689315612169</v>
      </c>
      <c r="F1997" s="164">
        <f t="shared" si="155"/>
        <v>-0.58095316490223214</v>
      </c>
      <c r="G1997" s="164">
        <f t="shared" si="156"/>
        <v>-0.41214996199438403</v>
      </c>
      <c r="H1997" s="164">
        <f t="shared" si="157"/>
        <v>-0.39139267041790649</v>
      </c>
      <c r="I1997" s="164">
        <f t="shared" si="158"/>
        <v>-0.41725076452916038</v>
      </c>
      <c r="J1997" s="164">
        <f t="shared" si="159"/>
        <v>-0.36487293050584996</v>
      </c>
    </row>
    <row r="1998" spans="2:10" x14ac:dyDescent="0.25">
      <c r="B1998" s="155">
        <v>39554</v>
      </c>
      <c r="C1998" s="163">
        <v>2.2802954466082381</v>
      </c>
      <c r="D1998" s="163">
        <v>-2.9253969543707625</v>
      </c>
      <c r="F1998" s="164">
        <f t="shared" si="155"/>
        <v>-0.5699590509836564</v>
      </c>
      <c r="G1998" s="164">
        <f t="shared" si="156"/>
        <v>-0.41831867699910025</v>
      </c>
      <c r="H1998" s="164">
        <f t="shared" si="157"/>
        <v>-0.39116507231254999</v>
      </c>
      <c r="I1998" s="164">
        <f t="shared" si="158"/>
        <v>-0.41845148298601187</v>
      </c>
      <c r="J1998" s="164">
        <f t="shared" si="159"/>
        <v>-0.36481021503934974</v>
      </c>
    </row>
    <row r="1999" spans="2:10" x14ac:dyDescent="0.25">
      <c r="B1999" s="155">
        <v>39553</v>
      </c>
      <c r="C1999" s="163">
        <v>0.46099055940806988</v>
      </c>
      <c r="D1999" s="163">
        <v>-1.5224094496540053</v>
      </c>
      <c r="F1999" s="164">
        <f t="shared" si="155"/>
        <v>-0.52651717137226106</v>
      </c>
      <c r="G1999" s="164">
        <f t="shared" si="156"/>
        <v>-0.37199065274380766</v>
      </c>
      <c r="H1999" s="164">
        <f t="shared" si="157"/>
        <v>-0.3719375436718923</v>
      </c>
      <c r="I1999" s="164">
        <f t="shared" si="158"/>
        <v>-0.4084104535099411</v>
      </c>
      <c r="J1999" s="164">
        <f t="shared" si="159"/>
        <v>-0.35388351509787197</v>
      </c>
    </row>
    <row r="2000" spans="2:10" x14ac:dyDescent="0.25">
      <c r="B2000" s="155">
        <v>39552</v>
      </c>
      <c r="C2000" s="163">
        <v>-0.33704442118406286</v>
      </c>
      <c r="D2000" s="163">
        <v>-0.9047585474716735</v>
      </c>
      <c r="F2000" s="164">
        <f t="shared" si="155"/>
        <v>-0.49439343894448062</v>
      </c>
      <c r="G2000" s="164">
        <f t="shared" si="156"/>
        <v>-0.37573263090244985</v>
      </c>
      <c r="H2000" s="164">
        <f t="shared" si="157"/>
        <v>-0.39134759086969173</v>
      </c>
      <c r="I2000" s="164">
        <f t="shared" si="158"/>
        <v>-0.41261371331499702</v>
      </c>
      <c r="J2000" s="164">
        <f t="shared" si="159"/>
        <v>-0.35228690210273705</v>
      </c>
    </row>
    <row r="2001" spans="2:10" x14ac:dyDescent="0.25">
      <c r="B2001" s="155">
        <v>39549</v>
      </c>
      <c r="C2001" s="2">
        <v>-2.0308332062595413</v>
      </c>
      <c r="D2001" s="2">
        <v>0.87816140179832747</v>
      </c>
      <c r="F2001" s="164">
        <f t="shared" si="155"/>
        <v>-0.50268128073737006</v>
      </c>
      <c r="G2001" s="164">
        <f t="shared" si="156"/>
        <v>-0.37909938210677646</v>
      </c>
      <c r="H2001" s="164">
        <f t="shared" si="157"/>
        <v>-0.39468672015630091</v>
      </c>
      <c r="I2001" s="164">
        <f t="shared" si="158"/>
        <v>-0.41340789272768069</v>
      </c>
      <c r="J2001" s="164">
        <f t="shared" si="159"/>
        <v>-0.35027276232168031</v>
      </c>
    </row>
    <row r="2002" spans="2:10" x14ac:dyDescent="0.25">
      <c r="B2002" s="155">
        <v>39548</v>
      </c>
      <c r="C2002" s="2">
        <v>0.45216031527577361</v>
      </c>
      <c r="D2002" s="2">
        <v>-0.52272759687932435</v>
      </c>
      <c r="F2002" s="164">
        <f t="shared" si="155"/>
        <v>-0.54922998689034863</v>
      </c>
      <c r="G2002" s="164">
        <f t="shared" si="156"/>
        <v>-0.36640290157662714</v>
      </c>
      <c r="H2002" s="164">
        <f t="shared" si="157"/>
        <v>-0.38658625781683281</v>
      </c>
      <c r="I2002" s="164">
        <f t="shared" si="158"/>
        <v>-0.41231533311761415</v>
      </c>
      <c r="J2002" s="164">
        <f t="shared" si="159"/>
        <v>-0.34854766852420244</v>
      </c>
    </row>
    <row r="2003" spans="2:10" x14ac:dyDescent="0.25">
      <c r="B2003" s="155">
        <v>39547</v>
      </c>
      <c r="C2003" s="2">
        <v>-0.80126870945007589</v>
      </c>
      <c r="D2003" s="2">
        <v>1.5985127985127967</v>
      </c>
      <c r="F2003" s="164">
        <f t="shared" si="155"/>
        <v>-0.55281437051822957</v>
      </c>
      <c r="G2003" s="164">
        <f t="shared" si="156"/>
        <v>-0.38127298585483632</v>
      </c>
      <c r="H2003" s="164">
        <f t="shared" si="157"/>
        <v>-0.39611797610119986</v>
      </c>
      <c r="I2003" s="164">
        <f t="shared" si="158"/>
        <v>-0.41042226677685034</v>
      </c>
      <c r="J2003" s="164">
        <f t="shared" si="159"/>
        <v>-0.34786796069370279</v>
      </c>
    </row>
    <row r="2004" spans="2:10" x14ac:dyDescent="0.25">
      <c r="B2004" s="155">
        <v>39546</v>
      </c>
      <c r="C2004" s="2">
        <v>-0.4764104907465927</v>
      </c>
      <c r="D2004" s="2">
        <v>-0.37341330687133967</v>
      </c>
      <c r="F2004" s="164">
        <f t="shared" si="155"/>
        <v>-0.54824028188462115</v>
      </c>
      <c r="G2004" s="164">
        <f t="shared" si="156"/>
        <v>-0.37220454949415394</v>
      </c>
      <c r="H2004" s="164">
        <f t="shared" si="157"/>
        <v>-0.39829241882582378</v>
      </c>
      <c r="I2004" s="164">
        <f t="shared" si="158"/>
        <v>-0.40883463976347784</v>
      </c>
      <c r="J2004" s="164">
        <f t="shared" si="159"/>
        <v>-0.34547670867325803</v>
      </c>
    </row>
    <row r="2005" spans="2:10" x14ac:dyDescent="0.25">
      <c r="B2005" s="155">
        <v>39545</v>
      </c>
      <c r="C2005" s="2">
        <v>0.15683774300769837</v>
      </c>
      <c r="D2005" s="2">
        <v>-1.0295401294675544</v>
      </c>
      <c r="F2005" s="164">
        <f t="shared" si="155"/>
        <v>-0.55558242563411842</v>
      </c>
      <c r="G2005" s="164">
        <f t="shared" si="156"/>
        <v>-0.38997710596939839</v>
      </c>
      <c r="H2005" s="164">
        <f t="shared" si="157"/>
        <v>-0.3992522630373459</v>
      </c>
      <c r="I2005" s="164">
        <f t="shared" si="158"/>
        <v>-0.41012588120079974</v>
      </c>
      <c r="J2005" s="164">
        <f t="shared" si="159"/>
        <v>-0.34600406530901961</v>
      </c>
    </row>
    <row r="2006" spans="2:10" x14ac:dyDescent="0.25">
      <c r="B2006" s="155">
        <v>39542</v>
      </c>
      <c r="C2006" s="2">
        <v>8.1074406994274817E-2</v>
      </c>
      <c r="D2006" s="2">
        <v>1.4627215169591423</v>
      </c>
      <c r="F2006" s="164">
        <f t="shared" si="155"/>
        <v>-0.57077498387379022</v>
      </c>
      <c r="G2006" s="164">
        <f t="shared" si="156"/>
        <v>-0.3817429861141165</v>
      </c>
      <c r="H2006" s="164">
        <f t="shared" si="157"/>
        <v>-0.4002985049066482</v>
      </c>
      <c r="I2006" s="164">
        <f t="shared" si="158"/>
        <v>-0.40814719943460859</v>
      </c>
      <c r="J2006" s="164">
        <f t="shared" si="159"/>
        <v>-0.34604792246030219</v>
      </c>
    </row>
    <row r="2007" spans="2:10" x14ac:dyDescent="0.25">
      <c r="B2007" s="155">
        <v>39541</v>
      </c>
      <c r="C2007" s="2">
        <v>0.13080926249970926</v>
      </c>
      <c r="D2007" s="2">
        <v>-4.3014492223070189E-2</v>
      </c>
      <c r="F2007" s="164">
        <f t="shared" si="155"/>
        <v>-0.57952032594855352</v>
      </c>
      <c r="G2007" s="164">
        <f t="shared" si="156"/>
        <v>-0.38919349471093118</v>
      </c>
      <c r="H2007" s="164">
        <f t="shared" si="157"/>
        <v>-0.40608723407409092</v>
      </c>
      <c r="I2007" s="164">
        <f t="shared" si="158"/>
        <v>-0.40780096151655532</v>
      </c>
      <c r="J2007" s="164">
        <f t="shared" si="159"/>
        <v>-0.3466984925496126</v>
      </c>
    </row>
    <row r="2008" spans="2:10" x14ac:dyDescent="0.25">
      <c r="B2008" s="155">
        <v>39540</v>
      </c>
      <c r="C2008" s="2">
        <v>-0.17335346907781934</v>
      </c>
      <c r="D2008" s="2">
        <v>0.12785299559165964</v>
      </c>
      <c r="F2008" s="164">
        <f t="shared" si="155"/>
        <v>-0.58948300238097473</v>
      </c>
      <c r="G2008" s="164">
        <f t="shared" si="156"/>
        <v>-0.39396395306841142</v>
      </c>
      <c r="H2008" s="164">
        <f t="shared" si="157"/>
        <v>-0.40378562126493289</v>
      </c>
      <c r="I2008" s="164">
        <f t="shared" si="158"/>
        <v>-0.40757804173526624</v>
      </c>
      <c r="J2008" s="164">
        <f t="shared" si="159"/>
        <v>-0.34697841324387646</v>
      </c>
    </row>
    <row r="2009" spans="2:10" x14ac:dyDescent="0.25">
      <c r="B2009" s="155">
        <v>39539</v>
      </c>
      <c r="C2009" s="2">
        <v>3.5895636228414407</v>
      </c>
      <c r="D2009" s="2">
        <v>-1.4965692416676557</v>
      </c>
      <c r="F2009" s="164">
        <f t="shared" si="155"/>
        <v>-0.58235576843584314</v>
      </c>
      <c r="G2009" s="164">
        <f t="shared" si="156"/>
        <v>-0.38570908875103199</v>
      </c>
      <c r="H2009" s="164">
        <f t="shared" si="157"/>
        <v>-0.40820591716560978</v>
      </c>
      <c r="I2009" s="164">
        <f t="shared" si="158"/>
        <v>-0.40466174308667585</v>
      </c>
      <c r="J2009" s="164">
        <f t="shared" si="159"/>
        <v>-0.34696515756074986</v>
      </c>
    </row>
    <row r="2010" spans="2:10" x14ac:dyDescent="0.25">
      <c r="B2010" s="155">
        <v>39538</v>
      </c>
      <c r="C2010" s="2">
        <v>0.57124392503742349</v>
      </c>
      <c r="D2010" s="2">
        <v>0.71772541614305574</v>
      </c>
      <c r="F2010" s="164">
        <f t="shared" si="155"/>
        <v>-0.54968542570587187</v>
      </c>
      <c r="G2010" s="164">
        <f t="shared" si="156"/>
        <v>-0.36145520461812558</v>
      </c>
      <c r="H2010" s="164">
        <f t="shared" si="157"/>
        <v>-0.40803412420441754</v>
      </c>
      <c r="I2010" s="164">
        <f t="shared" si="158"/>
        <v>-0.39656980898029776</v>
      </c>
      <c r="J2010" s="164">
        <f t="shared" si="159"/>
        <v>-0.33987213452804527</v>
      </c>
    </row>
    <row r="2011" spans="2:10" x14ac:dyDescent="0.25">
      <c r="B2011" s="155">
        <v>39535</v>
      </c>
      <c r="C2011" s="2">
        <v>-0.79091847407217752</v>
      </c>
      <c r="D2011" s="2">
        <v>0.77353294620101654</v>
      </c>
      <c r="F2011" s="164">
        <f t="shared" si="155"/>
        <v>-0.55536123009305216</v>
      </c>
      <c r="G2011" s="164">
        <f t="shared" si="156"/>
        <v>-0.36244965165697085</v>
      </c>
      <c r="H2011" s="164">
        <f t="shared" si="157"/>
        <v>-0.43383211193616039</v>
      </c>
      <c r="I2011" s="164">
        <f t="shared" si="158"/>
        <v>-0.39805254772305637</v>
      </c>
      <c r="J2011" s="164">
        <f t="shared" si="159"/>
        <v>-0.34098981346120188</v>
      </c>
    </row>
    <row r="2012" spans="2:10" x14ac:dyDescent="0.25">
      <c r="B2012" s="155">
        <v>39534</v>
      </c>
      <c r="C2012" s="2">
        <v>-1.1249430187654341</v>
      </c>
      <c r="D2012" s="2">
        <v>-1.1275428593858772</v>
      </c>
      <c r="F2012" s="164">
        <f t="shared" si="155"/>
        <v>-0.54197037158054462</v>
      </c>
      <c r="G2012" s="164">
        <f t="shared" si="156"/>
        <v>-0.3490531395783204</v>
      </c>
      <c r="H2012" s="164">
        <f t="shared" si="157"/>
        <v>-0.42237549397451574</v>
      </c>
      <c r="I2012" s="164">
        <f t="shared" si="158"/>
        <v>-0.39760349423950209</v>
      </c>
      <c r="J2012" s="164">
        <f t="shared" si="159"/>
        <v>-0.33974114515349124</v>
      </c>
    </row>
    <row r="2013" spans="2:10" x14ac:dyDescent="0.25">
      <c r="B2013" s="155">
        <v>39533</v>
      </c>
      <c r="C2013" s="2">
        <v>-0.87174611216872533</v>
      </c>
      <c r="D2013" s="2">
        <v>-1.1691567620516485</v>
      </c>
      <c r="F2013" s="164">
        <f t="shared" si="155"/>
        <v>-0.46986057679884008</v>
      </c>
      <c r="G2013" s="164">
        <f t="shared" si="156"/>
        <v>-0.35895217979340371</v>
      </c>
      <c r="H2013" s="164">
        <f t="shared" si="157"/>
        <v>-0.43047325626826283</v>
      </c>
      <c r="I2013" s="164">
        <f t="shared" si="158"/>
        <v>-0.40412143239849391</v>
      </c>
      <c r="J2013" s="164">
        <f t="shared" si="159"/>
        <v>-0.34419070675405233</v>
      </c>
    </row>
    <row r="2014" spans="2:10" x14ac:dyDescent="0.25">
      <c r="B2014" s="155">
        <v>39532</v>
      </c>
      <c r="C2014" s="2">
        <v>0.23086678982939812</v>
      </c>
      <c r="D2014" s="2">
        <v>0.30004098695695092</v>
      </c>
      <c r="F2014" s="164">
        <f t="shared" si="155"/>
        <v>-0.50092632900342082</v>
      </c>
      <c r="G2014" s="164">
        <f t="shared" si="156"/>
        <v>-0.37833537960292807</v>
      </c>
      <c r="H2014" s="164">
        <f t="shared" si="157"/>
        <v>-0.43597582599109247</v>
      </c>
      <c r="I2014" s="164">
        <f t="shared" si="158"/>
        <v>-0.40278445775689059</v>
      </c>
      <c r="J2014" s="164">
        <f t="shared" si="159"/>
        <v>-0.34665619221338917</v>
      </c>
    </row>
    <row r="2015" spans="2:10" x14ac:dyDescent="0.25">
      <c r="B2015" s="155">
        <v>39531</v>
      </c>
      <c r="C2015" s="2">
        <v>1.5325505443842813</v>
      </c>
      <c r="D2015" s="2">
        <v>-3.068914488864527</v>
      </c>
      <c r="F2015" s="164">
        <f t="shared" si="155"/>
        <v>-0.50591054383369494</v>
      </c>
      <c r="G2015" s="164">
        <f t="shared" si="156"/>
        <v>-0.37909811162702522</v>
      </c>
      <c r="H2015" s="164">
        <f t="shared" si="157"/>
        <v>-0.43697184965254027</v>
      </c>
      <c r="I2015" s="164">
        <f t="shared" si="158"/>
        <v>-0.40166572641188975</v>
      </c>
      <c r="J2015" s="164">
        <f t="shared" si="159"/>
        <v>-0.34547183951189187</v>
      </c>
    </row>
    <row r="2016" spans="2:10" x14ac:dyDescent="0.25">
      <c r="B2016" s="155">
        <v>39528</v>
      </c>
      <c r="C2016" s="2">
        <v>0</v>
      </c>
      <c r="D2016" s="2">
        <v>1.1805887275007088E-2</v>
      </c>
      <c r="F2016" s="164">
        <f t="shared" si="155"/>
        <v>-0.47607064047702607</v>
      </c>
      <c r="G2016" s="164">
        <f t="shared" si="156"/>
        <v>-0.36183854285541517</v>
      </c>
      <c r="H2016" s="164">
        <f t="shared" si="157"/>
        <v>-0.42801141756602462</v>
      </c>
      <c r="I2016" s="164">
        <f t="shared" si="158"/>
        <v>-0.39429066810565627</v>
      </c>
      <c r="J2016" s="164">
        <f t="shared" si="159"/>
        <v>-0.33802296996726205</v>
      </c>
    </row>
    <row r="2017" spans="2:10" x14ac:dyDescent="0.25">
      <c r="B2017" s="155">
        <v>39527</v>
      </c>
      <c r="C2017" s="2">
        <v>2.3942480585733783</v>
      </c>
      <c r="D2017" s="2">
        <v>1.3397166118390924</v>
      </c>
      <c r="F2017" s="164">
        <f t="shared" si="155"/>
        <v>-0.47812670332019769</v>
      </c>
      <c r="G2017" s="164">
        <f t="shared" si="156"/>
        <v>-0.35234351214326559</v>
      </c>
      <c r="H2017" s="164">
        <f t="shared" si="157"/>
        <v>-0.42704857865257639</v>
      </c>
      <c r="I2017" s="164">
        <f t="shared" si="158"/>
        <v>-0.3925972123827976</v>
      </c>
      <c r="J2017" s="164">
        <f t="shared" si="159"/>
        <v>-0.3380791833581836</v>
      </c>
    </row>
    <row r="2018" spans="2:10" x14ac:dyDescent="0.25">
      <c r="B2018" s="155">
        <v>39526</v>
      </c>
      <c r="C2018" s="2">
        <v>-2.4272971133663779</v>
      </c>
      <c r="D2018" s="2">
        <v>3.4371519453799904</v>
      </c>
      <c r="F2018" s="164">
        <f t="shared" si="155"/>
        <v>-0.53242684405378482</v>
      </c>
      <c r="G2018" s="164">
        <f t="shared" si="156"/>
        <v>-0.39012215044877424</v>
      </c>
      <c r="H2018" s="164">
        <f t="shared" si="157"/>
        <v>-0.45441941723539425</v>
      </c>
      <c r="I2018" s="164">
        <f t="shared" si="158"/>
        <v>-0.40597623977156178</v>
      </c>
      <c r="J2018" s="164">
        <f t="shared" si="159"/>
        <v>-0.34807871570869836</v>
      </c>
    </row>
    <row r="2019" spans="2:10" x14ac:dyDescent="0.25">
      <c r="B2019" s="155">
        <v>39525</v>
      </c>
      <c r="C2019" s="2">
        <v>4.2435274912257404</v>
      </c>
      <c r="D2019" s="2">
        <v>-0.54427098448426303</v>
      </c>
      <c r="F2019" s="164">
        <f t="shared" si="155"/>
        <v>-0.47348576309351381</v>
      </c>
      <c r="G2019" s="164">
        <f t="shared" si="156"/>
        <v>-0.36001399746735441</v>
      </c>
      <c r="H2019" s="164">
        <f t="shared" si="157"/>
        <v>-0.43433198896655539</v>
      </c>
      <c r="I2019" s="164">
        <f t="shared" si="158"/>
        <v>-0.37980957401206095</v>
      </c>
      <c r="J2019" s="164">
        <f t="shared" si="159"/>
        <v>-0.33167740688432434</v>
      </c>
    </row>
    <row r="2020" spans="2:10" x14ac:dyDescent="0.25">
      <c r="B2020" s="155">
        <v>39524</v>
      </c>
      <c r="C2020" s="2">
        <v>-0.8810423806193346</v>
      </c>
      <c r="D2020" s="2">
        <v>1.4579914172837327</v>
      </c>
      <c r="F2020" s="164">
        <f t="shared" si="155"/>
        <v>-0.50165003808646247</v>
      </c>
      <c r="G2020" s="164">
        <f t="shared" si="156"/>
        <v>-0.37121577265592376</v>
      </c>
      <c r="H2020" s="164">
        <f t="shared" si="157"/>
        <v>-0.43385512489028766</v>
      </c>
      <c r="I2020" s="164">
        <f t="shared" si="158"/>
        <v>-0.36985575068664894</v>
      </c>
      <c r="J2020" s="164">
        <f t="shared" si="159"/>
        <v>-0.33337211134665135</v>
      </c>
    </row>
    <row r="2021" spans="2:10" x14ac:dyDescent="0.25">
      <c r="B2021" s="155">
        <v>39521</v>
      </c>
      <c r="C2021" s="2">
        <v>-2.076128267904076</v>
      </c>
      <c r="D2021" s="2">
        <v>2.5350200162143954</v>
      </c>
      <c r="F2021" s="164">
        <f t="shared" si="155"/>
        <v>-0.47375424321770726</v>
      </c>
      <c r="G2021" s="164">
        <f t="shared" si="156"/>
        <v>-0.37285512411230626</v>
      </c>
      <c r="H2021" s="164">
        <f t="shared" si="157"/>
        <v>-0.42992247163259706</v>
      </c>
      <c r="I2021" s="164">
        <f t="shared" si="158"/>
        <v>-0.36799097806681125</v>
      </c>
      <c r="J2021" s="164">
        <f t="shared" si="159"/>
        <v>-0.33217148096296006</v>
      </c>
    </row>
    <row r="2022" spans="2:10" x14ac:dyDescent="0.25">
      <c r="B2022" s="155">
        <v>39520</v>
      </c>
      <c r="C2022" s="2">
        <v>0.51680453640989832</v>
      </c>
      <c r="D2022" s="2">
        <v>-1.1231720377516519</v>
      </c>
      <c r="F2022" s="164">
        <f t="shared" si="155"/>
        <v>-0.40741892979056549</v>
      </c>
      <c r="G2022" s="164">
        <f t="shared" si="156"/>
        <v>-0.37260323279343643</v>
      </c>
      <c r="H2022" s="164">
        <f t="shared" si="157"/>
        <v>-0.42092139772106668</v>
      </c>
      <c r="I2022" s="164">
        <f t="shared" si="158"/>
        <v>-0.35928144464778394</v>
      </c>
      <c r="J2022" s="164">
        <f t="shared" si="159"/>
        <v>-0.32256236101927777</v>
      </c>
    </row>
    <row r="2023" spans="2:10" x14ac:dyDescent="0.25">
      <c r="B2023" s="155">
        <v>39519</v>
      </c>
      <c r="C2023" s="2">
        <v>-0.87132199237481833</v>
      </c>
      <c r="D2023" s="2">
        <v>3.0769952409808399</v>
      </c>
      <c r="F2023" s="164">
        <f t="shared" si="155"/>
        <v>-0.33224814225545618</v>
      </c>
      <c r="G2023" s="164">
        <f t="shared" si="156"/>
        <v>-0.36195333410135172</v>
      </c>
      <c r="H2023" s="164">
        <f t="shared" si="157"/>
        <v>-0.41891674105700605</v>
      </c>
      <c r="I2023" s="164">
        <f t="shared" si="158"/>
        <v>-0.33921623568237602</v>
      </c>
      <c r="J2023" s="164">
        <f t="shared" si="159"/>
        <v>-0.32137826137195635</v>
      </c>
    </row>
    <row r="2024" spans="2:10" x14ac:dyDescent="0.25">
      <c r="B2024" s="155">
        <v>39518</v>
      </c>
      <c r="C2024" s="2">
        <v>3.7163408758765115</v>
      </c>
      <c r="D2024" s="2">
        <v>-1.2755566497159809</v>
      </c>
      <c r="F2024" s="164">
        <f t="shared" si="155"/>
        <v>-0.29125333106121443</v>
      </c>
      <c r="G2024" s="164">
        <f t="shared" si="156"/>
        <v>-0.35510217360392421</v>
      </c>
      <c r="H2024" s="164">
        <f t="shared" si="157"/>
        <v>-0.39829802277655596</v>
      </c>
      <c r="I2024" s="164">
        <f t="shared" si="158"/>
        <v>-0.33439050085656552</v>
      </c>
      <c r="J2024" s="164">
        <f t="shared" si="159"/>
        <v>-0.31937319694453065</v>
      </c>
    </row>
    <row r="2025" spans="2:10" x14ac:dyDescent="0.25">
      <c r="B2025" s="155">
        <v>39517</v>
      </c>
      <c r="C2025" s="2">
        <v>-1.5421134136487047</v>
      </c>
      <c r="D2025" s="2">
        <v>2.2985287529170062</v>
      </c>
      <c r="F2025" s="164">
        <f t="shared" si="155"/>
        <v>-0.28037465710996179</v>
      </c>
      <c r="G2025" s="164">
        <f t="shared" si="156"/>
        <v>-0.32612388709084739</v>
      </c>
      <c r="H2025" s="164">
        <f t="shared" si="157"/>
        <v>-0.39440673972119866</v>
      </c>
      <c r="I2025" s="164">
        <f t="shared" si="158"/>
        <v>-0.32550539784457067</v>
      </c>
      <c r="J2025" s="164">
        <f t="shared" si="159"/>
        <v>-0.31457228924690123</v>
      </c>
    </row>
    <row r="2026" spans="2:10" x14ac:dyDescent="0.25">
      <c r="B2026" s="155">
        <v>39514</v>
      </c>
      <c r="C2026" s="2">
        <v>-0.8392848984321355</v>
      </c>
      <c r="D2026" s="2">
        <v>0.80475629459459963</v>
      </c>
      <c r="F2026" s="164">
        <f t="shared" si="155"/>
        <v>-0.22262901436713262</v>
      </c>
      <c r="G2026" s="164">
        <f t="shared" si="156"/>
        <v>-0.31557436021556318</v>
      </c>
      <c r="H2026" s="164">
        <f t="shared" si="157"/>
        <v>-0.38424013319676342</v>
      </c>
      <c r="I2026" s="164">
        <f t="shared" si="158"/>
        <v>-0.31734595855776127</v>
      </c>
      <c r="J2026" s="164">
        <f t="shared" si="159"/>
        <v>-0.306982025695199</v>
      </c>
    </row>
    <row r="2027" spans="2:10" x14ac:dyDescent="0.25">
      <c r="B2027" s="155">
        <v>39513</v>
      </c>
      <c r="C2027" s="2">
        <v>-2.1859431318951961</v>
      </c>
      <c r="D2027" s="2">
        <v>0.40153508232729784</v>
      </c>
      <c r="F2027" s="164">
        <f t="shared" si="155"/>
        <v>-0.25390479309137309</v>
      </c>
      <c r="G2027" s="164">
        <f t="shared" si="156"/>
        <v>-0.2949601964349256</v>
      </c>
      <c r="H2027" s="164">
        <f t="shared" si="157"/>
        <v>-0.38121859439825273</v>
      </c>
      <c r="I2027" s="164">
        <f t="shared" si="158"/>
        <v>-0.31699844437697161</v>
      </c>
      <c r="J2027" s="164">
        <f t="shared" si="159"/>
        <v>-0.30510148691758265</v>
      </c>
    </row>
    <row r="2028" spans="2:10" x14ac:dyDescent="0.25">
      <c r="B2028" s="155">
        <v>39512</v>
      </c>
      <c r="C2028" s="2">
        <v>0.57373393342254886</v>
      </c>
      <c r="D2028" s="2">
        <v>-2.3399691723333782</v>
      </c>
      <c r="F2028" s="164">
        <f t="shared" si="155"/>
        <v>-0.28281362135876353</v>
      </c>
      <c r="G2028" s="164">
        <f t="shared" si="156"/>
        <v>-0.29597520666087068</v>
      </c>
      <c r="H2028" s="164">
        <f t="shared" si="157"/>
        <v>-0.40166469903411428</v>
      </c>
      <c r="I2028" s="164">
        <f t="shared" si="158"/>
        <v>-0.31713785591020582</v>
      </c>
      <c r="J2028" s="164">
        <f t="shared" si="159"/>
        <v>-0.30513943213320993</v>
      </c>
    </row>
    <row r="2029" spans="2:10" x14ac:dyDescent="0.25">
      <c r="B2029" s="155">
        <v>39511</v>
      </c>
      <c r="C2029" s="2">
        <v>-0.34385623404352694</v>
      </c>
      <c r="D2029" s="2">
        <v>-2.2974319312011882</v>
      </c>
      <c r="F2029" s="164">
        <f t="shared" si="155"/>
        <v>-0.22157391026376738</v>
      </c>
      <c r="G2029" s="164">
        <f t="shared" si="156"/>
        <v>-0.29153589017976989</v>
      </c>
      <c r="H2029" s="164">
        <f t="shared" si="157"/>
        <v>-0.40578463923391916</v>
      </c>
      <c r="I2029" s="164">
        <f t="shared" si="158"/>
        <v>-0.31444360636865082</v>
      </c>
      <c r="J2029" s="164">
        <f t="shared" si="159"/>
        <v>-0.30370324349229105</v>
      </c>
    </row>
    <row r="2030" spans="2:10" x14ac:dyDescent="0.25">
      <c r="B2030" s="155">
        <v>39510</v>
      </c>
      <c r="C2030" s="2">
        <v>5.5480995005896538E-2</v>
      </c>
      <c r="D2030" s="2">
        <v>-0.34813079150511905</v>
      </c>
      <c r="F2030" s="164">
        <f t="shared" si="155"/>
        <v>-0.25591859360348285</v>
      </c>
      <c r="G2030" s="164">
        <f t="shared" si="156"/>
        <v>-0.33872734166316987</v>
      </c>
      <c r="H2030" s="164">
        <f t="shared" si="157"/>
        <v>-0.41185993029466578</v>
      </c>
      <c r="I2030" s="164">
        <f t="shared" si="158"/>
        <v>-0.31932928760006707</v>
      </c>
      <c r="J2030" s="164">
        <f t="shared" si="159"/>
        <v>-0.30774436881408784</v>
      </c>
    </row>
    <row r="2031" spans="2:10" x14ac:dyDescent="0.25">
      <c r="B2031" s="155">
        <v>39507</v>
      </c>
      <c r="C2031" s="2">
        <v>-2.7057268439653059</v>
      </c>
      <c r="D2031" s="2">
        <v>3.3083236120268866</v>
      </c>
      <c r="F2031" s="164">
        <f t="shared" si="155"/>
        <v>-0.25594858804390219</v>
      </c>
      <c r="G2031" s="164">
        <f t="shared" si="156"/>
        <v>-0.34067946381561115</v>
      </c>
      <c r="H2031" s="164">
        <f t="shared" si="157"/>
        <v>-0.40913958074904261</v>
      </c>
      <c r="I2031" s="164">
        <f t="shared" si="158"/>
        <v>-0.31927885880240287</v>
      </c>
      <c r="J2031" s="164">
        <f t="shared" si="159"/>
        <v>-0.30800212147405198</v>
      </c>
    </row>
    <row r="2032" spans="2:10" x14ac:dyDescent="0.25">
      <c r="B2032" s="155">
        <v>39506</v>
      </c>
      <c r="C2032" s="2">
        <v>-0.88257422570618971</v>
      </c>
      <c r="D2032" s="2">
        <v>2.1652552410280634</v>
      </c>
      <c r="F2032" s="164">
        <f t="shared" si="155"/>
        <v>-0.11897064581004085</v>
      </c>
      <c r="G2032" s="164">
        <f t="shared" si="156"/>
        <v>-0.28854281009424904</v>
      </c>
      <c r="H2032" s="164">
        <f t="shared" si="157"/>
        <v>-0.38268883272803772</v>
      </c>
      <c r="I2032" s="164">
        <f t="shared" si="158"/>
        <v>-0.29981239408200966</v>
      </c>
      <c r="J2032" s="164">
        <f t="shared" si="159"/>
        <v>-0.29022450952037182</v>
      </c>
    </row>
    <row r="2033" spans="2:10" x14ac:dyDescent="0.25">
      <c r="B2033" s="155">
        <v>39505</v>
      </c>
      <c r="C2033" s="2">
        <v>-6.7751729653964254E-2</v>
      </c>
      <c r="D2033" s="2">
        <v>0.14818866336132608</v>
      </c>
      <c r="F2033" s="164">
        <f t="shared" si="155"/>
        <v>-0.1607307360239317</v>
      </c>
      <c r="G2033" s="164">
        <f t="shared" si="156"/>
        <v>-0.30050520805689296</v>
      </c>
      <c r="H2033" s="164">
        <f t="shared" si="157"/>
        <v>-0.37814046104078253</v>
      </c>
      <c r="I2033" s="164">
        <f t="shared" si="158"/>
        <v>-0.29601129854309999</v>
      </c>
      <c r="J2033" s="164">
        <f t="shared" si="159"/>
        <v>-0.28640037581386574</v>
      </c>
    </row>
    <row r="2034" spans="2:10" x14ac:dyDescent="0.25">
      <c r="B2034" s="155">
        <v>39504</v>
      </c>
      <c r="C2034" s="2">
        <v>0.69230721187465427</v>
      </c>
      <c r="D2034" s="2">
        <v>-0.18753997865612604</v>
      </c>
      <c r="F2034" s="164">
        <f t="shared" si="155"/>
        <v>-0.15431658439944271</v>
      </c>
      <c r="G2034" s="164">
        <f t="shared" si="156"/>
        <v>-0.30924708576671256</v>
      </c>
      <c r="H2034" s="164">
        <f t="shared" si="157"/>
        <v>-0.37791121257324889</v>
      </c>
      <c r="I2034" s="164">
        <f t="shared" si="158"/>
        <v>-0.29559544677483884</v>
      </c>
      <c r="J2034" s="164">
        <f t="shared" si="159"/>
        <v>-0.28746732835607447</v>
      </c>
    </row>
    <row r="2035" spans="2:10" x14ac:dyDescent="0.25">
      <c r="B2035" s="155">
        <v>39503</v>
      </c>
      <c r="C2035" s="2">
        <v>1.3832085722224496</v>
      </c>
      <c r="D2035" s="2">
        <v>-1.4316142387074571</v>
      </c>
      <c r="F2035" s="164">
        <f t="shared" si="155"/>
        <v>-0.21620246590480957</v>
      </c>
      <c r="G2035" s="164">
        <f t="shared" si="156"/>
        <v>-0.31042107754500209</v>
      </c>
      <c r="H2035" s="164">
        <f t="shared" si="157"/>
        <v>-0.37897604762962411</v>
      </c>
      <c r="I2035" s="164">
        <f t="shared" si="158"/>
        <v>-0.29491455099074643</v>
      </c>
      <c r="J2035" s="164">
        <f t="shared" si="159"/>
        <v>-0.30380464762780551</v>
      </c>
    </row>
    <row r="2036" spans="2:10" x14ac:dyDescent="0.25">
      <c r="B2036" s="155">
        <v>39500</v>
      </c>
      <c r="C2036" s="2">
        <v>0.79877983628398042</v>
      </c>
      <c r="D2036" s="2">
        <v>-1.1151142050443874</v>
      </c>
      <c r="F2036" s="164">
        <f t="shared" si="155"/>
        <v>-0.17324246200463933</v>
      </c>
      <c r="G2036" s="164">
        <f t="shared" si="156"/>
        <v>-0.30188431594830578</v>
      </c>
      <c r="H2036" s="164">
        <f t="shared" si="157"/>
        <v>-0.3698648374783336</v>
      </c>
      <c r="I2036" s="164">
        <f t="shared" si="158"/>
        <v>-0.28972324431629876</v>
      </c>
      <c r="J2036" s="164">
        <f t="shared" si="159"/>
        <v>-0.29938266585944617</v>
      </c>
    </row>
    <row r="2037" spans="2:10" x14ac:dyDescent="0.25">
      <c r="B2037" s="155">
        <v>39499</v>
      </c>
      <c r="C2037" s="2">
        <v>-1.2524966106880142</v>
      </c>
      <c r="D2037" s="2">
        <v>1.851996579234183</v>
      </c>
      <c r="F2037" s="164">
        <f t="shared" si="155"/>
        <v>-0.17760835895266669</v>
      </c>
      <c r="G2037" s="164">
        <f t="shared" si="156"/>
        <v>-0.30269083707736</v>
      </c>
      <c r="H2037" s="164">
        <f t="shared" si="157"/>
        <v>-0.38157348294742094</v>
      </c>
      <c r="I2037" s="164">
        <f t="shared" si="158"/>
        <v>-0.28919578915849309</v>
      </c>
      <c r="J2037" s="164">
        <f t="shared" si="159"/>
        <v>-0.29795418673724311</v>
      </c>
    </row>
    <row r="2038" spans="2:10" x14ac:dyDescent="0.25">
      <c r="B2038" s="155">
        <v>39498</v>
      </c>
      <c r="C2038" s="2">
        <v>0.83963751560058864</v>
      </c>
      <c r="D2038" s="2">
        <v>0.78797402815884432</v>
      </c>
      <c r="F2038" s="164">
        <f t="shared" si="155"/>
        <v>-0.17944701418798817</v>
      </c>
      <c r="G2038" s="164">
        <f t="shared" si="156"/>
        <v>-0.28570124278080306</v>
      </c>
      <c r="H2038" s="164">
        <f t="shared" si="157"/>
        <v>-0.37412625616987394</v>
      </c>
      <c r="I2038" s="164">
        <f t="shared" si="158"/>
        <v>-0.28365877595170574</v>
      </c>
      <c r="J2038" s="164">
        <f t="shared" si="159"/>
        <v>-0.29293770652166201</v>
      </c>
    </row>
    <row r="2039" spans="2:10" x14ac:dyDescent="0.25">
      <c r="B2039" s="155">
        <v>39497</v>
      </c>
      <c r="C2039" s="2">
        <v>-8.161425949287926E-2</v>
      </c>
      <c r="D2039" s="2">
        <v>-1.5631367602952029</v>
      </c>
      <c r="F2039" s="164">
        <f t="shared" si="155"/>
        <v>-0.17375821087782514</v>
      </c>
      <c r="G2039" s="164">
        <f t="shared" si="156"/>
        <v>-0.30365334977501235</v>
      </c>
      <c r="H2039" s="164">
        <f t="shared" si="157"/>
        <v>-0.36997185764428198</v>
      </c>
      <c r="I2039" s="164">
        <f t="shared" si="158"/>
        <v>-0.28561866929327856</v>
      </c>
      <c r="J2039" s="164">
        <f t="shared" si="159"/>
        <v>-0.29538081199306471</v>
      </c>
    </row>
    <row r="2040" spans="2:10" x14ac:dyDescent="0.25">
      <c r="B2040" s="155">
        <v>39496</v>
      </c>
      <c r="C2040" s="2">
        <v>0</v>
      </c>
      <c r="D2040" s="2">
        <v>3.9067357470967679E-2</v>
      </c>
      <c r="F2040" s="164">
        <f t="shared" si="155"/>
        <v>-0.16462516423938875</v>
      </c>
      <c r="G2040" s="164">
        <f t="shared" si="156"/>
        <v>-0.32242403366410466</v>
      </c>
      <c r="H2040" s="164">
        <f t="shared" si="157"/>
        <v>-0.37007516643643357</v>
      </c>
      <c r="I2040" s="164">
        <f t="shared" si="158"/>
        <v>-0.28675458117720992</v>
      </c>
      <c r="J2040" s="164">
        <f t="shared" si="159"/>
        <v>-0.29660977745315414</v>
      </c>
    </row>
    <row r="2041" spans="2:10" x14ac:dyDescent="0.25">
      <c r="B2041" s="155">
        <v>39493</v>
      </c>
      <c r="C2041" s="2">
        <v>9.0082552681414185E-2</v>
      </c>
      <c r="D2041" s="2">
        <v>1.9348232469464266</v>
      </c>
      <c r="F2041" s="164">
        <f t="shared" si="155"/>
        <v>-0.15712950263128436</v>
      </c>
      <c r="G2041" s="164">
        <f t="shared" si="156"/>
        <v>-0.3669660738826393</v>
      </c>
      <c r="H2041" s="164">
        <f t="shared" si="157"/>
        <v>-0.3689209923741994</v>
      </c>
      <c r="I2041" s="164">
        <f t="shared" si="158"/>
        <v>-0.28659127568974152</v>
      </c>
      <c r="J2041" s="164">
        <f t="shared" si="159"/>
        <v>-0.29660972199871716</v>
      </c>
    </row>
    <row r="2042" spans="2:10" x14ac:dyDescent="0.25">
      <c r="B2042" s="155">
        <v>39492</v>
      </c>
      <c r="C2042" s="2">
        <v>-1.338897343136547</v>
      </c>
      <c r="D2042" s="2">
        <v>-3.4824509562079942</v>
      </c>
      <c r="F2042" s="164">
        <f t="shared" si="155"/>
        <v>-0.16208494148408367</v>
      </c>
      <c r="G2042" s="164">
        <f t="shared" si="156"/>
        <v>-0.3565018950973517</v>
      </c>
      <c r="H2042" s="164">
        <f t="shared" si="157"/>
        <v>-0.37548303991987719</v>
      </c>
      <c r="I2042" s="164">
        <f t="shared" si="158"/>
        <v>-0.28978228729071792</v>
      </c>
      <c r="J2042" s="164">
        <f t="shared" si="159"/>
        <v>-0.29879164607443964</v>
      </c>
    </row>
    <row r="2043" spans="2:10" x14ac:dyDescent="0.25">
      <c r="B2043" s="155">
        <v>39491</v>
      </c>
      <c r="C2043" s="2">
        <v>1.3991317059587116</v>
      </c>
      <c r="D2043" s="2">
        <v>-1.1670285917180223</v>
      </c>
      <c r="F2043" s="164">
        <f t="shared" si="155"/>
        <v>-0.23073453964212939</v>
      </c>
      <c r="G2043" s="164">
        <f t="shared" si="156"/>
        <v>-0.40555811970032873</v>
      </c>
      <c r="H2043" s="164">
        <f t="shared" si="157"/>
        <v>-0.41195886334659365</v>
      </c>
      <c r="I2043" s="164">
        <f t="shared" si="158"/>
        <v>-0.31212205246237595</v>
      </c>
      <c r="J2043" s="164">
        <f t="shared" si="159"/>
        <v>-0.31929480801220594</v>
      </c>
    </row>
    <row r="2044" spans="2:10" x14ac:dyDescent="0.25">
      <c r="B2044" s="155">
        <v>39490</v>
      </c>
      <c r="C2044" s="2">
        <v>0.73099326416572463</v>
      </c>
      <c r="D2044" s="2">
        <v>-1.4492261400625539</v>
      </c>
      <c r="F2044" s="164">
        <f t="shared" si="155"/>
        <v>-0.24383326455479118</v>
      </c>
      <c r="G2044" s="164">
        <f t="shared" si="156"/>
        <v>-0.39773809408062971</v>
      </c>
      <c r="H2044" s="164">
        <f t="shared" si="157"/>
        <v>-0.40552649770257065</v>
      </c>
      <c r="I2044" s="164">
        <f t="shared" si="158"/>
        <v>-0.30873697298823088</v>
      </c>
      <c r="J2044" s="164">
        <f t="shared" si="159"/>
        <v>-0.310534096395151</v>
      </c>
    </row>
    <row r="2045" spans="2:10" x14ac:dyDescent="0.25">
      <c r="B2045" s="155">
        <v>39489</v>
      </c>
      <c r="C2045" s="2">
        <v>0.59377284971640076</v>
      </c>
      <c r="D2045" s="2">
        <v>0.97682296683347936</v>
      </c>
      <c r="F2045" s="164">
        <f t="shared" si="155"/>
        <v>-0.22776877277829224</v>
      </c>
      <c r="G2045" s="164">
        <f t="shared" si="156"/>
        <v>-0.39333023721767868</v>
      </c>
      <c r="H2045" s="164">
        <f t="shared" si="157"/>
        <v>-0.39792657405909054</v>
      </c>
      <c r="I2045" s="164">
        <f t="shared" si="158"/>
        <v>-0.30610786086514985</v>
      </c>
      <c r="J2045" s="164">
        <f t="shared" si="159"/>
        <v>-0.30878622958213281</v>
      </c>
    </row>
    <row r="2046" spans="2:10" x14ac:dyDescent="0.25">
      <c r="B2046" s="155">
        <v>39486</v>
      </c>
      <c r="C2046" s="2">
        <v>-0.41866506262674408</v>
      </c>
      <c r="D2046" s="2">
        <v>1.559829591423445</v>
      </c>
      <c r="F2046" s="164">
        <f t="shared" si="155"/>
        <v>-0.24838814700444717</v>
      </c>
      <c r="G2046" s="164">
        <f t="shared" si="156"/>
        <v>-0.40637012257286559</v>
      </c>
      <c r="H2046" s="164">
        <f t="shared" si="157"/>
        <v>-0.4032676678694575</v>
      </c>
      <c r="I2046" s="164">
        <f t="shared" si="158"/>
        <v>-0.30835533061269083</v>
      </c>
      <c r="J2046" s="164">
        <f t="shared" si="159"/>
        <v>-0.310635080137181</v>
      </c>
    </row>
    <row r="2047" spans="2:10" x14ac:dyDescent="0.25">
      <c r="B2047" s="155">
        <v>39485</v>
      </c>
      <c r="C2047" s="2">
        <v>0.81315740525214064</v>
      </c>
      <c r="D2047" s="2">
        <v>-3.2748439842318011</v>
      </c>
      <c r="F2047" s="164">
        <f t="shared" si="155"/>
        <v>-0.22486172321578166</v>
      </c>
      <c r="G2047" s="164">
        <f t="shared" si="156"/>
        <v>-0.40396270399641993</v>
      </c>
      <c r="H2047" s="164">
        <f t="shared" si="157"/>
        <v>-0.41151541553026555</v>
      </c>
      <c r="I2047" s="164">
        <f t="shared" si="158"/>
        <v>-0.30679757305409183</v>
      </c>
      <c r="J2047" s="164">
        <f t="shared" si="159"/>
        <v>-0.30624126706205207</v>
      </c>
    </row>
    <row r="2048" spans="2:10" x14ac:dyDescent="0.25">
      <c r="B2048" s="155">
        <v>39484</v>
      </c>
      <c r="C2048" s="2">
        <v>-0.72228876518980467</v>
      </c>
      <c r="D2048" s="2">
        <v>-0.8274013454006357</v>
      </c>
      <c r="F2048" s="164">
        <f t="shared" si="155"/>
        <v>-0.20534454673482758</v>
      </c>
      <c r="G2048" s="164">
        <f t="shared" si="156"/>
        <v>-0.40378310092546493</v>
      </c>
      <c r="H2048" s="164">
        <f t="shared" si="157"/>
        <v>-0.40492451251195771</v>
      </c>
      <c r="I2048" s="164">
        <f t="shared" si="158"/>
        <v>-0.30337132623035162</v>
      </c>
      <c r="J2048" s="164">
        <f t="shared" si="159"/>
        <v>-0.30309112782115427</v>
      </c>
    </row>
    <row r="2049" spans="2:10" x14ac:dyDescent="0.25">
      <c r="B2049" s="155">
        <v>39483</v>
      </c>
      <c r="C2049" s="2">
        <v>-3.1904097150274313</v>
      </c>
      <c r="D2049" s="2">
        <v>0.63872319151396795</v>
      </c>
      <c r="F2049" s="164">
        <f t="shared" si="155"/>
        <v>-0.21977070356472547</v>
      </c>
      <c r="G2049" s="164">
        <f t="shared" si="156"/>
        <v>-0.40973827255745998</v>
      </c>
      <c r="H2049" s="164">
        <f t="shared" si="157"/>
        <v>-0.40870636157914059</v>
      </c>
      <c r="I2049" s="164">
        <f t="shared" si="158"/>
        <v>-0.30612673307880972</v>
      </c>
      <c r="J2049" s="164">
        <f t="shared" si="159"/>
        <v>-0.30542437545055751</v>
      </c>
    </row>
    <row r="2050" spans="2:10" x14ac:dyDescent="0.25">
      <c r="B2050" s="155">
        <v>39482</v>
      </c>
      <c r="C2050" s="2">
        <v>-1.0441449139893977</v>
      </c>
      <c r="D2050" s="2">
        <v>-1.3552980046469876</v>
      </c>
      <c r="F2050" s="164">
        <f t="shared" si="155"/>
        <v>-0.21511238305644925</v>
      </c>
      <c r="G2050" s="164">
        <f t="shared" si="156"/>
        <v>-0.39729126253441732</v>
      </c>
      <c r="H2050" s="164">
        <f t="shared" si="157"/>
        <v>-0.41147045058393739</v>
      </c>
      <c r="I2050" s="164">
        <f t="shared" si="158"/>
        <v>-0.30524645134001799</v>
      </c>
      <c r="J2050" s="164">
        <f t="shared" si="159"/>
        <v>-0.30414975922112331</v>
      </c>
    </row>
    <row r="2051" spans="2:10" x14ac:dyDescent="0.25">
      <c r="B2051" s="155">
        <v>39479</v>
      </c>
      <c r="C2051" s="2">
        <v>1.2235890845569086</v>
      </c>
      <c r="D2051" s="2">
        <v>0.90848271662362645</v>
      </c>
      <c r="F2051" s="164">
        <f t="shared" si="155"/>
        <v>-0.25569842275746557</v>
      </c>
      <c r="G2051" s="164">
        <f t="shared" si="156"/>
        <v>-0.41139269941033335</v>
      </c>
      <c r="H2051" s="164">
        <f t="shared" si="157"/>
        <v>-0.41201027012708991</v>
      </c>
      <c r="I2051" s="164">
        <f t="shared" si="158"/>
        <v>-0.31491714688902245</v>
      </c>
      <c r="J2051" s="164">
        <f t="shared" si="159"/>
        <v>-0.3104688315589671</v>
      </c>
    </row>
    <row r="2052" spans="2:10" x14ac:dyDescent="0.25">
      <c r="B2052" s="155">
        <v>39478</v>
      </c>
      <c r="C2052" s="2">
        <v>1.6941814058426985</v>
      </c>
      <c r="D2052" s="2">
        <v>1.9919672134345312</v>
      </c>
      <c r="F2052" s="164">
        <f t="shared" si="155"/>
        <v>-0.33429931828989462</v>
      </c>
      <c r="G2052" s="164">
        <f t="shared" si="156"/>
        <v>-0.43195571884993095</v>
      </c>
      <c r="H2052" s="164">
        <f t="shared" si="157"/>
        <v>-0.42168021423171881</v>
      </c>
      <c r="I2052" s="164">
        <f t="shared" si="158"/>
        <v>-0.31991973306836474</v>
      </c>
      <c r="J2052" s="164">
        <f t="shared" si="159"/>
        <v>-0.31501618832860356</v>
      </c>
    </row>
    <row r="2053" spans="2:10" x14ac:dyDescent="0.25">
      <c r="B2053" s="155">
        <v>39477</v>
      </c>
      <c r="C2053" s="2">
        <v>-0.46993486938859963</v>
      </c>
      <c r="D2053" s="2">
        <v>-2.6957680880597024</v>
      </c>
      <c r="F2053" s="164">
        <f t="shared" si="155"/>
        <v>-0.39891041372743019</v>
      </c>
      <c r="G2053" s="164">
        <f t="shared" si="156"/>
        <v>-0.47226016281420741</v>
      </c>
      <c r="H2053" s="164">
        <f t="shared" si="157"/>
        <v>-0.44472861653209339</v>
      </c>
      <c r="I2053" s="164">
        <f t="shared" si="158"/>
        <v>-0.33560962595292476</v>
      </c>
      <c r="J2053" s="164">
        <f t="shared" si="159"/>
        <v>-0.32942395926394941</v>
      </c>
    </row>
    <row r="2054" spans="2:10" x14ac:dyDescent="0.25">
      <c r="B2054" s="155">
        <v>39476</v>
      </c>
      <c r="C2054" s="2">
        <v>0.62065966676163598</v>
      </c>
      <c r="D2054" s="2">
        <v>-1.1663032677389218</v>
      </c>
      <c r="F2054" s="164">
        <f t="shared" si="155"/>
        <v>-0.42879971016788365</v>
      </c>
      <c r="G2054" s="164">
        <f t="shared" si="156"/>
        <v>-0.46201809797981452</v>
      </c>
      <c r="H2054" s="164">
        <f t="shared" si="157"/>
        <v>-0.46317855705156247</v>
      </c>
      <c r="I2054" s="164">
        <f t="shared" si="158"/>
        <v>-0.34604800964236437</v>
      </c>
      <c r="J2054" s="164">
        <f t="shared" si="159"/>
        <v>-0.33361986301378865</v>
      </c>
    </row>
    <row r="2055" spans="2:10" x14ac:dyDescent="0.25">
      <c r="B2055" s="155">
        <v>39475</v>
      </c>
      <c r="C2055" s="2">
        <v>1.7569999101288536</v>
      </c>
      <c r="D2055" s="2">
        <v>-2.756857025457693E-2</v>
      </c>
      <c r="F2055" s="164">
        <f t="shared" si="155"/>
        <v>-0.38086867591611606</v>
      </c>
      <c r="G2055" s="164">
        <f t="shared" si="156"/>
        <v>-0.46249636290031571</v>
      </c>
      <c r="H2055" s="164">
        <f t="shared" si="157"/>
        <v>-0.46012819501796148</v>
      </c>
      <c r="I2055" s="164">
        <f t="shared" si="158"/>
        <v>-0.34416274168584832</v>
      </c>
      <c r="J2055" s="164">
        <f t="shared" si="159"/>
        <v>-0.33166681859325203</v>
      </c>
    </row>
    <row r="2056" spans="2:10" x14ac:dyDescent="0.25">
      <c r="B2056" s="155">
        <v>39472</v>
      </c>
      <c r="C2056" s="2">
        <v>-1.586405035705829</v>
      </c>
      <c r="D2056" s="2">
        <v>2.0192005430657689</v>
      </c>
      <c r="F2056" s="164">
        <f t="shared" si="155"/>
        <v>-0.39494912364985418</v>
      </c>
      <c r="G2056" s="164">
        <f t="shared" si="156"/>
        <v>-0.46728468305567389</v>
      </c>
      <c r="H2056" s="164">
        <f t="shared" si="157"/>
        <v>-0.46425061775344678</v>
      </c>
      <c r="I2056" s="164">
        <f t="shared" si="158"/>
        <v>-0.34575364303727535</v>
      </c>
      <c r="J2056" s="164">
        <f t="shared" si="159"/>
        <v>-0.33268727857306007</v>
      </c>
    </row>
    <row r="2057" spans="2:10" x14ac:dyDescent="0.25">
      <c r="B2057" s="155">
        <v>39471</v>
      </c>
      <c r="C2057" s="2">
        <v>1.0089083520582021</v>
      </c>
      <c r="D2057" s="2">
        <v>-3.8215076656677671</v>
      </c>
      <c r="F2057" s="164">
        <f t="shared" si="155"/>
        <v>-0.32866446199380495</v>
      </c>
      <c r="G2057" s="164">
        <f t="shared" si="156"/>
        <v>-0.45375432518114378</v>
      </c>
      <c r="H2057" s="164">
        <f t="shared" si="157"/>
        <v>-0.44812037772375918</v>
      </c>
      <c r="I2057" s="164">
        <f t="shared" si="158"/>
        <v>-0.3386388260345447</v>
      </c>
      <c r="J2057" s="164">
        <f t="shared" si="159"/>
        <v>-0.32550468375009367</v>
      </c>
    </row>
    <row r="2058" spans="2:10" x14ac:dyDescent="0.25">
      <c r="B2058" s="155">
        <v>39470</v>
      </c>
      <c r="C2058" s="2">
        <v>2.1466452869874475</v>
      </c>
      <c r="D2058" s="2">
        <v>0.86674989485109322</v>
      </c>
      <c r="F2058" s="164">
        <f t="shared" si="155"/>
        <v>-0.28121486656156153</v>
      </c>
      <c r="G2058" s="164">
        <f t="shared" si="156"/>
        <v>-0.47129564945297614</v>
      </c>
      <c r="H2058" s="164">
        <f t="shared" si="157"/>
        <v>-0.42091370094698799</v>
      </c>
      <c r="I2058" s="164">
        <f t="shared" si="158"/>
        <v>-0.33306833759761201</v>
      </c>
      <c r="J2058" s="164">
        <f t="shared" si="159"/>
        <v>-0.31455232082739037</v>
      </c>
    </row>
    <row r="2059" spans="2:10" x14ac:dyDescent="0.25">
      <c r="B2059" s="155">
        <v>39469</v>
      </c>
      <c r="C2059" s="2">
        <v>-1.1082465517122331</v>
      </c>
      <c r="D2059" s="2">
        <v>1.0944648902260878</v>
      </c>
      <c r="F2059" s="164">
        <f t="shared" ref="F2059:F2122" si="160">CORREL($C2059:$C2088,$D2059:$D2088)</f>
        <v>-0.35407044828875406</v>
      </c>
      <c r="G2059" s="164">
        <f t="shared" ref="G2059:G2122" si="161">CORREL($C2059:$C2118,$D2059:$D2118)</f>
        <v>-0.51044767869531837</v>
      </c>
      <c r="H2059" s="164">
        <f t="shared" ref="H2059:H2122" si="162">CORREL($C2059:$C2148,$D2059:$D2148)</f>
        <v>-0.44585806195214733</v>
      </c>
      <c r="I2059" s="164">
        <f t="shared" ref="I2059:I2122" si="163">CORREL($C2059:$C2258,$D2059:$D2258)</f>
        <v>-0.34303411650414767</v>
      </c>
      <c r="J2059" s="164">
        <f t="shared" ref="J2059:J2122" si="164">CORREL($C2059:$C2318,$D2059:$D2318)</f>
        <v>-0.32401037602506688</v>
      </c>
    </row>
    <row r="2060" spans="2:10" x14ac:dyDescent="0.25">
      <c r="B2060" s="155">
        <v>39468</v>
      </c>
      <c r="C2060" s="2">
        <v>0</v>
      </c>
      <c r="D2060" s="2">
        <v>3.6153093144886128E-2</v>
      </c>
      <c r="F2060" s="164">
        <f t="shared" si="160"/>
        <v>-0.41698051349243376</v>
      </c>
      <c r="G2060" s="164">
        <f t="shared" si="161"/>
        <v>-0.504202915345485</v>
      </c>
      <c r="H2060" s="164">
        <f t="shared" si="162"/>
        <v>-0.4526151465104884</v>
      </c>
      <c r="I2060" s="164">
        <f t="shared" si="163"/>
        <v>-0.33885835654933094</v>
      </c>
      <c r="J2060" s="164">
        <f t="shared" si="164"/>
        <v>-0.32202527798137981</v>
      </c>
    </row>
    <row r="2061" spans="2:10" x14ac:dyDescent="0.25">
      <c r="B2061" s="155">
        <v>39465</v>
      </c>
      <c r="C2061" s="2">
        <v>-0.6023395635492923</v>
      </c>
      <c r="D2061" s="2">
        <v>-1.2108536038550222</v>
      </c>
      <c r="F2061" s="164">
        <f t="shared" si="160"/>
        <v>-0.42447167613233111</v>
      </c>
      <c r="G2061" s="164">
        <f t="shared" si="161"/>
        <v>-0.49977952744586518</v>
      </c>
      <c r="H2061" s="164">
        <f t="shared" si="162"/>
        <v>-0.45286152961851583</v>
      </c>
      <c r="I2061" s="164">
        <f t="shared" si="163"/>
        <v>-0.33383779651168477</v>
      </c>
      <c r="J2061" s="164">
        <f t="shared" si="164"/>
        <v>-0.32225982826700789</v>
      </c>
    </row>
    <row r="2062" spans="2:10" x14ac:dyDescent="0.25">
      <c r="B2062" s="155">
        <v>39464</v>
      </c>
      <c r="C2062" s="2">
        <v>-2.9053516412122393</v>
      </c>
      <c r="D2062" s="2">
        <v>1.5768149137396659</v>
      </c>
      <c r="F2062" s="164">
        <f t="shared" si="160"/>
        <v>-0.42697330003243844</v>
      </c>
      <c r="G2062" s="164">
        <f t="shared" si="161"/>
        <v>-0.51106806810816519</v>
      </c>
      <c r="H2062" s="164">
        <f t="shared" si="162"/>
        <v>-0.45941100367744103</v>
      </c>
      <c r="I2062" s="164">
        <f t="shared" si="163"/>
        <v>-0.33845419210183397</v>
      </c>
      <c r="J2062" s="164">
        <f t="shared" si="164"/>
        <v>-0.32614290210298746</v>
      </c>
    </row>
    <row r="2063" spans="2:10" x14ac:dyDescent="0.25">
      <c r="B2063" s="155">
        <v>39463</v>
      </c>
      <c r="C2063" s="2">
        <v>-0.54988446266440727</v>
      </c>
      <c r="D2063" s="2">
        <v>-0.85937326387235391</v>
      </c>
      <c r="F2063" s="164">
        <f t="shared" si="160"/>
        <v>-0.44211896978270743</v>
      </c>
      <c r="G2063" s="164">
        <f t="shared" si="161"/>
        <v>-0.49787550551203369</v>
      </c>
      <c r="H2063" s="164">
        <f t="shared" si="162"/>
        <v>-0.45227543683571775</v>
      </c>
      <c r="I2063" s="164">
        <f t="shared" si="163"/>
        <v>-0.32799977944690273</v>
      </c>
      <c r="J2063" s="164">
        <f t="shared" si="164"/>
        <v>-0.31713931795204225</v>
      </c>
    </row>
    <row r="2064" spans="2:10" x14ac:dyDescent="0.25">
      <c r="B2064" s="155">
        <v>39462</v>
      </c>
      <c r="C2064" s="2">
        <v>-2.4917296944558132</v>
      </c>
      <c r="D2064" s="2">
        <v>1.7417672456787825</v>
      </c>
      <c r="F2064" s="164">
        <f t="shared" si="160"/>
        <v>-0.4675747717341176</v>
      </c>
      <c r="G2064" s="164">
        <f t="shared" si="161"/>
        <v>-0.50266614772885254</v>
      </c>
      <c r="H2064" s="164">
        <f t="shared" si="162"/>
        <v>-0.45660733774041723</v>
      </c>
      <c r="I2064" s="164">
        <f t="shared" si="163"/>
        <v>-0.32984888688733166</v>
      </c>
      <c r="J2064" s="164">
        <f t="shared" si="164"/>
        <v>-0.319014458780918</v>
      </c>
    </row>
    <row r="2065" spans="2:10" x14ac:dyDescent="0.25">
      <c r="B2065" s="155">
        <v>39461</v>
      </c>
      <c r="C2065" s="2">
        <v>1.0875981243823274</v>
      </c>
      <c r="D2065" s="2">
        <v>0.85052617540866127</v>
      </c>
      <c r="F2065" s="164">
        <f t="shared" si="160"/>
        <v>-0.43250346827468372</v>
      </c>
      <c r="G2065" s="164">
        <f t="shared" si="161"/>
        <v>-0.48897325815587095</v>
      </c>
      <c r="H2065" s="164">
        <f t="shared" si="162"/>
        <v>-0.43703883196455406</v>
      </c>
      <c r="I2065" s="164">
        <f t="shared" si="163"/>
        <v>-0.31870584860964224</v>
      </c>
      <c r="J2065" s="164">
        <f t="shared" si="164"/>
        <v>-0.30900471443850963</v>
      </c>
    </row>
    <row r="2066" spans="2:10" x14ac:dyDescent="0.25">
      <c r="B2066" s="155">
        <v>39458</v>
      </c>
      <c r="C2066" s="2">
        <v>-1.3537179545129674</v>
      </c>
      <c r="D2066" s="2">
        <v>0.92003784728391658</v>
      </c>
      <c r="F2066" s="164">
        <f t="shared" si="160"/>
        <v>-0.46733421041051415</v>
      </c>
      <c r="G2066" s="164">
        <f t="shared" si="161"/>
        <v>-0.49936262189201736</v>
      </c>
      <c r="H2066" s="164">
        <f t="shared" si="162"/>
        <v>-0.44527634293007123</v>
      </c>
      <c r="I2066" s="164">
        <f t="shared" si="163"/>
        <v>-0.32337933238920846</v>
      </c>
      <c r="J2066" s="164">
        <f t="shared" si="164"/>
        <v>-0.31315537017263412</v>
      </c>
    </row>
    <row r="2067" spans="2:10" x14ac:dyDescent="0.25">
      <c r="B2067" s="155">
        <v>39457</v>
      </c>
      <c r="C2067" s="2">
        <v>0.79666233481232585</v>
      </c>
      <c r="D2067" s="2">
        <v>-2.9925325033447026</v>
      </c>
      <c r="F2067" s="164">
        <f t="shared" si="160"/>
        <v>-0.46847772468987176</v>
      </c>
      <c r="G2067" s="164">
        <f t="shared" si="161"/>
        <v>-0.513991288535394</v>
      </c>
      <c r="H2067" s="164">
        <f t="shared" si="162"/>
        <v>-0.45500911645569891</v>
      </c>
      <c r="I2067" s="164">
        <f t="shared" si="163"/>
        <v>-0.31955659021232613</v>
      </c>
      <c r="J2067" s="164">
        <f t="shared" si="164"/>
        <v>-0.31122669231548389</v>
      </c>
    </row>
    <row r="2068" spans="2:10" x14ac:dyDescent="0.25">
      <c r="B2068" s="155">
        <v>39456</v>
      </c>
      <c r="C2068" s="2">
        <v>1.3702549107609707</v>
      </c>
      <c r="D2068" s="2">
        <v>0.59621745831150985</v>
      </c>
      <c r="F2068" s="164">
        <f t="shared" si="160"/>
        <v>-0.43839651227022036</v>
      </c>
      <c r="G2068" s="164">
        <f t="shared" si="161"/>
        <v>-0.51088162748045562</v>
      </c>
      <c r="H2068" s="164">
        <f t="shared" si="162"/>
        <v>-0.45305626815839761</v>
      </c>
      <c r="I2068" s="164">
        <f t="shared" si="163"/>
        <v>-0.31638920650505858</v>
      </c>
      <c r="J2068" s="164">
        <f t="shared" si="164"/>
        <v>-0.30972197662475176</v>
      </c>
    </row>
    <row r="2069" spans="2:10" x14ac:dyDescent="0.25">
      <c r="B2069" s="155">
        <v>39455</v>
      </c>
      <c r="C2069" s="2">
        <v>-1.802180342362214</v>
      </c>
      <c r="D2069" s="2">
        <v>-0.5004044392939333</v>
      </c>
      <c r="F2069" s="164">
        <f t="shared" si="160"/>
        <v>-0.47771905539433929</v>
      </c>
      <c r="G2069" s="164">
        <f t="shared" si="161"/>
        <v>-0.50320587463728372</v>
      </c>
      <c r="H2069" s="164">
        <f t="shared" si="162"/>
        <v>-0.46627171655460536</v>
      </c>
      <c r="I2069" s="164">
        <f t="shared" si="163"/>
        <v>-0.32092674746815858</v>
      </c>
      <c r="J2069" s="164">
        <f t="shared" si="164"/>
        <v>-0.3139436380505724</v>
      </c>
    </row>
    <row r="2070" spans="2:10" x14ac:dyDescent="0.25">
      <c r="B2070" s="155">
        <v>39454</v>
      </c>
      <c r="C2070" s="2">
        <v>0.32328315096430416</v>
      </c>
      <c r="D2070" s="2">
        <v>0.83339754666573729</v>
      </c>
      <c r="F2070" s="164">
        <f t="shared" si="160"/>
        <v>-0.54126742284061768</v>
      </c>
      <c r="G2070" s="164">
        <f t="shared" si="161"/>
        <v>-0.51820533258909973</v>
      </c>
      <c r="H2070" s="164">
        <f t="shared" si="162"/>
        <v>-0.47872160052494966</v>
      </c>
      <c r="I2070" s="164">
        <f t="shared" si="163"/>
        <v>-0.32815194623201815</v>
      </c>
      <c r="J2070" s="164">
        <f t="shared" si="164"/>
        <v>-0.31977409495013159</v>
      </c>
    </row>
    <row r="2071" spans="2:10" x14ac:dyDescent="0.25">
      <c r="B2071" s="155">
        <v>39451</v>
      </c>
      <c r="C2071" s="2">
        <v>-2.4554350818139503</v>
      </c>
      <c r="D2071" s="2">
        <v>-0.26654133911530042</v>
      </c>
      <c r="F2071" s="164">
        <f t="shared" si="160"/>
        <v>-0.61158746512664786</v>
      </c>
      <c r="G2071" s="164">
        <f t="shared" si="161"/>
        <v>-0.51904476784818243</v>
      </c>
      <c r="H2071" s="164">
        <f t="shared" si="162"/>
        <v>-0.48162671772340654</v>
      </c>
      <c r="I2071" s="164">
        <f t="shared" si="163"/>
        <v>-0.32934723952967565</v>
      </c>
      <c r="J2071" s="164">
        <f t="shared" si="164"/>
        <v>-0.32102431989052038</v>
      </c>
    </row>
    <row r="2072" spans="2:10" x14ac:dyDescent="0.25">
      <c r="B2072" s="155">
        <v>39450</v>
      </c>
      <c r="C2072" s="2">
        <v>3.5189494105303254E-4</v>
      </c>
      <c r="D2072" s="2">
        <v>-0.42522428343523266</v>
      </c>
      <c r="F2072" s="164">
        <f t="shared" si="160"/>
        <v>-0.62690183959960744</v>
      </c>
      <c r="G2072" s="164">
        <f t="shared" si="161"/>
        <v>-0.54649067141480645</v>
      </c>
      <c r="H2072" s="164">
        <f t="shared" si="162"/>
        <v>-0.50075676493764909</v>
      </c>
      <c r="I2072" s="164">
        <f t="shared" si="163"/>
        <v>-0.3369351955699415</v>
      </c>
      <c r="J2072" s="164">
        <f t="shared" si="164"/>
        <v>-0.32689926877936926</v>
      </c>
    </row>
    <row r="2073" spans="2:10" x14ac:dyDescent="0.25">
      <c r="B2073" s="155">
        <v>39449</v>
      </c>
      <c r="C2073" s="2">
        <v>-1.4233864722393075</v>
      </c>
      <c r="D2073" s="2">
        <v>2.334079105750364</v>
      </c>
      <c r="F2073" s="164">
        <f t="shared" si="160"/>
        <v>-0.62851210050520268</v>
      </c>
      <c r="G2073" s="164">
        <f t="shared" si="161"/>
        <v>-0.54085996156190652</v>
      </c>
      <c r="H2073" s="164">
        <f t="shared" si="162"/>
        <v>-0.50203551673638724</v>
      </c>
      <c r="I2073" s="164">
        <f t="shared" si="163"/>
        <v>-0.33703560705663499</v>
      </c>
      <c r="J2073" s="164">
        <f t="shared" si="164"/>
        <v>-0.32641888797500423</v>
      </c>
    </row>
    <row r="2074" spans="2:10" x14ac:dyDescent="0.25">
      <c r="B2074" s="155">
        <v>39448</v>
      </c>
      <c r="C2074" s="2">
        <v>0</v>
      </c>
      <c r="D2074" s="2">
        <v>0</v>
      </c>
      <c r="F2074" s="164">
        <f t="shared" si="160"/>
        <v>-0.5940682606008546</v>
      </c>
      <c r="G2074" s="164">
        <f t="shared" si="161"/>
        <v>-0.52890347626382284</v>
      </c>
      <c r="H2074" s="164">
        <f t="shared" si="162"/>
        <v>-0.48936759951729003</v>
      </c>
      <c r="I2074" s="164">
        <f t="shared" si="163"/>
        <v>-0.3256131518142531</v>
      </c>
      <c r="J2074" s="164">
        <f t="shared" si="164"/>
        <v>-0.31835211315626971</v>
      </c>
    </row>
    <row r="2075" spans="2:10" x14ac:dyDescent="0.25">
      <c r="B2075" s="155">
        <v>39447</v>
      </c>
      <c r="C2075" s="2">
        <v>-0.68368901296770312</v>
      </c>
      <c r="D2075" s="2">
        <v>1.3184884306217448</v>
      </c>
      <c r="F2075" s="164">
        <f t="shared" si="160"/>
        <v>-0.59519445369647472</v>
      </c>
      <c r="G2075" s="164">
        <f t="shared" si="161"/>
        <v>-0.52410772483627555</v>
      </c>
      <c r="H2075" s="164">
        <f t="shared" si="162"/>
        <v>-0.47524201286654499</v>
      </c>
      <c r="I2075" s="164">
        <f t="shared" si="163"/>
        <v>-0.32317774786382081</v>
      </c>
      <c r="J2075" s="164">
        <f t="shared" si="164"/>
        <v>-0.31822327683858109</v>
      </c>
    </row>
    <row r="2076" spans="2:10" x14ac:dyDescent="0.25">
      <c r="B2076" s="155">
        <v>39444</v>
      </c>
      <c r="C2076" s="2">
        <v>0.14600277825338459</v>
      </c>
      <c r="D2076" s="2">
        <v>2.3706044095301415</v>
      </c>
      <c r="F2076" s="164">
        <f t="shared" si="160"/>
        <v>-0.59210242551458225</v>
      </c>
      <c r="G2076" s="164">
        <f t="shared" si="161"/>
        <v>-0.52086334217488361</v>
      </c>
      <c r="H2076" s="164">
        <f t="shared" si="162"/>
        <v>-0.47415807325380782</v>
      </c>
      <c r="I2076" s="164">
        <f t="shared" si="163"/>
        <v>-0.32059305624093781</v>
      </c>
      <c r="J2076" s="164">
        <f t="shared" si="164"/>
        <v>-0.31602052780245543</v>
      </c>
    </row>
    <row r="2077" spans="2:10" x14ac:dyDescent="0.25">
      <c r="B2077" s="155">
        <v>39443</v>
      </c>
      <c r="C2077" s="2">
        <v>-1.3981364870648161</v>
      </c>
      <c r="D2077" s="2">
        <v>1.8006428777780581</v>
      </c>
      <c r="F2077" s="164">
        <f t="shared" si="160"/>
        <v>-0.61396298952332096</v>
      </c>
      <c r="G2077" s="164">
        <f t="shared" si="161"/>
        <v>-0.54617756775068638</v>
      </c>
      <c r="H2077" s="164">
        <f t="shared" si="162"/>
        <v>-0.47423112428942815</v>
      </c>
      <c r="I2077" s="164">
        <f t="shared" si="163"/>
        <v>-0.32565035605381654</v>
      </c>
      <c r="J2077" s="164">
        <f t="shared" si="164"/>
        <v>-0.32035831342762044</v>
      </c>
    </row>
    <row r="2078" spans="2:10" x14ac:dyDescent="0.25">
      <c r="B2078" s="155">
        <v>39442</v>
      </c>
      <c r="C2078" s="2">
        <v>8.2522486419955854E-2</v>
      </c>
      <c r="D2078" s="2">
        <v>-1.6420690677717231</v>
      </c>
      <c r="F2078" s="164">
        <f t="shared" si="160"/>
        <v>-0.60976142203444839</v>
      </c>
      <c r="G2078" s="164">
        <f t="shared" si="161"/>
        <v>-0.53369143045119305</v>
      </c>
      <c r="H2078" s="164">
        <f t="shared" si="162"/>
        <v>-0.46424001108279173</v>
      </c>
      <c r="I2078" s="164">
        <f t="shared" si="163"/>
        <v>-0.31503344624827623</v>
      </c>
      <c r="J2078" s="164">
        <f t="shared" si="164"/>
        <v>-0.31286379080699511</v>
      </c>
    </row>
    <row r="2079" spans="2:10" x14ac:dyDescent="0.25">
      <c r="B2079" s="155">
        <v>39441</v>
      </c>
      <c r="C2079" s="2">
        <v>0</v>
      </c>
      <c r="D2079" s="2">
        <v>0</v>
      </c>
      <c r="F2079" s="164">
        <f t="shared" si="160"/>
        <v>-0.62021163944111002</v>
      </c>
      <c r="G2079" s="164">
        <f t="shared" si="161"/>
        <v>-0.53720725248976131</v>
      </c>
      <c r="H2079" s="164">
        <f t="shared" si="162"/>
        <v>-0.46797395179410367</v>
      </c>
      <c r="I2079" s="164">
        <f t="shared" si="163"/>
        <v>-0.31291010526005053</v>
      </c>
      <c r="J2079" s="164">
        <f t="shared" si="164"/>
        <v>-0.31574576480718791</v>
      </c>
    </row>
    <row r="2080" spans="2:10" x14ac:dyDescent="0.25">
      <c r="B2080" s="155">
        <v>39440</v>
      </c>
      <c r="C2080" s="2">
        <v>0.80876542670669238</v>
      </c>
      <c r="D2080" s="2">
        <v>-1.0467524928045369</v>
      </c>
      <c r="F2080" s="164">
        <f t="shared" si="160"/>
        <v>-0.57178964168988011</v>
      </c>
      <c r="G2080" s="164">
        <f t="shared" si="161"/>
        <v>-0.53696650655271994</v>
      </c>
      <c r="H2080" s="164">
        <f t="shared" si="162"/>
        <v>-0.46770404398462412</v>
      </c>
      <c r="I2080" s="164">
        <f t="shared" si="163"/>
        <v>-0.31220678153200665</v>
      </c>
      <c r="J2080" s="164">
        <f t="shared" si="164"/>
        <v>-0.31429959396098517</v>
      </c>
    </row>
    <row r="2081" spans="2:10" x14ac:dyDescent="0.25">
      <c r="B2081" s="155">
        <v>39437</v>
      </c>
      <c r="C2081" s="2">
        <v>1.6829782648717373</v>
      </c>
      <c r="D2081" s="2">
        <v>-2.4850204435394985</v>
      </c>
      <c r="F2081" s="164">
        <f t="shared" si="160"/>
        <v>-0.56128022008696188</v>
      </c>
      <c r="G2081" s="164">
        <f t="shared" si="161"/>
        <v>-0.51197027207929935</v>
      </c>
      <c r="H2081" s="164">
        <f t="shared" si="162"/>
        <v>-0.46408187989085409</v>
      </c>
      <c r="I2081" s="164">
        <f t="shared" si="163"/>
        <v>-0.31129984756580914</v>
      </c>
      <c r="J2081" s="164">
        <f t="shared" si="164"/>
        <v>-0.31208743876226869</v>
      </c>
    </row>
    <row r="2082" spans="2:10" x14ac:dyDescent="0.25">
      <c r="B2082" s="155">
        <v>39436</v>
      </c>
      <c r="C2082" s="2">
        <v>0.51589383447931958</v>
      </c>
      <c r="D2082" s="2">
        <v>1.0590256566444189</v>
      </c>
      <c r="F2082" s="164">
        <f t="shared" si="160"/>
        <v>-0.54670068831993712</v>
      </c>
      <c r="G2082" s="164">
        <f t="shared" si="161"/>
        <v>-0.48961860566096949</v>
      </c>
      <c r="H2082" s="164">
        <f t="shared" si="162"/>
        <v>-0.46577153112742925</v>
      </c>
      <c r="I2082" s="164">
        <f t="shared" si="163"/>
        <v>-0.29879108394747861</v>
      </c>
      <c r="J2082" s="164">
        <f t="shared" si="164"/>
        <v>-0.29612727206933748</v>
      </c>
    </row>
    <row r="2083" spans="2:10" x14ac:dyDescent="0.25">
      <c r="B2083" s="155">
        <v>39435</v>
      </c>
      <c r="C2083" s="2">
        <v>-0.13267359720091632</v>
      </c>
      <c r="D2083" s="2">
        <v>1.0561506092744866</v>
      </c>
      <c r="F2083" s="164">
        <f t="shared" si="160"/>
        <v>-0.55977028036500365</v>
      </c>
      <c r="G2083" s="164">
        <f t="shared" si="161"/>
        <v>-0.48523431874443257</v>
      </c>
      <c r="H2083" s="164">
        <f t="shared" si="162"/>
        <v>-0.46224988863559979</v>
      </c>
      <c r="I2083" s="164">
        <f t="shared" si="163"/>
        <v>-0.30168410290212394</v>
      </c>
      <c r="J2083" s="164">
        <f t="shared" si="164"/>
        <v>-0.29958146516862483</v>
      </c>
    </row>
    <row r="2084" spans="2:10" x14ac:dyDescent="0.25">
      <c r="B2084" s="155">
        <v>39434</v>
      </c>
      <c r="C2084" s="2">
        <v>0.62844003141142579</v>
      </c>
      <c r="D2084" s="2">
        <v>1.9732999088551306</v>
      </c>
      <c r="F2084" s="164">
        <f t="shared" si="160"/>
        <v>-0.49603671014916889</v>
      </c>
      <c r="G2084" s="164">
        <f t="shared" si="161"/>
        <v>-0.48818509945808364</v>
      </c>
      <c r="H2084" s="164">
        <f t="shared" si="162"/>
        <v>-0.44935025330457334</v>
      </c>
      <c r="I2084" s="164">
        <f t="shared" si="163"/>
        <v>-0.30347019392550278</v>
      </c>
      <c r="J2084" s="164">
        <f t="shared" si="164"/>
        <v>-0.29955494677821026</v>
      </c>
    </row>
    <row r="2085" spans="2:10" x14ac:dyDescent="0.25">
      <c r="B2085" s="155">
        <v>39433</v>
      </c>
      <c r="C2085" s="2">
        <v>-1.4997039658163125</v>
      </c>
      <c r="D2085" s="2">
        <v>0.96165288981415742</v>
      </c>
      <c r="F2085" s="164">
        <f t="shared" si="160"/>
        <v>-0.54413304725785405</v>
      </c>
      <c r="G2085" s="164">
        <f t="shared" si="161"/>
        <v>-0.51227689495084605</v>
      </c>
      <c r="H2085" s="164">
        <f t="shared" si="162"/>
        <v>-0.4626903076574938</v>
      </c>
      <c r="I2085" s="164">
        <f t="shared" si="163"/>
        <v>-0.31445261372888295</v>
      </c>
      <c r="J2085" s="164">
        <f t="shared" si="164"/>
        <v>-0.30703394590973132</v>
      </c>
    </row>
    <row r="2086" spans="2:10" x14ac:dyDescent="0.25">
      <c r="B2086" s="155">
        <v>39430</v>
      </c>
      <c r="C2086" s="2">
        <v>-1.3701266889725949</v>
      </c>
      <c r="D2086" s="2">
        <v>-1.4208250710182613</v>
      </c>
      <c r="F2086" s="164">
        <f t="shared" si="160"/>
        <v>-0.533556984165793</v>
      </c>
      <c r="G2086" s="164">
        <f t="shared" si="161"/>
        <v>-0.5073341437469131</v>
      </c>
      <c r="H2086" s="164">
        <f t="shared" si="162"/>
        <v>-0.45797037839922689</v>
      </c>
      <c r="I2086" s="164">
        <f t="shared" si="163"/>
        <v>-0.30896235351991985</v>
      </c>
      <c r="J2086" s="164">
        <f t="shared" si="164"/>
        <v>-0.30330855546254365</v>
      </c>
    </row>
    <row r="2087" spans="2:10" x14ac:dyDescent="0.25">
      <c r="B2087" s="155">
        <v>39429</v>
      </c>
      <c r="C2087" s="2">
        <v>0.12605607920197492</v>
      </c>
      <c r="D2087" s="2">
        <v>-1.6121116212196362</v>
      </c>
      <c r="F2087" s="164">
        <f t="shared" si="160"/>
        <v>-0.57845428596901527</v>
      </c>
      <c r="G2087" s="164">
        <f t="shared" si="161"/>
        <v>-0.53231494917906408</v>
      </c>
      <c r="H2087" s="164">
        <f t="shared" si="162"/>
        <v>-0.48256325035916786</v>
      </c>
      <c r="I2087" s="164">
        <f t="shared" si="163"/>
        <v>-0.31979446859212463</v>
      </c>
      <c r="J2087" s="164">
        <f t="shared" si="164"/>
        <v>-0.3140803191743779</v>
      </c>
    </row>
    <row r="2088" spans="2:10" x14ac:dyDescent="0.25">
      <c r="B2088" s="155">
        <v>39428</v>
      </c>
      <c r="C2088" s="2">
        <v>0.61832692362602248</v>
      </c>
      <c r="D2088" s="2">
        <v>-0.90845110489508052</v>
      </c>
      <c r="F2088" s="164">
        <f t="shared" si="160"/>
        <v>-0.62703607430680874</v>
      </c>
      <c r="G2088" s="164">
        <f t="shared" si="161"/>
        <v>-0.49816346679081319</v>
      </c>
      <c r="H2088" s="164">
        <f t="shared" si="162"/>
        <v>-0.4578093345418528</v>
      </c>
      <c r="I2088" s="164">
        <f t="shared" si="163"/>
        <v>-0.32149109094133432</v>
      </c>
      <c r="J2088" s="164">
        <f t="shared" si="164"/>
        <v>-0.31639578855083328</v>
      </c>
    </row>
    <row r="2089" spans="2:10" x14ac:dyDescent="0.25">
      <c r="B2089" s="155">
        <v>39427</v>
      </c>
      <c r="C2089" s="2">
        <v>-2.526185018303817</v>
      </c>
      <c r="D2089" s="2">
        <v>2.9764387752665655</v>
      </c>
      <c r="F2089" s="164">
        <f t="shared" si="160"/>
        <v>-0.635214093121236</v>
      </c>
      <c r="G2089" s="164">
        <f t="shared" si="161"/>
        <v>-0.4979170771241499</v>
      </c>
      <c r="H2089" s="164">
        <f t="shared" si="162"/>
        <v>-0.46792632018607477</v>
      </c>
      <c r="I2089" s="164">
        <f t="shared" si="163"/>
        <v>-0.32014002832883309</v>
      </c>
      <c r="J2089" s="164">
        <f t="shared" si="164"/>
        <v>-0.31373794249502096</v>
      </c>
    </row>
    <row r="2090" spans="2:10" x14ac:dyDescent="0.25">
      <c r="B2090" s="155">
        <v>39426</v>
      </c>
      <c r="C2090" s="2">
        <v>0.75465948510551328</v>
      </c>
      <c r="D2090" s="2">
        <v>-0.52816437581879594</v>
      </c>
      <c r="F2090" s="164">
        <f t="shared" si="160"/>
        <v>-0.58585071365921515</v>
      </c>
      <c r="G2090" s="164">
        <f t="shared" si="161"/>
        <v>-0.47059814757539914</v>
      </c>
      <c r="H2090" s="164">
        <f t="shared" si="162"/>
        <v>-0.43613986805350946</v>
      </c>
      <c r="I2090" s="164">
        <f t="shared" si="163"/>
        <v>-0.29469029959134668</v>
      </c>
      <c r="J2090" s="164">
        <f t="shared" si="164"/>
        <v>-0.29201418589176115</v>
      </c>
    </row>
    <row r="2091" spans="2:10" x14ac:dyDescent="0.25">
      <c r="B2091" s="155">
        <v>39423</v>
      </c>
      <c r="C2091" s="2">
        <v>-0.17703370363488791</v>
      </c>
      <c r="D2091" s="2">
        <v>-2.2408785414563481</v>
      </c>
      <c r="F2091" s="164">
        <f t="shared" si="160"/>
        <v>-0.57513054701945177</v>
      </c>
      <c r="G2091" s="164">
        <f t="shared" si="161"/>
        <v>-0.46897964124380448</v>
      </c>
      <c r="H2091" s="164">
        <f t="shared" si="162"/>
        <v>-0.44134346580755945</v>
      </c>
      <c r="I2091" s="164">
        <f t="shared" si="163"/>
        <v>-0.29394513354174495</v>
      </c>
      <c r="J2091" s="164">
        <f t="shared" si="164"/>
        <v>-0.28983577446295866</v>
      </c>
    </row>
    <row r="2092" spans="2:10" x14ac:dyDescent="0.25">
      <c r="B2092" s="155">
        <v>39422</v>
      </c>
      <c r="C2092" s="2">
        <v>1.5134821722292413</v>
      </c>
      <c r="D2092" s="2">
        <v>-2.1924357284239249</v>
      </c>
      <c r="F2092" s="164">
        <f t="shared" si="160"/>
        <v>-0.61688311323189782</v>
      </c>
      <c r="G2092" s="164">
        <f t="shared" si="161"/>
        <v>-0.48886069334913101</v>
      </c>
      <c r="H2092" s="164">
        <f t="shared" si="162"/>
        <v>-0.45176631321728672</v>
      </c>
      <c r="I2092" s="164">
        <f t="shared" si="163"/>
        <v>-0.30171108238544131</v>
      </c>
      <c r="J2092" s="164">
        <f t="shared" si="164"/>
        <v>-0.29501902042985928</v>
      </c>
    </row>
    <row r="2093" spans="2:10" x14ac:dyDescent="0.25">
      <c r="B2093" s="155">
        <v>39421</v>
      </c>
      <c r="C2093" s="2">
        <v>1.5721243107887473</v>
      </c>
      <c r="D2093" s="2">
        <v>-1.1534997919361745</v>
      </c>
      <c r="F2093" s="164">
        <f t="shared" si="160"/>
        <v>-0.5964460818276508</v>
      </c>
      <c r="G2093" s="164">
        <f t="shared" si="161"/>
        <v>-0.47640497207530791</v>
      </c>
      <c r="H2093" s="164">
        <f t="shared" si="162"/>
        <v>-0.43860390295939561</v>
      </c>
      <c r="I2093" s="164">
        <f t="shared" si="163"/>
        <v>-0.29034508551039495</v>
      </c>
      <c r="J2093" s="164">
        <f t="shared" si="164"/>
        <v>-0.2848180549830665</v>
      </c>
    </row>
    <row r="2094" spans="2:10" x14ac:dyDescent="0.25">
      <c r="B2094" s="155">
        <v>39420</v>
      </c>
      <c r="C2094" s="2">
        <v>-0.65337823114113291</v>
      </c>
      <c r="D2094" s="2">
        <v>0.11028402290433892</v>
      </c>
      <c r="F2094" s="164">
        <f t="shared" si="160"/>
        <v>-0.57514713882371271</v>
      </c>
      <c r="G2094" s="164">
        <f t="shared" si="161"/>
        <v>-0.46151395318558291</v>
      </c>
      <c r="H2094" s="164">
        <f t="shared" si="162"/>
        <v>-0.42813652328504759</v>
      </c>
      <c r="I2094" s="164">
        <f t="shared" si="163"/>
        <v>-0.28556025538815694</v>
      </c>
      <c r="J2094" s="164">
        <f t="shared" si="164"/>
        <v>-0.27854605903627144</v>
      </c>
    </row>
    <row r="2095" spans="2:10" x14ac:dyDescent="0.25">
      <c r="B2095" s="155">
        <v>39419</v>
      </c>
      <c r="C2095" s="2">
        <v>-0.58581760497152802</v>
      </c>
      <c r="D2095" s="2">
        <v>0.84877686469808644</v>
      </c>
      <c r="F2095" s="164">
        <f t="shared" si="160"/>
        <v>-0.58380826262974361</v>
      </c>
      <c r="G2095" s="164">
        <f t="shared" si="161"/>
        <v>-0.45584018039371538</v>
      </c>
      <c r="H2095" s="164">
        <f t="shared" si="162"/>
        <v>-0.43478214906116108</v>
      </c>
      <c r="I2095" s="164">
        <f t="shared" si="163"/>
        <v>-0.31243809193595229</v>
      </c>
      <c r="J2095" s="164">
        <f t="shared" si="164"/>
        <v>-0.27916099569304786</v>
      </c>
    </row>
    <row r="2096" spans="2:10" x14ac:dyDescent="0.25">
      <c r="B2096" s="155">
        <v>39416</v>
      </c>
      <c r="C2096" s="2">
        <v>0.77755595341799655</v>
      </c>
      <c r="D2096" s="2">
        <v>-1.2848006397965239</v>
      </c>
      <c r="F2096" s="164">
        <f t="shared" si="160"/>
        <v>-0.57813928080874422</v>
      </c>
      <c r="G2096" s="164">
        <f t="shared" si="161"/>
        <v>-0.45179416556217566</v>
      </c>
      <c r="H2096" s="164">
        <f t="shared" si="162"/>
        <v>-0.43373054229086172</v>
      </c>
      <c r="I2096" s="164">
        <f t="shared" si="163"/>
        <v>-0.31063071539555409</v>
      </c>
      <c r="J2096" s="164">
        <f t="shared" si="164"/>
        <v>-0.27733478865143762</v>
      </c>
    </row>
    <row r="2097" spans="2:10" x14ac:dyDescent="0.25">
      <c r="B2097" s="155">
        <v>39415</v>
      </c>
      <c r="C2097" s="2">
        <v>5.4559604218407109E-2</v>
      </c>
      <c r="D2097" s="2">
        <v>1.3690717468680891</v>
      </c>
      <c r="F2097" s="164">
        <f t="shared" si="160"/>
        <v>-0.60363585514119278</v>
      </c>
      <c r="G2097" s="164">
        <f t="shared" si="161"/>
        <v>-0.4679388018776604</v>
      </c>
      <c r="H2097" s="164">
        <f t="shared" si="162"/>
        <v>-0.42213011660386252</v>
      </c>
      <c r="I2097" s="164">
        <f t="shared" si="163"/>
        <v>-0.30839922222690869</v>
      </c>
      <c r="J2097" s="164">
        <f t="shared" si="164"/>
        <v>-0.27473749371358425</v>
      </c>
    </row>
    <row r="2098" spans="2:10" x14ac:dyDescent="0.25">
      <c r="B2098" s="155">
        <v>39414</v>
      </c>
      <c r="C2098" s="2">
        <v>2.8880653385476629</v>
      </c>
      <c r="D2098" s="2">
        <v>-1.0765477176170379</v>
      </c>
      <c r="F2098" s="164">
        <f t="shared" si="160"/>
        <v>-0.61390713117354967</v>
      </c>
      <c r="G2098" s="164">
        <f t="shared" si="161"/>
        <v>-0.47419831970094528</v>
      </c>
      <c r="H2098" s="164">
        <f t="shared" si="162"/>
        <v>-0.43863636710032228</v>
      </c>
      <c r="I2098" s="164">
        <f t="shared" si="163"/>
        <v>-0.30911648075276854</v>
      </c>
      <c r="J2098" s="164">
        <f t="shared" si="164"/>
        <v>-0.27513131215887415</v>
      </c>
    </row>
    <row r="2099" spans="2:10" x14ac:dyDescent="0.25">
      <c r="B2099" s="155">
        <v>39413</v>
      </c>
      <c r="C2099" s="2">
        <v>1.497797129122036</v>
      </c>
      <c r="D2099" s="2">
        <v>-2.0696892235332998</v>
      </c>
      <c r="F2099" s="164">
        <f t="shared" si="160"/>
        <v>-0.53974228779385292</v>
      </c>
      <c r="G2099" s="164">
        <f t="shared" si="161"/>
        <v>-0.46516322452217646</v>
      </c>
      <c r="H2099" s="164">
        <f t="shared" si="162"/>
        <v>-0.42061140126020963</v>
      </c>
      <c r="I2099" s="164">
        <f t="shared" si="163"/>
        <v>-0.29971799371911012</v>
      </c>
      <c r="J2099" s="164">
        <f t="shared" si="164"/>
        <v>-0.26729050987031255</v>
      </c>
    </row>
    <row r="2100" spans="2:10" x14ac:dyDescent="0.25">
      <c r="B2100" s="155">
        <v>39412</v>
      </c>
      <c r="C2100" s="2">
        <v>-2.3236969971393462</v>
      </c>
      <c r="D2100" s="2">
        <v>4.0003732565520478</v>
      </c>
      <c r="F2100" s="164">
        <f t="shared" si="160"/>
        <v>-0.48891959142710961</v>
      </c>
      <c r="G2100" s="164">
        <f t="shared" si="161"/>
        <v>-0.44000865798088806</v>
      </c>
      <c r="H2100" s="164">
        <f t="shared" si="162"/>
        <v>-0.39532340269237781</v>
      </c>
      <c r="I2100" s="164">
        <f t="shared" si="163"/>
        <v>-0.28876120487466633</v>
      </c>
      <c r="J2100" s="164">
        <f t="shared" si="164"/>
        <v>-0.25644673556611508</v>
      </c>
    </row>
    <row r="2101" spans="2:10" x14ac:dyDescent="0.25">
      <c r="B2101" s="155">
        <v>39409</v>
      </c>
      <c r="C2101" s="2">
        <v>1.7001479321655966</v>
      </c>
      <c r="D2101" s="2">
        <v>0.77743266494274543</v>
      </c>
      <c r="F2101" s="164">
        <f t="shared" si="160"/>
        <v>-0.4079509194480892</v>
      </c>
      <c r="G2101" s="164">
        <f t="shared" si="161"/>
        <v>-0.37805496439141328</v>
      </c>
      <c r="H2101" s="164">
        <f t="shared" si="162"/>
        <v>-0.35716395470091417</v>
      </c>
      <c r="I2101" s="164">
        <f t="shared" si="163"/>
        <v>-0.25703264933914827</v>
      </c>
      <c r="J2101" s="164">
        <f t="shared" si="164"/>
        <v>-0.22607890900034094</v>
      </c>
    </row>
    <row r="2102" spans="2:10" x14ac:dyDescent="0.25">
      <c r="B2102" s="155">
        <v>39408</v>
      </c>
      <c r="C2102" s="2">
        <v>0</v>
      </c>
      <c r="D2102" s="2">
        <v>1.2404702949919688E-2</v>
      </c>
      <c r="F2102" s="164">
        <f t="shared" si="160"/>
        <v>-0.45981026959768778</v>
      </c>
      <c r="G2102" s="164">
        <f t="shared" si="161"/>
        <v>-0.40439622148048521</v>
      </c>
      <c r="H2102" s="164">
        <f t="shared" si="162"/>
        <v>-0.37755159252373116</v>
      </c>
      <c r="I2102" s="164">
        <f t="shared" si="163"/>
        <v>-0.26578105586551659</v>
      </c>
      <c r="J2102" s="164">
        <f t="shared" si="164"/>
        <v>-0.23441049356718874</v>
      </c>
    </row>
    <row r="2103" spans="2:10" x14ac:dyDescent="0.25">
      <c r="B2103" s="155">
        <v>39407</v>
      </c>
      <c r="C2103" s="2">
        <v>-1.5872367166336887</v>
      </c>
      <c r="D2103" s="2">
        <v>0.30012036259012831</v>
      </c>
      <c r="F2103" s="164">
        <f t="shared" si="160"/>
        <v>-0.44388956472779217</v>
      </c>
      <c r="G2103" s="164">
        <f t="shared" si="161"/>
        <v>-0.40547984861690345</v>
      </c>
      <c r="H2103" s="164">
        <f t="shared" si="162"/>
        <v>-0.37896576122651515</v>
      </c>
      <c r="I2103" s="164">
        <f t="shared" si="163"/>
        <v>-0.26542161159409422</v>
      </c>
      <c r="J2103" s="164">
        <f t="shared" si="164"/>
        <v>-0.234410537718585</v>
      </c>
    </row>
    <row r="2104" spans="2:10" x14ac:dyDescent="0.25">
      <c r="B2104" s="155">
        <v>39406</v>
      </c>
      <c r="C2104" s="2">
        <v>0.45420492208951835</v>
      </c>
      <c r="D2104" s="2">
        <v>-0.38379421251706347</v>
      </c>
      <c r="F2104" s="164">
        <f t="shared" si="160"/>
        <v>-0.45171081559160808</v>
      </c>
      <c r="G2104" s="164">
        <f t="shared" si="161"/>
        <v>-0.41361095419177291</v>
      </c>
      <c r="H2104" s="164">
        <f t="shared" si="162"/>
        <v>-0.37924689007531065</v>
      </c>
      <c r="I2104" s="164">
        <f t="shared" si="163"/>
        <v>-0.25678671176759904</v>
      </c>
      <c r="J2104" s="164">
        <f t="shared" si="164"/>
        <v>-0.23363710562418111</v>
      </c>
    </row>
    <row r="2105" spans="2:10" x14ac:dyDescent="0.25">
      <c r="B2105" s="155">
        <v>39405</v>
      </c>
      <c r="C2105" s="2">
        <v>-1.7438150804113484</v>
      </c>
      <c r="D2105" s="2">
        <v>0.93631551695836368</v>
      </c>
      <c r="F2105" s="164">
        <f t="shared" si="160"/>
        <v>-0.43453982771028843</v>
      </c>
      <c r="G2105" s="164">
        <f t="shared" si="161"/>
        <v>-0.39001580821170712</v>
      </c>
      <c r="H2105" s="164">
        <f t="shared" si="162"/>
        <v>-0.37695202905372194</v>
      </c>
      <c r="I2105" s="164">
        <f t="shared" si="163"/>
        <v>-0.25686184597083223</v>
      </c>
      <c r="J2105" s="164">
        <f t="shared" si="164"/>
        <v>-0.23267393519889479</v>
      </c>
    </row>
    <row r="2106" spans="2:10" x14ac:dyDescent="0.25">
      <c r="B2106" s="155">
        <v>39402</v>
      </c>
      <c r="C2106" s="2">
        <v>0.52541955586729028</v>
      </c>
      <c r="D2106" s="2">
        <v>0.27476791016107782</v>
      </c>
      <c r="F2106" s="164">
        <f t="shared" si="160"/>
        <v>-0.41909629057222592</v>
      </c>
      <c r="G2106" s="164">
        <f t="shared" si="161"/>
        <v>-0.38405741143261324</v>
      </c>
      <c r="H2106" s="164">
        <f t="shared" si="162"/>
        <v>-0.3678306283218471</v>
      </c>
      <c r="I2106" s="164">
        <f t="shared" si="163"/>
        <v>-0.25025790101373391</v>
      </c>
      <c r="J2106" s="164">
        <f t="shared" si="164"/>
        <v>-0.22716451470783966</v>
      </c>
    </row>
    <row r="2107" spans="2:10" x14ac:dyDescent="0.25">
      <c r="B2107" s="155">
        <v>39401</v>
      </c>
      <c r="C2107" s="2">
        <v>-1.3164428976465636</v>
      </c>
      <c r="D2107" s="2">
        <v>1.4623959441784518</v>
      </c>
      <c r="F2107" s="164">
        <f t="shared" si="160"/>
        <v>-0.45103168109105524</v>
      </c>
      <c r="G2107" s="164">
        <f t="shared" si="161"/>
        <v>-0.36771082774203151</v>
      </c>
      <c r="H2107" s="164">
        <f t="shared" si="162"/>
        <v>-0.36772579342116873</v>
      </c>
      <c r="I2107" s="164">
        <f t="shared" si="163"/>
        <v>-0.24473311777909326</v>
      </c>
      <c r="J2107" s="164">
        <f t="shared" si="164"/>
        <v>-0.22727555935833332</v>
      </c>
    </row>
    <row r="2108" spans="2:10" x14ac:dyDescent="0.25">
      <c r="B2108" s="155">
        <v>39400</v>
      </c>
      <c r="C2108" s="2">
        <v>-0.68101640791498053</v>
      </c>
      <c r="D2108" s="2">
        <v>0.25261629058557222</v>
      </c>
      <c r="F2108" s="164">
        <f t="shared" si="160"/>
        <v>-0.42482593892634013</v>
      </c>
      <c r="G2108" s="164">
        <f t="shared" si="161"/>
        <v>-0.35184803041958518</v>
      </c>
      <c r="H2108" s="164">
        <f t="shared" si="162"/>
        <v>-0.36531613559736548</v>
      </c>
      <c r="I2108" s="164">
        <f t="shared" si="163"/>
        <v>-0.23726760926231297</v>
      </c>
      <c r="J2108" s="164">
        <f t="shared" si="164"/>
        <v>-0.22042285414003115</v>
      </c>
    </row>
    <row r="2109" spans="2:10" x14ac:dyDescent="0.25">
      <c r="B2109" s="155">
        <v>39399</v>
      </c>
      <c r="C2109" s="2">
        <v>2.943145276038539</v>
      </c>
      <c r="D2109" s="2">
        <v>6.0573007504594045E-2</v>
      </c>
      <c r="F2109" s="164">
        <f t="shared" si="160"/>
        <v>-0.41995080185772371</v>
      </c>
      <c r="G2109" s="164">
        <f t="shared" si="161"/>
        <v>-0.35259555315174046</v>
      </c>
      <c r="H2109" s="164">
        <f t="shared" si="162"/>
        <v>-0.36839014194894582</v>
      </c>
      <c r="I2109" s="164">
        <f t="shared" si="163"/>
        <v>-0.23648714458116493</v>
      </c>
      <c r="J2109" s="164">
        <f t="shared" si="164"/>
        <v>-0.22043429489030078</v>
      </c>
    </row>
    <row r="2110" spans="2:10" x14ac:dyDescent="0.25">
      <c r="B2110" s="155">
        <v>39398</v>
      </c>
      <c r="C2110" s="2">
        <v>-0.99846722187588721</v>
      </c>
      <c r="D2110" s="2">
        <v>3.7999546077793767E-2</v>
      </c>
      <c r="F2110" s="164">
        <f t="shared" si="160"/>
        <v>-0.46793359511877214</v>
      </c>
      <c r="G2110" s="164">
        <f t="shared" si="161"/>
        <v>-0.3683074952470991</v>
      </c>
      <c r="H2110" s="164">
        <f t="shared" si="162"/>
        <v>-0.39407339745876252</v>
      </c>
      <c r="I2110" s="164">
        <f t="shared" si="163"/>
        <v>-0.24124558184037173</v>
      </c>
      <c r="J2110" s="164">
        <f t="shared" si="164"/>
        <v>-0.22202673548165239</v>
      </c>
    </row>
    <row r="2111" spans="2:10" x14ac:dyDescent="0.25">
      <c r="B2111" s="155">
        <v>39395</v>
      </c>
      <c r="C2111" s="2">
        <v>-1.4258198069811434</v>
      </c>
      <c r="D2111" s="2">
        <v>1.3995145897855332</v>
      </c>
      <c r="F2111" s="164">
        <f t="shared" si="160"/>
        <v>-0.41616423013528892</v>
      </c>
      <c r="G2111" s="164">
        <f t="shared" si="161"/>
        <v>-0.37254226046399269</v>
      </c>
      <c r="H2111" s="164">
        <f t="shared" si="162"/>
        <v>-0.39474274016761368</v>
      </c>
      <c r="I2111" s="164">
        <f t="shared" si="163"/>
        <v>-0.24207804107809894</v>
      </c>
      <c r="J2111" s="164">
        <f t="shared" si="164"/>
        <v>-0.22278803978641187</v>
      </c>
    </row>
    <row r="2112" spans="2:10" x14ac:dyDescent="0.25">
      <c r="B2112" s="155">
        <v>39394</v>
      </c>
      <c r="C2112" s="2">
        <v>-5.31550240024381E-2</v>
      </c>
      <c r="D2112" s="2">
        <v>3.7785189781702755E-3</v>
      </c>
      <c r="F2112" s="164">
        <f t="shared" si="160"/>
        <v>-0.38616367168270549</v>
      </c>
      <c r="G2112" s="164">
        <f t="shared" si="161"/>
        <v>-0.39576537460721584</v>
      </c>
      <c r="H2112" s="164">
        <f t="shared" si="162"/>
        <v>-0.38622742265881416</v>
      </c>
      <c r="I2112" s="164">
        <f t="shared" si="163"/>
        <v>-0.23390109258019953</v>
      </c>
      <c r="J2112" s="164">
        <f t="shared" si="164"/>
        <v>-0.21392962661584583</v>
      </c>
    </row>
    <row r="2113" spans="2:10" x14ac:dyDescent="0.25">
      <c r="B2113" s="155">
        <v>39393</v>
      </c>
      <c r="C2113" s="2">
        <v>-2.8851666304827828</v>
      </c>
      <c r="D2113" s="2">
        <v>-0.56845818525340652</v>
      </c>
      <c r="F2113" s="164">
        <f t="shared" si="160"/>
        <v>-0.35064264940494339</v>
      </c>
      <c r="G2113" s="164">
        <f t="shared" si="161"/>
        <v>-0.38194972586555409</v>
      </c>
      <c r="H2113" s="164">
        <f t="shared" si="162"/>
        <v>-0.38058455079140185</v>
      </c>
      <c r="I2113" s="164">
        <f t="shared" si="163"/>
        <v>-0.23419768876294847</v>
      </c>
      <c r="J2113" s="164">
        <f t="shared" si="164"/>
        <v>-0.21345062637139817</v>
      </c>
    </row>
    <row r="2114" spans="2:10" x14ac:dyDescent="0.25">
      <c r="B2114" s="155">
        <v>39392</v>
      </c>
      <c r="C2114" s="2">
        <v>1.2064147567754979</v>
      </c>
      <c r="D2114" s="2">
        <v>-0.74853520366766624</v>
      </c>
      <c r="F2114" s="164">
        <f t="shared" si="160"/>
        <v>-0.48690229600215551</v>
      </c>
      <c r="G2114" s="164">
        <f t="shared" si="161"/>
        <v>-0.41467171961801241</v>
      </c>
      <c r="H2114" s="164">
        <f t="shared" si="162"/>
        <v>-0.41342103179322298</v>
      </c>
      <c r="I2114" s="164">
        <f t="shared" si="163"/>
        <v>-0.24389774596662434</v>
      </c>
      <c r="J2114" s="164">
        <f t="shared" si="164"/>
        <v>-0.22639595516736061</v>
      </c>
    </row>
    <row r="2115" spans="2:10" x14ac:dyDescent="0.25">
      <c r="B2115" s="155">
        <v>39391</v>
      </c>
      <c r="C2115" s="2">
        <v>-0.48757731107734736</v>
      </c>
      <c r="D2115" s="2">
        <v>-3.5760880507029746E-2</v>
      </c>
      <c r="F2115" s="164">
        <f t="shared" si="160"/>
        <v>-0.46442812863798211</v>
      </c>
      <c r="G2115" s="164">
        <f t="shared" si="161"/>
        <v>-0.40142518496217877</v>
      </c>
      <c r="H2115" s="164">
        <f t="shared" si="162"/>
        <v>-0.40850618577160813</v>
      </c>
      <c r="I2115" s="164">
        <f t="shared" si="163"/>
        <v>-0.23933697171411394</v>
      </c>
      <c r="J2115" s="164">
        <f t="shared" si="164"/>
        <v>-0.22191817791347532</v>
      </c>
    </row>
    <row r="2116" spans="2:10" x14ac:dyDescent="0.25">
      <c r="B2116" s="155">
        <v>39388</v>
      </c>
      <c r="C2116" s="2">
        <v>8.4810311022143203E-2</v>
      </c>
      <c r="D2116" s="2">
        <v>0.60162585974483651</v>
      </c>
      <c r="F2116" s="164">
        <f t="shared" si="160"/>
        <v>-0.472568008336477</v>
      </c>
      <c r="G2116" s="164">
        <f t="shared" si="161"/>
        <v>-0.40405232445157158</v>
      </c>
      <c r="H2116" s="164">
        <f t="shared" si="162"/>
        <v>-0.40379956852377574</v>
      </c>
      <c r="I2116" s="164">
        <f t="shared" si="163"/>
        <v>-0.23947742161760166</v>
      </c>
      <c r="J2116" s="164">
        <f t="shared" si="164"/>
        <v>-0.2200714729285897</v>
      </c>
    </row>
    <row r="2117" spans="2:10" x14ac:dyDescent="0.25">
      <c r="B2117" s="155">
        <v>39387</v>
      </c>
      <c r="C2117" s="2">
        <v>-2.6183892902225225</v>
      </c>
      <c r="D2117" s="2">
        <v>2.450055471093382</v>
      </c>
      <c r="F2117" s="164">
        <f t="shared" si="160"/>
        <v>-0.4499413725988437</v>
      </c>
      <c r="G2117" s="164">
        <f t="shared" si="161"/>
        <v>-0.40470592072593214</v>
      </c>
      <c r="H2117" s="164">
        <f t="shared" si="162"/>
        <v>-0.39894918595935791</v>
      </c>
      <c r="I2117" s="164">
        <f t="shared" si="163"/>
        <v>-0.23923956687753559</v>
      </c>
      <c r="J2117" s="164">
        <f t="shared" si="164"/>
        <v>-0.21576723944386572</v>
      </c>
    </row>
    <row r="2118" spans="2:10" x14ac:dyDescent="0.25">
      <c r="B2118" s="155">
        <v>39386</v>
      </c>
      <c r="C2118" s="2">
        <v>1.2050809876357649</v>
      </c>
      <c r="D2118" s="2">
        <v>-1.7237612699468996</v>
      </c>
      <c r="F2118" s="164">
        <f t="shared" si="160"/>
        <v>-0.19515689471400993</v>
      </c>
      <c r="G2118" s="164">
        <f t="shared" si="161"/>
        <v>-0.29356953945840314</v>
      </c>
      <c r="H2118" s="164">
        <f t="shared" si="162"/>
        <v>-0.36264435606309053</v>
      </c>
      <c r="I2118" s="164">
        <f t="shared" si="163"/>
        <v>-0.20056311541381536</v>
      </c>
      <c r="J2118" s="164">
        <f t="shared" si="164"/>
        <v>-0.18843361044353968</v>
      </c>
    </row>
    <row r="2119" spans="2:10" x14ac:dyDescent="0.25">
      <c r="B2119" s="155">
        <v>39385</v>
      </c>
      <c r="C2119" s="2">
        <v>-0.64396943192633893</v>
      </c>
      <c r="D2119" s="2">
        <v>-0.36720774857835758</v>
      </c>
      <c r="F2119" s="164">
        <f t="shared" si="160"/>
        <v>-0.15582717629575332</v>
      </c>
      <c r="G2119" s="164">
        <f t="shared" si="161"/>
        <v>-0.30735427988849806</v>
      </c>
      <c r="H2119" s="164">
        <f t="shared" si="162"/>
        <v>-0.34155591465062152</v>
      </c>
      <c r="I2119" s="164">
        <f t="shared" si="163"/>
        <v>-0.19211765652455667</v>
      </c>
      <c r="J2119" s="164">
        <f t="shared" si="164"/>
        <v>-0.18318732722427175</v>
      </c>
    </row>
    <row r="2120" spans="2:10" x14ac:dyDescent="0.25">
      <c r="B2120" s="155">
        <v>39384</v>
      </c>
      <c r="C2120" s="2">
        <v>0.3855607627619273</v>
      </c>
      <c r="D2120" s="2">
        <v>0.673848743001626</v>
      </c>
      <c r="F2120" s="164">
        <f t="shared" si="160"/>
        <v>-0.26290801569295608</v>
      </c>
      <c r="G2120" s="164">
        <f t="shared" si="161"/>
        <v>-0.31244213836490287</v>
      </c>
      <c r="H2120" s="164">
        <f t="shared" si="162"/>
        <v>-0.34189482772276053</v>
      </c>
      <c r="I2120" s="164">
        <f t="shared" si="163"/>
        <v>-0.19544175318648901</v>
      </c>
      <c r="J2120" s="164">
        <f t="shared" si="164"/>
        <v>-0.1844761196950262</v>
      </c>
    </row>
    <row r="2121" spans="2:10" x14ac:dyDescent="0.25">
      <c r="B2121" s="155">
        <v>39381</v>
      </c>
      <c r="C2121" s="2">
        <v>1.3783397029558664</v>
      </c>
      <c r="D2121" s="2">
        <v>-0.51992903483425446</v>
      </c>
      <c r="F2121" s="164">
        <f t="shared" si="160"/>
        <v>-0.27339494622240013</v>
      </c>
      <c r="G2121" s="164">
        <f t="shared" si="161"/>
        <v>-0.33407907999159842</v>
      </c>
      <c r="H2121" s="164">
        <f t="shared" si="162"/>
        <v>-0.34558431776285475</v>
      </c>
      <c r="I2121" s="164">
        <f t="shared" si="163"/>
        <v>-0.19763910584947167</v>
      </c>
      <c r="J2121" s="164">
        <f t="shared" si="164"/>
        <v>-0.1858406287676436</v>
      </c>
    </row>
    <row r="2122" spans="2:10" x14ac:dyDescent="0.25">
      <c r="B2122" s="155">
        <v>39380</v>
      </c>
      <c r="C2122" s="2">
        <v>-9.6114755264231633E-2</v>
      </c>
      <c r="D2122" s="2">
        <v>-0.2682786963970063</v>
      </c>
      <c r="F2122" s="164">
        <f t="shared" si="160"/>
        <v>-0.25839667105273167</v>
      </c>
      <c r="G2122" s="164">
        <f t="shared" si="161"/>
        <v>-0.32474020826146222</v>
      </c>
      <c r="H2122" s="164">
        <f t="shared" si="162"/>
        <v>-0.3416892139031934</v>
      </c>
      <c r="I2122" s="164">
        <f t="shared" si="163"/>
        <v>-0.19468156712228274</v>
      </c>
      <c r="J2122" s="164">
        <f t="shared" si="164"/>
        <v>-0.18605466315381913</v>
      </c>
    </row>
    <row r="2123" spans="2:10" x14ac:dyDescent="0.25">
      <c r="B2123" s="155">
        <v>39379</v>
      </c>
      <c r="C2123" s="2">
        <v>-0.24267455970184981</v>
      </c>
      <c r="D2123" s="2">
        <v>1.1482362466913365</v>
      </c>
      <c r="F2123" s="164">
        <f t="shared" ref="F2123:F2186" si="165">CORREL($C2123:$C2152,$D2123:$D2152)</f>
        <v>-0.28763378553380775</v>
      </c>
      <c r="G2123" s="164">
        <f t="shared" ref="G2123:G2186" si="166">CORREL($C2123:$C2182,$D2123:$D2182)</f>
        <v>-0.32529657247266353</v>
      </c>
      <c r="H2123" s="164">
        <f t="shared" ref="H2123:H2186" si="167">CORREL($C2123:$C2212,$D2123:$D2212)</f>
        <v>-0.34670380285550489</v>
      </c>
      <c r="I2123" s="164">
        <f t="shared" ref="I2123:I2186" si="168">CORREL($C2123:$C2322,$D2123:$D2322)</f>
        <v>-0.19603648318045472</v>
      </c>
      <c r="J2123" s="164">
        <f t="shared" ref="J2123:J2186" si="169">CORREL($C2123:$C2382,$D2123:$D2382)</f>
        <v>-0.18293851041834619</v>
      </c>
    </row>
    <row r="2124" spans="2:10" x14ac:dyDescent="0.25">
      <c r="B2124" s="155">
        <v>39378</v>
      </c>
      <c r="C2124" s="2">
        <v>0.88030189104704171</v>
      </c>
      <c r="D2124" s="2">
        <v>-0.44901387101426993</v>
      </c>
      <c r="F2124" s="164">
        <f t="shared" si="165"/>
        <v>-0.27461390858561463</v>
      </c>
      <c r="G2124" s="164">
        <f t="shared" si="166"/>
        <v>-0.32139433824212671</v>
      </c>
      <c r="H2124" s="164">
        <f t="shared" si="167"/>
        <v>-0.32667094638146871</v>
      </c>
      <c r="I2124" s="164">
        <f t="shared" si="168"/>
        <v>-0.19403555175728571</v>
      </c>
      <c r="J2124" s="164">
        <f t="shared" si="169"/>
        <v>-0.17974029491318455</v>
      </c>
    </row>
    <row r="2125" spans="2:10" x14ac:dyDescent="0.25">
      <c r="B2125" s="155">
        <v>39377</v>
      </c>
      <c r="C2125" s="2">
        <v>0.38188145316333522</v>
      </c>
      <c r="D2125" s="2">
        <v>0.45800114835647943</v>
      </c>
      <c r="F2125" s="164">
        <f t="shared" si="165"/>
        <v>-0.24813423529212536</v>
      </c>
      <c r="G2125" s="164">
        <f t="shared" si="166"/>
        <v>-0.32988019216832237</v>
      </c>
      <c r="H2125" s="164">
        <f t="shared" si="167"/>
        <v>-0.31976105374232616</v>
      </c>
      <c r="I2125" s="164">
        <f t="shared" si="168"/>
        <v>-0.19207804008036408</v>
      </c>
      <c r="J2125" s="164">
        <f t="shared" si="169"/>
        <v>-0.17804275112315593</v>
      </c>
    </row>
    <row r="2126" spans="2:10" x14ac:dyDescent="0.25">
      <c r="B2126" s="155">
        <v>39374</v>
      </c>
      <c r="C2126" s="2">
        <v>-2.5613415751546853</v>
      </c>
      <c r="D2126" s="2">
        <v>1.9125715319028069</v>
      </c>
      <c r="F2126" s="164">
        <f t="shared" si="165"/>
        <v>-0.25749437445695517</v>
      </c>
      <c r="G2126" s="164">
        <f t="shared" si="166"/>
        <v>-0.33344163179720343</v>
      </c>
      <c r="H2126" s="164">
        <f t="shared" si="167"/>
        <v>-0.3212096566090149</v>
      </c>
      <c r="I2126" s="164">
        <f t="shared" si="168"/>
        <v>-0.19311751415174142</v>
      </c>
      <c r="J2126" s="164">
        <f t="shared" si="169"/>
        <v>-0.18132968011381106</v>
      </c>
    </row>
    <row r="2127" spans="2:10" x14ac:dyDescent="0.25">
      <c r="B2127" s="155">
        <v>39373</v>
      </c>
      <c r="C2127" s="2">
        <v>-7.2715444294035869E-2</v>
      </c>
      <c r="D2127" s="2">
        <v>0.72142356131505991</v>
      </c>
      <c r="F2127" s="164">
        <f t="shared" si="165"/>
        <v>-0.23535560347191045</v>
      </c>
      <c r="G2127" s="164">
        <f t="shared" si="166"/>
        <v>-0.27717884264903808</v>
      </c>
      <c r="H2127" s="164">
        <f t="shared" si="167"/>
        <v>-0.2864159310525034</v>
      </c>
      <c r="I2127" s="164">
        <f t="shared" si="168"/>
        <v>-0.17073983337029947</v>
      </c>
      <c r="J2127" s="164">
        <f t="shared" si="169"/>
        <v>-0.15975987501718603</v>
      </c>
    </row>
    <row r="2128" spans="2:10" x14ac:dyDescent="0.25">
      <c r="B2128" s="155">
        <v>39372</v>
      </c>
      <c r="C2128" s="2">
        <v>0.1852012346194698</v>
      </c>
      <c r="D2128" s="2">
        <v>2.4799830837842318</v>
      </c>
      <c r="F2128" s="164">
        <f t="shared" si="165"/>
        <v>-0.23474515454234982</v>
      </c>
      <c r="G2128" s="164">
        <f t="shared" si="166"/>
        <v>-0.30853023373475857</v>
      </c>
      <c r="H2128" s="164">
        <f t="shared" si="167"/>
        <v>-0.28807909557362671</v>
      </c>
      <c r="I2128" s="164">
        <f t="shared" si="168"/>
        <v>-0.1738062231315578</v>
      </c>
      <c r="J2128" s="164">
        <f t="shared" si="169"/>
        <v>-0.15946376743137608</v>
      </c>
    </row>
    <row r="2129" spans="2:10" x14ac:dyDescent="0.25">
      <c r="B2129" s="155">
        <v>39371</v>
      </c>
      <c r="C2129" s="2">
        <v>-0.65709909875163452</v>
      </c>
      <c r="D2129" s="2">
        <v>-0.38812512605441718</v>
      </c>
      <c r="F2129" s="164">
        <f t="shared" si="165"/>
        <v>-0.29973574198345454</v>
      </c>
      <c r="G2129" s="164">
        <f t="shared" si="166"/>
        <v>-0.32131879467384661</v>
      </c>
      <c r="H2129" s="164">
        <f t="shared" si="167"/>
        <v>-0.26178221492639375</v>
      </c>
      <c r="I2129" s="164">
        <f t="shared" si="168"/>
        <v>-0.17950991529976734</v>
      </c>
      <c r="J2129" s="164">
        <f t="shared" si="169"/>
        <v>-0.16345106938457846</v>
      </c>
    </row>
    <row r="2130" spans="2:10" x14ac:dyDescent="0.25">
      <c r="B2130" s="155">
        <v>39370</v>
      </c>
      <c r="C2130" s="2">
        <v>-0.83727607994621422</v>
      </c>
      <c r="D2130" s="2">
        <v>-7.8717335178790648E-2</v>
      </c>
      <c r="F2130" s="164">
        <f t="shared" si="165"/>
        <v>-0.30364790402059705</v>
      </c>
      <c r="G2130" s="164">
        <f t="shared" si="166"/>
        <v>-0.31512308193380145</v>
      </c>
      <c r="H2130" s="164">
        <f t="shared" si="167"/>
        <v>-0.22547883358633561</v>
      </c>
      <c r="I2130" s="164">
        <f t="shared" si="168"/>
        <v>-0.1815568716881632</v>
      </c>
      <c r="J2130" s="164">
        <f t="shared" si="169"/>
        <v>-0.16577633664564009</v>
      </c>
    </row>
    <row r="2131" spans="2:10" x14ac:dyDescent="0.25">
      <c r="B2131" s="155">
        <v>39367</v>
      </c>
      <c r="C2131" s="2">
        <v>0.47627993289078852</v>
      </c>
      <c r="D2131" s="2">
        <v>-0.34385891392838541</v>
      </c>
      <c r="F2131" s="164">
        <f t="shared" si="165"/>
        <v>-0.31283766842767646</v>
      </c>
      <c r="G2131" s="164">
        <f t="shared" si="166"/>
        <v>-0.31802408447160257</v>
      </c>
      <c r="H2131" s="164">
        <f t="shared" si="167"/>
        <v>-0.22783203430923729</v>
      </c>
      <c r="I2131" s="164">
        <f t="shared" si="168"/>
        <v>-0.18231193521935823</v>
      </c>
      <c r="J2131" s="164">
        <f t="shared" si="169"/>
        <v>-0.16614788441944789</v>
      </c>
    </row>
    <row r="2132" spans="2:10" x14ac:dyDescent="0.25">
      <c r="B2132" s="155">
        <v>39366</v>
      </c>
      <c r="C2132" s="2">
        <v>-0.51065467801173492</v>
      </c>
      <c r="D2132" s="2">
        <v>-0.69810075066522037</v>
      </c>
      <c r="F2132" s="164">
        <f t="shared" si="165"/>
        <v>-0.30866638325392898</v>
      </c>
      <c r="G2132" s="164">
        <f t="shared" si="166"/>
        <v>-0.32701822795266366</v>
      </c>
      <c r="H2132" s="164">
        <f t="shared" si="167"/>
        <v>-0.22969672451437068</v>
      </c>
      <c r="I2132" s="164">
        <f t="shared" si="168"/>
        <v>-0.18035603972830563</v>
      </c>
      <c r="J2132" s="164">
        <f t="shared" si="169"/>
        <v>-0.16574806997047839</v>
      </c>
    </row>
    <row r="2133" spans="2:10" x14ac:dyDescent="0.25">
      <c r="B2133" s="155">
        <v>39365</v>
      </c>
      <c r="C2133" s="2">
        <v>-0.16374151235565293</v>
      </c>
      <c r="D2133" s="2">
        <v>3.6193283933783071E-2</v>
      </c>
      <c r="F2133" s="164">
        <f t="shared" si="165"/>
        <v>-0.35505644369983863</v>
      </c>
      <c r="G2133" s="164">
        <f t="shared" si="166"/>
        <v>-0.33680279952027625</v>
      </c>
      <c r="H2133" s="164">
        <f t="shared" si="167"/>
        <v>-0.17935242914319682</v>
      </c>
      <c r="I2133" s="164">
        <f t="shared" si="168"/>
        <v>-0.182622739676437</v>
      </c>
      <c r="J2133" s="164">
        <f t="shared" si="169"/>
        <v>-0.16804674566437927</v>
      </c>
    </row>
    <row r="2134" spans="2:10" x14ac:dyDescent="0.25">
      <c r="B2134" s="155">
        <v>39364</v>
      </c>
      <c r="C2134" s="2">
        <v>0.81153399477367216</v>
      </c>
      <c r="D2134" s="2">
        <v>0.42146773250062441</v>
      </c>
      <c r="F2134" s="164">
        <f t="shared" si="165"/>
        <v>-0.35868982413203793</v>
      </c>
      <c r="G2134" s="164">
        <f t="shared" si="166"/>
        <v>-0.33714662512046534</v>
      </c>
      <c r="H2134" s="164">
        <f t="shared" si="167"/>
        <v>-0.17329505632571598</v>
      </c>
      <c r="I2134" s="164">
        <f t="shared" si="168"/>
        <v>-0.18293495035916668</v>
      </c>
      <c r="J2134" s="164">
        <f t="shared" si="169"/>
        <v>-0.16656644050005856</v>
      </c>
    </row>
    <row r="2135" spans="2:10" x14ac:dyDescent="0.25">
      <c r="B2135" s="155">
        <v>39363</v>
      </c>
      <c r="C2135" s="2">
        <v>-0.32167875128163992</v>
      </c>
      <c r="D2135" s="2">
        <v>4.0000634930725809E-2</v>
      </c>
      <c r="F2135" s="164">
        <f t="shared" si="165"/>
        <v>-0.32092261539624423</v>
      </c>
      <c r="G2135" s="164">
        <f t="shared" si="166"/>
        <v>-0.34047723594567136</v>
      </c>
      <c r="H2135" s="164">
        <f t="shared" si="167"/>
        <v>-0.16996778535653012</v>
      </c>
      <c r="I2135" s="164">
        <f t="shared" si="168"/>
        <v>-0.18530184118952336</v>
      </c>
      <c r="J2135" s="164">
        <f t="shared" si="169"/>
        <v>-0.16891777754017281</v>
      </c>
    </row>
    <row r="2136" spans="2:10" x14ac:dyDescent="0.25">
      <c r="B2136" s="155">
        <v>39360</v>
      </c>
      <c r="C2136" s="2">
        <v>0.98484971636554342</v>
      </c>
      <c r="D2136" s="2">
        <v>-2.3343595450713961</v>
      </c>
      <c r="F2136" s="164">
        <f t="shared" si="165"/>
        <v>-0.33529819786916676</v>
      </c>
      <c r="G2136" s="164">
        <f t="shared" si="166"/>
        <v>-0.33926090368621525</v>
      </c>
      <c r="H2136" s="164">
        <f t="shared" si="167"/>
        <v>-0.16768280601793295</v>
      </c>
      <c r="I2136" s="164">
        <f t="shared" si="168"/>
        <v>-0.18531178767613513</v>
      </c>
      <c r="J2136" s="164">
        <f t="shared" si="169"/>
        <v>-0.16893625805367912</v>
      </c>
    </row>
    <row r="2137" spans="2:10" x14ac:dyDescent="0.25">
      <c r="B2137" s="155">
        <v>39359</v>
      </c>
      <c r="C2137" s="2">
        <v>0.21231309567735224</v>
      </c>
      <c r="D2137" s="2">
        <v>0.48597340387637189</v>
      </c>
      <c r="F2137" s="164">
        <f t="shared" si="165"/>
        <v>-0.2746383396560515</v>
      </c>
      <c r="G2137" s="164">
        <f t="shared" si="166"/>
        <v>-0.32368745963325846</v>
      </c>
      <c r="H2137" s="164">
        <f t="shared" si="167"/>
        <v>-0.15427281815527741</v>
      </c>
      <c r="I2137" s="164">
        <f t="shared" si="168"/>
        <v>-0.17527170195644054</v>
      </c>
      <c r="J2137" s="164">
        <f t="shared" si="169"/>
        <v>-0.15528846522885217</v>
      </c>
    </row>
    <row r="2138" spans="2:10" x14ac:dyDescent="0.25">
      <c r="B2138" s="155">
        <v>39358</v>
      </c>
      <c r="C2138" s="2">
        <v>-0.43533543581539824</v>
      </c>
      <c r="D2138" s="2">
        <v>-0.25495326374775917</v>
      </c>
      <c r="F2138" s="164">
        <f t="shared" si="165"/>
        <v>-0.27920290594837527</v>
      </c>
      <c r="G2138" s="164">
        <f t="shared" si="166"/>
        <v>-0.33656436184204747</v>
      </c>
      <c r="H2138" s="164">
        <f t="shared" si="167"/>
        <v>-0.15513137545633121</v>
      </c>
      <c r="I2138" s="164">
        <f t="shared" si="168"/>
        <v>-0.17469946870456537</v>
      </c>
      <c r="J2138" s="164">
        <f t="shared" si="169"/>
        <v>-0.15635749651096018</v>
      </c>
    </row>
    <row r="2139" spans="2:10" x14ac:dyDescent="0.25">
      <c r="B2139" s="155">
        <v>39357</v>
      </c>
      <c r="C2139" s="2">
        <v>-2.5555919852204845E-2</v>
      </c>
      <c r="D2139" s="2">
        <v>0.3397830793223644</v>
      </c>
      <c r="F2139" s="164">
        <f t="shared" si="165"/>
        <v>-0.2929310640898421</v>
      </c>
      <c r="G2139" s="164">
        <f t="shared" si="166"/>
        <v>-0.34423025063118012</v>
      </c>
      <c r="H2139" s="164">
        <f t="shared" si="167"/>
        <v>-0.15565273721034664</v>
      </c>
      <c r="I2139" s="164">
        <f t="shared" si="168"/>
        <v>-0.17855695138589731</v>
      </c>
      <c r="J2139" s="164">
        <f t="shared" si="169"/>
        <v>-0.15222888034189305</v>
      </c>
    </row>
    <row r="2140" spans="2:10" x14ac:dyDescent="0.25">
      <c r="B2140" s="155">
        <v>39356</v>
      </c>
      <c r="C2140" s="2">
        <v>1.3297284400743958</v>
      </c>
      <c r="D2140" s="2">
        <v>1.0158658694183087</v>
      </c>
      <c r="F2140" s="164">
        <f t="shared" si="165"/>
        <v>-0.29265430977629225</v>
      </c>
      <c r="G2140" s="164">
        <f t="shared" si="166"/>
        <v>-0.36978839571437033</v>
      </c>
      <c r="H2140" s="164">
        <f t="shared" si="167"/>
        <v>-0.15574952125722485</v>
      </c>
      <c r="I2140" s="164">
        <f t="shared" si="168"/>
        <v>-0.17643382279311104</v>
      </c>
      <c r="J2140" s="164">
        <f t="shared" si="169"/>
        <v>-0.15201894285477083</v>
      </c>
    </row>
    <row r="2141" spans="2:10" x14ac:dyDescent="0.25">
      <c r="B2141" s="155">
        <v>39353</v>
      </c>
      <c r="C2141" s="2">
        <v>-0.30098758731267328</v>
      </c>
      <c r="D2141" s="2">
        <v>7.693786862559282E-2</v>
      </c>
      <c r="F2141" s="164">
        <f t="shared" si="165"/>
        <v>-0.33379283873418875</v>
      </c>
      <c r="G2141" s="164">
        <f t="shared" si="166"/>
        <v>-0.38759795921890017</v>
      </c>
      <c r="H2141" s="164">
        <f t="shared" si="167"/>
        <v>-0.16905785395083231</v>
      </c>
      <c r="I2141" s="164">
        <f t="shared" si="168"/>
        <v>-0.18609743147233571</v>
      </c>
      <c r="J2141" s="164">
        <f t="shared" si="169"/>
        <v>-0.16021157183624585</v>
      </c>
    </row>
    <row r="2142" spans="2:10" x14ac:dyDescent="0.25">
      <c r="B2142" s="155">
        <v>39352</v>
      </c>
      <c r="C2142" s="2">
        <v>0.39417631172085077</v>
      </c>
      <c r="D2142" s="2">
        <v>1.5971756647692681</v>
      </c>
      <c r="F2142" s="164">
        <f t="shared" si="165"/>
        <v>-0.41186681251378837</v>
      </c>
      <c r="G2142" s="164">
        <f t="shared" si="166"/>
        <v>-0.38877148632233521</v>
      </c>
      <c r="H2142" s="164">
        <f t="shared" si="167"/>
        <v>-0.16886433027418851</v>
      </c>
      <c r="I2142" s="164">
        <f t="shared" si="168"/>
        <v>-0.17908243879366731</v>
      </c>
      <c r="J2142" s="164">
        <f t="shared" si="169"/>
        <v>-0.16039894566587931</v>
      </c>
    </row>
    <row r="2143" spans="2:10" x14ac:dyDescent="0.25">
      <c r="B2143" s="155">
        <v>39351</v>
      </c>
      <c r="C2143" s="2">
        <v>0.55954512420259839</v>
      </c>
      <c r="D2143" s="2">
        <v>-0.32039099023247752</v>
      </c>
      <c r="F2143" s="164">
        <f t="shared" si="165"/>
        <v>-0.41031704547799031</v>
      </c>
      <c r="G2143" s="164">
        <f t="shared" si="166"/>
        <v>-0.39304475312911602</v>
      </c>
      <c r="H2143" s="164">
        <f t="shared" si="167"/>
        <v>-0.17595510135412853</v>
      </c>
      <c r="I2143" s="164">
        <f t="shared" si="168"/>
        <v>-0.18565400394311121</v>
      </c>
      <c r="J2143" s="164">
        <f t="shared" si="169"/>
        <v>-0.1648316046302469</v>
      </c>
    </row>
    <row r="2144" spans="2:10" x14ac:dyDescent="0.25">
      <c r="B2144" s="155">
        <v>39350</v>
      </c>
      <c r="C2144" s="2">
        <v>-3.2466842319955891E-2</v>
      </c>
      <c r="D2144" s="2">
        <v>-0.29536007340393855</v>
      </c>
      <c r="F2144" s="164">
        <f t="shared" si="165"/>
        <v>-0.35782881233517866</v>
      </c>
      <c r="G2144" s="164">
        <f t="shared" si="166"/>
        <v>-0.3911977196264842</v>
      </c>
      <c r="H2144" s="164">
        <f t="shared" si="167"/>
        <v>-0.17317703391159525</v>
      </c>
      <c r="I2144" s="164">
        <f t="shared" si="168"/>
        <v>-0.18478978452931663</v>
      </c>
      <c r="J2144" s="164">
        <f t="shared" si="169"/>
        <v>-0.16398180540932392</v>
      </c>
    </row>
    <row r="2145" spans="2:10" x14ac:dyDescent="0.25">
      <c r="B2145" s="155">
        <v>39349</v>
      </c>
      <c r="C2145" s="2">
        <v>-0.52526596414161908</v>
      </c>
      <c r="D2145" s="2">
        <v>0.45046062812539311</v>
      </c>
      <c r="F2145" s="164">
        <f t="shared" si="165"/>
        <v>-0.35835991596822742</v>
      </c>
      <c r="G2145" s="164">
        <f t="shared" si="166"/>
        <v>-0.39289936395404734</v>
      </c>
      <c r="H2145" s="164">
        <f t="shared" si="167"/>
        <v>-0.17213594398902202</v>
      </c>
      <c r="I2145" s="164">
        <f t="shared" si="168"/>
        <v>-0.18527013872618403</v>
      </c>
      <c r="J2145" s="164">
        <f t="shared" si="169"/>
        <v>-0.16488422648708304</v>
      </c>
    </row>
    <row r="2146" spans="2:10" x14ac:dyDescent="0.25">
      <c r="B2146" s="155">
        <v>39346</v>
      </c>
      <c r="C2146" s="2">
        <v>0.46114130777232809</v>
      </c>
      <c r="D2146" s="2">
        <v>1.191389040773827</v>
      </c>
      <c r="F2146" s="164">
        <f t="shared" si="165"/>
        <v>-0.3548282471198389</v>
      </c>
      <c r="G2146" s="164">
        <f t="shared" si="166"/>
        <v>-0.38301972663368067</v>
      </c>
      <c r="H2146" s="164">
        <f t="shared" si="167"/>
        <v>-0.16989382511334891</v>
      </c>
      <c r="I2146" s="164">
        <f t="shared" si="168"/>
        <v>-0.18418299784849049</v>
      </c>
      <c r="J2146" s="164">
        <f t="shared" si="169"/>
        <v>-0.15862787134170805</v>
      </c>
    </row>
    <row r="2147" spans="2:10" x14ac:dyDescent="0.25">
      <c r="B2147" s="155">
        <v>39345</v>
      </c>
      <c r="C2147" s="2">
        <v>-0.65059967323668477</v>
      </c>
      <c r="D2147" s="2">
        <v>-2.5406118885198281</v>
      </c>
      <c r="F2147" s="164">
        <f t="shared" si="165"/>
        <v>-0.37017722283331683</v>
      </c>
      <c r="G2147" s="164">
        <f t="shared" si="166"/>
        <v>-0.38460554276016007</v>
      </c>
      <c r="H2147" s="164">
        <f t="shared" si="167"/>
        <v>-0.18115073956412697</v>
      </c>
      <c r="I2147" s="164">
        <f t="shared" si="168"/>
        <v>-0.18836331943211421</v>
      </c>
      <c r="J2147" s="164">
        <f t="shared" si="169"/>
        <v>-0.16311233195985148</v>
      </c>
    </row>
    <row r="2148" spans="2:10" x14ac:dyDescent="0.25">
      <c r="B2148" s="155">
        <v>39344</v>
      </c>
      <c r="C2148" s="2">
        <v>0.61158549393760531</v>
      </c>
      <c r="D2148" s="2">
        <v>-1.655509205680572</v>
      </c>
      <c r="F2148" s="164">
        <f t="shared" si="165"/>
        <v>-0.38589331923308595</v>
      </c>
      <c r="G2148" s="164">
        <f t="shared" si="166"/>
        <v>-0.42880454508813654</v>
      </c>
      <c r="H2148" s="164">
        <f t="shared" si="167"/>
        <v>-0.20261592324633826</v>
      </c>
      <c r="I2148" s="164">
        <f t="shared" si="168"/>
        <v>-0.20654958572129631</v>
      </c>
      <c r="J2148" s="164">
        <f t="shared" si="169"/>
        <v>-0.18004823302676048</v>
      </c>
    </row>
    <row r="2149" spans="2:10" x14ac:dyDescent="0.25">
      <c r="B2149" s="155">
        <v>39343</v>
      </c>
      <c r="C2149" s="2">
        <v>2.921737233134003</v>
      </c>
      <c r="D2149" s="2">
        <v>-1.239104571409555</v>
      </c>
      <c r="F2149" s="164">
        <f t="shared" si="165"/>
        <v>-0.42050185743533919</v>
      </c>
      <c r="G2149" s="164">
        <f t="shared" si="166"/>
        <v>-0.4152995476987732</v>
      </c>
      <c r="H2149" s="164">
        <f t="shared" si="167"/>
        <v>-0.19438026284495474</v>
      </c>
      <c r="I2149" s="164">
        <f t="shared" si="168"/>
        <v>-0.20149085912854264</v>
      </c>
      <c r="J2149" s="164">
        <f t="shared" si="169"/>
        <v>-0.17544907686363076</v>
      </c>
    </row>
    <row r="2150" spans="2:10" x14ac:dyDescent="0.25">
      <c r="B2150" s="155">
        <v>39342</v>
      </c>
      <c r="C2150" s="2">
        <v>-0.51146034044841082</v>
      </c>
      <c r="D2150" s="2">
        <v>0.3251783718590362</v>
      </c>
      <c r="F2150" s="164">
        <f t="shared" si="165"/>
        <v>-0.36062950157000406</v>
      </c>
      <c r="G2150" s="164">
        <f t="shared" si="166"/>
        <v>-0.37726193421414728</v>
      </c>
      <c r="H2150" s="164">
        <f t="shared" si="167"/>
        <v>-0.16464263774023147</v>
      </c>
      <c r="I2150" s="164">
        <f t="shared" si="168"/>
        <v>-0.18397135341195966</v>
      </c>
      <c r="J2150" s="164">
        <f t="shared" si="169"/>
        <v>-0.16045282592569668</v>
      </c>
    </row>
    <row r="2151" spans="2:10" x14ac:dyDescent="0.25">
      <c r="B2151" s="155">
        <v>39339</v>
      </c>
      <c r="C2151" s="2">
        <v>2.0710835572623765E-2</v>
      </c>
      <c r="D2151" s="2">
        <v>0.65743652127296937</v>
      </c>
      <c r="F2151" s="164">
        <f t="shared" si="165"/>
        <v>-0.39454155822604203</v>
      </c>
      <c r="G2151" s="164">
        <f t="shared" si="166"/>
        <v>-0.37725767708485736</v>
      </c>
      <c r="H2151" s="164">
        <f t="shared" si="167"/>
        <v>-0.16291594587293445</v>
      </c>
      <c r="I2151" s="164">
        <f t="shared" si="168"/>
        <v>-0.1816217884670841</v>
      </c>
      <c r="J2151" s="164">
        <f t="shared" si="169"/>
        <v>-0.15971420290208427</v>
      </c>
    </row>
    <row r="2152" spans="2:10" x14ac:dyDescent="0.25">
      <c r="B2152" s="155">
        <v>39338</v>
      </c>
      <c r="C2152" s="2">
        <v>0.84807371186450542</v>
      </c>
      <c r="D2152" s="2">
        <v>-1.4102658703950666</v>
      </c>
      <c r="F2152" s="164">
        <f t="shared" si="165"/>
        <v>-0.38924373906552112</v>
      </c>
      <c r="G2152" s="164">
        <f t="shared" si="166"/>
        <v>-0.37929971874381069</v>
      </c>
      <c r="H2152" s="164">
        <f t="shared" si="167"/>
        <v>-0.16648444047397157</v>
      </c>
      <c r="I2152" s="164">
        <f t="shared" si="168"/>
        <v>-0.18212687148073123</v>
      </c>
      <c r="J2152" s="164">
        <f t="shared" si="169"/>
        <v>-0.15973718735878836</v>
      </c>
    </row>
    <row r="2153" spans="2:10" x14ac:dyDescent="0.25">
      <c r="B2153" s="155">
        <v>39337</v>
      </c>
      <c r="C2153" s="2">
        <v>3.1579011513827027E-2</v>
      </c>
      <c r="D2153" s="2">
        <v>-0.84357279645027594</v>
      </c>
      <c r="F2153" s="164">
        <f t="shared" si="165"/>
        <v>-0.37593225362843435</v>
      </c>
      <c r="G2153" s="164">
        <f t="shared" si="166"/>
        <v>-0.37527147984550063</v>
      </c>
      <c r="H2153" s="164">
        <f t="shared" si="167"/>
        <v>-0.15695192946340455</v>
      </c>
      <c r="I2153" s="164">
        <f t="shared" si="168"/>
        <v>-0.1752028681572991</v>
      </c>
      <c r="J2153" s="164">
        <f t="shared" si="169"/>
        <v>-0.15365274342646063</v>
      </c>
    </row>
    <row r="2154" spans="2:10" x14ac:dyDescent="0.25">
      <c r="B2154" s="155">
        <v>39336</v>
      </c>
      <c r="C2154" s="2">
        <v>1.36344012676759</v>
      </c>
      <c r="D2154" s="2">
        <v>0.24827277958825444</v>
      </c>
      <c r="F2154" s="164">
        <f t="shared" si="165"/>
        <v>-0.38118335691318039</v>
      </c>
      <c r="G2154" s="164">
        <f t="shared" si="166"/>
        <v>-0.34837951937659406</v>
      </c>
      <c r="H2154" s="164">
        <f t="shared" si="167"/>
        <v>-0.15982689121564736</v>
      </c>
      <c r="I2154" s="164">
        <f t="shared" si="168"/>
        <v>-0.17485562195940904</v>
      </c>
      <c r="J2154" s="164">
        <f t="shared" si="169"/>
        <v>-0.15391048902673812</v>
      </c>
    </row>
    <row r="2155" spans="2:10" x14ac:dyDescent="0.25">
      <c r="B2155" s="155">
        <v>39335</v>
      </c>
      <c r="C2155" s="2">
        <v>-0.12402371807639367</v>
      </c>
      <c r="D2155" s="2">
        <v>1.1749933609553009</v>
      </c>
      <c r="F2155" s="164">
        <f t="shared" si="165"/>
        <v>-0.40583364707905795</v>
      </c>
      <c r="G2155" s="164">
        <f t="shared" si="166"/>
        <v>-0.34688756587929176</v>
      </c>
      <c r="H2155" s="164">
        <f t="shared" si="167"/>
        <v>-0.16381344701378467</v>
      </c>
      <c r="I2155" s="164">
        <f t="shared" si="168"/>
        <v>-0.1790862524069961</v>
      </c>
      <c r="J2155" s="164">
        <f t="shared" si="169"/>
        <v>-0.15119214791289276</v>
      </c>
    </row>
    <row r="2156" spans="2:10" x14ac:dyDescent="0.25">
      <c r="B2156" s="155">
        <v>39332</v>
      </c>
      <c r="C2156" s="2">
        <v>-1.6904404072666468</v>
      </c>
      <c r="D2156" s="2">
        <v>2.1597048353963588</v>
      </c>
      <c r="F2156" s="164">
        <f t="shared" si="165"/>
        <v>-0.41510359462801755</v>
      </c>
      <c r="G2156" s="164">
        <f t="shared" si="166"/>
        <v>-0.34872397178827019</v>
      </c>
      <c r="H2156" s="164">
        <f t="shared" si="167"/>
        <v>-0.16262163787305195</v>
      </c>
      <c r="I2156" s="164">
        <f t="shared" si="168"/>
        <v>-0.17838677905938849</v>
      </c>
      <c r="J2156" s="164">
        <f t="shared" si="169"/>
        <v>-0.15049184012023789</v>
      </c>
    </row>
    <row r="2157" spans="2:10" x14ac:dyDescent="0.25">
      <c r="B2157" s="155">
        <v>39331</v>
      </c>
      <c r="C2157" s="2">
        <v>0.44307569882131581</v>
      </c>
      <c r="D2157" s="2">
        <v>-0.39698851221253717</v>
      </c>
      <c r="F2157" s="164">
        <f t="shared" si="165"/>
        <v>-0.34444542964495134</v>
      </c>
      <c r="G2157" s="164">
        <f t="shared" si="166"/>
        <v>-0.31229352811240957</v>
      </c>
      <c r="H2157" s="164">
        <f t="shared" si="167"/>
        <v>-0.12867776779400092</v>
      </c>
      <c r="I2157" s="164">
        <f t="shared" si="168"/>
        <v>-0.15752130229334871</v>
      </c>
      <c r="J2157" s="164">
        <f t="shared" si="169"/>
        <v>-0.13049238748039196</v>
      </c>
    </row>
    <row r="2158" spans="2:10" x14ac:dyDescent="0.25">
      <c r="B2158" s="155">
        <v>39330</v>
      </c>
      <c r="C2158" s="2">
        <v>-1.1043257470484513</v>
      </c>
      <c r="D2158" s="2">
        <v>1.1527416937388901</v>
      </c>
      <c r="F2158" s="164">
        <f t="shared" si="165"/>
        <v>-0.39102244705701156</v>
      </c>
      <c r="G2158" s="164">
        <f t="shared" si="166"/>
        <v>-0.31260209741981709</v>
      </c>
      <c r="H2158" s="164">
        <f t="shared" si="167"/>
        <v>-0.12852936474350907</v>
      </c>
      <c r="I2158" s="164">
        <f t="shared" si="168"/>
        <v>-0.15562860370386991</v>
      </c>
      <c r="J2158" s="164">
        <f t="shared" si="169"/>
        <v>-0.130428820637086</v>
      </c>
    </row>
    <row r="2159" spans="2:10" x14ac:dyDescent="0.25">
      <c r="B2159" s="155">
        <v>39329</v>
      </c>
      <c r="C2159" s="2">
        <v>1.0484609909686249</v>
      </c>
      <c r="D2159" s="2">
        <v>0.13276141208755643</v>
      </c>
      <c r="F2159" s="164">
        <f t="shared" si="165"/>
        <v>-0.36093330987920141</v>
      </c>
      <c r="G2159" s="164">
        <f t="shared" si="166"/>
        <v>-0.2474698148492373</v>
      </c>
      <c r="H2159" s="164">
        <f t="shared" si="167"/>
        <v>-0.1166733220543445</v>
      </c>
      <c r="I2159" s="164">
        <f t="shared" si="168"/>
        <v>-0.14893250614719122</v>
      </c>
      <c r="J2159" s="164">
        <f t="shared" si="169"/>
        <v>-0.12045319586397991</v>
      </c>
    </row>
    <row r="2160" spans="2:10" x14ac:dyDescent="0.25">
      <c r="B2160" s="155">
        <v>39328</v>
      </c>
      <c r="C2160" s="2">
        <v>0</v>
      </c>
      <c r="D2160" s="2">
        <v>0</v>
      </c>
      <c r="F2160" s="164">
        <f t="shared" si="165"/>
        <v>-0.34001524455763826</v>
      </c>
      <c r="G2160" s="164">
        <f t="shared" si="166"/>
        <v>-0.1919830866210066</v>
      </c>
      <c r="H2160" s="164">
        <f t="shared" si="167"/>
        <v>-0.11817863044869595</v>
      </c>
      <c r="I2160" s="164">
        <f t="shared" si="168"/>
        <v>-0.14935640795764538</v>
      </c>
      <c r="J2160" s="164">
        <f t="shared" si="169"/>
        <v>-0.12185575503567481</v>
      </c>
    </row>
    <row r="2161" spans="2:10" x14ac:dyDescent="0.25">
      <c r="B2161" s="155">
        <v>39325</v>
      </c>
      <c r="C2161" s="2">
        <v>1.1234588459593686</v>
      </c>
      <c r="D2161" s="2">
        <v>-0.13907831266235515</v>
      </c>
      <c r="F2161" s="164">
        <f t="shared" si="165"/>
        <v>-0.34038092284979771</v>
      </c>
      <c r="G2161" s="164">
        <f t="shared" si="166"/>
        <v>-0.19239398403150978</v>
      </c>
      <c r="H2161" s="164">
        <f t="shared" si="167"/>
        <v>-0.12971173156448676</v>
      </c>
      <c r="I2161" s="164">
        <f t="shared" si="168"/>
        <v>-0.1514339366013257</v>
      </c>
      <c r="J2161" s="164">
        <f t="shared" si="169"/>
        <v>-0.12186928072097652</v>
      </c>
    </row>
    <row r="2162" spans="2:10" x14ac:dyDescent="0.25">
      <c r="B2162" s="155">
        <v>39324</v>
      </c>
      <c r="C2162" s="2">
        <v>-0.4123785739531094</v>
      </c>
      <c r="D2162" s="2">
        <v>1.5279658531343721</v>
      </c>
      <c r="F2162" s="164">
        <f t="shared" si="165"/>
        <v>-0.34906244623543475</v>
      </c>
      <c r="G2162" s="164">
        <f t="shared" si="166"/>
        <v>-0.19553538341072604</v>
      </c>
      <c r="H2162" s="164">
        <f t="shared" si="167"/>
        <v>-0.12828038744087902</v>
      </c>
      <c r="I2162" s="164">
        <f t="shared" si="168"/>
        <v>-0.15205785482235001</v>
      </c>
      <c r="J2162" s="164">
        <f t="shared" si="169"/>
        <v>-0.12112981603241849</v>
      </c>
    </row>
    <row r="2163" spans="2:10" x14ac:dyDescent="0.25">
      <c r="B2163" s="155">
        <v>39323</v>
      </c>
      <c r="C2163" s="2">
        <v>2.2182518100737347</v>
      </c>
      <c r="D2163" s="2">
        <v>-0.42480986615649474</v>
      </c>
      <c r="F2163" s="164">
        <f t="shared" si="165"/>
        <v>-0.35993293978389679</v>
      </c>
      <c r="G2163" s="164">
        <f t="shared" si="166"/>
        <v>-0.11993503312363687</v>
      </c>
      <c r="H2163" s="164">
        <f t="shared" si="167"/>
        <v>-0.12247979634157546</v>
      </c>
      <c r="I2163" s="164">
        <f t="shared" si="168"/>
        <v>-0.14862925307345665</v>
      </c>
      <c r="J2163" s="164">
        <f t="shared" si="169"/>
        <v>-0.11788223645486957</v>
      </c>
    </row>
    <row r="2164" spans="2:10" x14ac:dyDescent="0.25">
      <c r="B2164" s="155">
        <v>39322</v>
      </c>
      <c r="C2164" s="2">
        <v>-2.3428279172240107</v>
      </c>
      <c r="D2164" s="2">
        <v>-6.2094992796679627E-2</v>
      </c>
      <c r="F2164" s="164">
        <f t="shared" si="165"/>
        <v>-0.33359941629288442</v>
      </c>
      <c r="G2164" s="164">
        <f t="shared" si="166"/>
        <v>-0.10166786029645127</v>
      </c>
      <c r="H2164" s="164">
        <f t="shared" si="167"/>
        <v>-0.11999548880492121</v>
      </c>
      <c r="I2164" s="164">
        <f t="shared" si="168"/>
        <v>-0.14434689133914771</v>
      </c>
      <c r="J2164" s="164">
        <f t="shared" si="169"/>
        <v>-0.11370756378133048</v>
      </c>
    </row>
    <row r="2165" spans="2:10" x14ac:dyDescent="0.25">
      <c r="B2165" s="155">
        <v>39321</v>
      </c>
      <c r="C2165" s="2">
        <v>-0.84964041838867521</v>
      </c>
      <c r="D2165" s="2">
        <v>0.71052763977781375</v>
      </c>
      <c r="F2165" s="164">
        <f t="shared" si="165"/>
        <v>-0.36230174415197985</v>
      </c>
      <c r="G2165" s="164">
        <f t="shared" si="166"/>
        <v>-0.10179171657724383</v>
      </c>
      <c r="H2165" s="164">
        <f t="shared" si="167"/>
        <v>-0.12553356134805044</v>
      </c>
      <c r="I2165" s="164">
        <f t="shared" si="168"/>
        <v>-0.1479289163286705</v>
      </c>
      <c r="J2165" s="164">
        <f t="shared" si="169"/>
        <v>-0.11703175395268507</v>
      </c>
    </row>
    <row r="2166" spans="2:10" x14ac:dyDescent="0.25">
      <c r="B2166" s="155">
        <v>39318</v>
      </c>
      <c r="C2166" s="2">
        <v>1.1639259681453407</v>
      </c>
      <c r="D2166" s="2">
        <v>0.94417668026882673</v>
      </c>
      <c r="F2166" s="164">
        <f t="shared" si="165"/>
        <v>-0.34407800576636755</v>
      </c>
      <c r="G2166" s="164">
        <f t="shared" si="166"/>
        <v>-9.1678650882341436E-2</v>
      </c>
      <c r="H2166" s="164">
        <f t="shared" si="167"/>
        <v>-0.12020391049509009</v>
      </c>
      <c r="I2166" s="164">
        <f t="shared" si="168"/>
        <v>-0.14409461250656946</v>
      </c>
      <c r="J2166" s="164">
        <f t="shared" si="169"/>
        <v>-0.11339422912202447</v>
      </c>
    </row>
    <row r="2167" spans="2:10" x14ac:dyDescent="0.25">
      <c r="B2167" s="155">
        <v>39317</v>
      </c>
      <c r="C2167" s="2">
        <v>-0.10544066471461777</v>
      </c>
      <c r="D2167" s="2">
        <v>0.86583370499659917</v>
      </c>
      <c r="F2167" s="164">
        <f t="shared" si="165"/>
        <v>-0.37665438602836621</v>
      </c>
      <c r="G2167" s="164">
        <f t="shared" si="166"/>
        <v>-0.11288902962237746</v>
      </c>
      <c r="H2167" s="164">
        <f t="shared" si="167"/>
        <v>-0.13611626616458053</v>
      </c>
      <c r="I2167" s="164">
        <f t="shared" si="168"/>
        <v>-0.15251637054001521</v>
      </c>
      <c r="J2167" s="164">
        <f t="shared" si="169"/>
        <v>-0.12097061465817295</v>
      </c>
    </row>
    <row r="2168" spans="2:10" x14ac:dyDescent="0.25">
      <c r="B2168" s="155">
        <v>39316</v>
      </c>
      <c r="C2168" s="2">
        <v>1.1770445056506595</v>
      </c>
      <c r="D2168" s="2">
        <v>-6.1564442678407882E-2</v>
      </c>
      <c r="F2168" s="164">
        <f t="shared" si="165"/>
        <v>-0.40320861366487687</v>
      </c>
      <c r="G2168" s="164">
        <f t="shared" si="166"/>
        <v>-0.11276168654089473</v>
      </c>
      <c r="H2168" s="164">
        <f t="shared" si="167"/>
        <v>-0.13495567084127538</v>
      </c>
      <c r="I2168" s="164">
        <f t="shared" si="168"/>
        <v>-0.15289402870257596</v>
      </c>
      <c r="J2168" s="164">
        <f t="shared" si="169"/>
        <v>-0.12001502140677596</v>
      </c>
    </row>
    <row r="2169" spans="2:10" x14ac:dyDescent="0.25">
      <c r="B2169" s="155">
        <v>39315</v>
      </c>
      <c r="C2169" s="2">
        <v>0.10875866852948501</v>
      </c>
      <c r="D2169" s="2">
        <v>0.43415675721683034</v>
      </c>
      <c r="F2169" s="164">
        <f t="shared" si="165"/>
        <v>-0.41187855881570551</v>
      </c>
      <c r="G2169" s="164">
        <f t="shared" si="166"/>
        <v>-0.11019473902306919</v>
      </c>
      <c r="H2169" s="164">
        <f t="shared" si="167"/>
        <v>-0.13456107387938498</v>
      </c>
      <c r="I2169" s="164">
        <f t="shared" si="168"/>
        <v>-0.15419956971041301</v>
      </c>
      <c r="J2169" s="164">
        <f t="shared" si="169"/>
        <v>-0.11987131097382285</v>
      </c>
    </row>
    <row r="2170" spans="2:10" x14ac:dyDescent="0.25">
      <c r="B2170" s="155">
        <v>39314</v>
      </c>
      <c r="C2170" s="2">
        <v>-2.7081402722628489E-2</v>
      </c>
      <c r="D2170" s="2">
        <v>0.68908770066906655</v>
      </c>
      <c r="F2170" s="164">
        <f t="shared" si="165"/>
        <v>-0.44093180665027903</v>
      </c>
      <c r="G2170" s="164">
        <f t="shared" si="166"/>
        <v>-0.11165376608899381</v>
      </c>
      <c r="H2170" s="164">
        <f t="shared" si="167"/>
        <v>-0.13227601466307126</v>
      </c>
      <c r="I2170" s="164">
        <f t="shared" si="168"/>
        <v>-0.14935904564972297</v>
      </c>
      <c r="J2170" s="164">
        <f t="shared" si="169"/>
        <v>-0.11996568911986973</v>
      </c>
    </row>
    <row r="2171" spans="2:10" x14ac:dyDescent="0.25">
      <c r="B2171" s="155">
        <v>39311</v>
      </c>
      <c r="C2171" s="2">
        <v>2.4571441866433785</v>
      </c>
      <c r="D2171" s="2">
        <v>-1.7025173626713408</v>
      </c>
      <c r="F2171" s="164">
        <f t="shared" si="165"/>
        <v>-0.43690817957830363</v>
      </c>
      <c r="G2171" s="164">
        <f t="shared" si="166"/>
        <v>-0.11230945835020681</v>
      </c>
      <c r="H2171" s="164">
        <f t="shared" si="167"/>
        <v>-0.11925380598779119</v>
      </c>
      <c r="I2171" s="164">
        <f t="shared" si="168"/>
        <v>-0.1496376672182414</v>
      </c>
      <c r="J2171" s="164">
        <f t="shared" si="169"/>
        <v>-0.12034605383952429</v>
      </c>
    </row>
    <row r="2172" spans="2:10" x14ac:dyDescent="0.25">
      <c r="B2172" s="155">
        <v>39310</v>
      </c>
      <c r="C2172" s="2">
        <v>0.32900134325992703</v>
      </c>
      <c r="D2172" s="2">
        <v>1.8087565325210608</v>
      </c>
      <c r="F2172" s="164">
        <f t="shared" si="165"/>
        <v>-0.37010497146017335</v>
      </c>
      <c r="G2172" s="164">
        <f t="shared" si="166"/>
        <v>-5.6968466400075378E-2</v>
      </c>
      <c r="H2172" s="164">
        <f t="shared" si="167"/>
        <v>-7.5400127579182838E-2</v>
      </c>
      <c r="I2172" s="164">
        <f t="shared" si="168"/>
        <v>-0.12159025812870766</v>
      </c>
      <c r="J2172" s="164">
        <f t="shared" si="169"/>
        <v>-9.4699805496192543E-2</v>
      </c>
    </row>
    <row r="2173" spans="2:10" x14ac:dyDescent="0.25">
      <c r="B2173" s="155">
        <v>39309</v>
      </c>
      <c r="C2173" s="2">
        <v>-1.3630270202207528</v>
      </c>
      <c r="D2173" s="2">
        <v>-0.66754995893786306</v>
      </c>
      <c r="F2173" s="164">
        <f t="shared" si="165"/>
        <v>-0.40430962095710032</v>
      </c>
      <c r="G2173" s="164">
        <f t="shared" si="166"/>
        <v>-7.0206630086856819E-2</v>
      </c>
      <c r="H2173" s="164">
        <f t="shared" si="167"/>
        <v>-8.3755821791769131E-2</v>
      </c>
      <c r="I2173" s="164">
        <f t="shared" si="168"/>
        <v>-0.12706383808230931</v>
      </c>
      <c r="J2173" s="164">
        <f t="shared" si="169"/>
        <v>-9.9172061058217992E-2</v>
      </c>
    </row>
    <row r="2174" spans="2:10" x14ac:dyDescent="0.25">
      <c r="B2174" s="155">
        <v>39308</v>
      </c>
      <c r="C2174" s="2">
        <v>-1.8047709959226887</v>
      </c>
      <c r="D2174" s="2">
        <v>0.39050339365520603</v>
      </c>
      <c r="F2174" s="164">
        <f t="shared" si="165"/>
        <v>-0.43598537403398557</v>
      </c>
      <c r="G2174" s="164">
        <f t="shared" si="166"/>
        <v>-8.3393425238471791E-2</v>
      </c>
      <c r="H2174" s="164">
        <f t="shared" si="167"/>
        <v>-9.4685115196227868E-2</v>
      </c>
      <c r="I2174" s="164">
        <f t="shared" si="168"/>
        <v>-0.13395613941793286</v>
      </c>
      <c r="J2174" s="164">
        <f t="shared" si="169"/>
        <v>-0.10114801347435598</v>
      </c>
    </row>
    <row r="2175" spans="2:10" x14ac:dyDescent="0.25">
      <c r="B2175" s="155">
        <v>39307</v>
      </c>
      <c r="C2175" s="2">
        <v>-3.4555241639044887E-2</v>
      </c>
      <c r="D2175" s="2">
        <v>0.12150646889874661</v>
      </c>
      <c r="F2175" s="164">
        <f t="shared" si="165"/>
        <v>-0.44135107942882318</v>
      </c>
      <c r="G2175" s="164">
        <f t="shared" si="166"/>
        <v>-7.5215187325441163E-2</v>
      </c>
      <c r="H2175" s="164">
        <f t="shared" si="167"/>
        <v>-8.6796442284453226E-2</v>
      </c>
      <c r="I2175" s="164">
        <f t="shared" si="168"/>
        <v>-0.12860387465771658</v>
      </c>
      <c r="J2175" s="164">
        <f t="shared" si="169"/>
        <v>-8.2521920702548421E-2</v>
      </c>
    </row>
    <row r="2176" spans="2:10" x14ac:dyDescent="0.25">
      <c r="B2176" s="155">
        <v>39304</v>
      </c>
      <c r="C2176" s="2">
        <v>3.7765461118843824E-2</v>
      </c>
      <c r="D2176" s="2">
        <v>0.28168690746361857</v>
      </c>
      <c r="F2176" s="164">
        <f t="shared" si="165"/>
        <v>-0.42032725949208311</v>
      </c>
      <c r="G2176" s="164">
        <f t="shared" si="166"/>
        <v>-7.3989862636502965E-2</v>
      </c>
      <c r="H2176" s="164">
        <f t="shared" si="167"/>
        <v>-8.6650499719041388E-2</v>
      </c>
      <c r="I2176" s="164">
        <f t="shared" si="168"/>
        <v>-0.12521223677162235</v>
      </c>
      <c r="J2176" s="164">
        <f t="shared" si="169"/>
        <v>-8.2597549901746309E-2</v>
      </c>
    </row>
    <row r="2177" spans="2:10" x14ac:dyDescent="0.25">
      <c r="B2177" s="155">
        <v>39303</v>
      </c>
      <c r="C2177" s="2">
        <v>-2.9459476718844413</v>
      </c>
      <c r="D2177" s="2">
        <v>-0.45030444773430656</v>
      </c>
      <c r="F2177" s="164">
        <f t="shared" si="165"/>
        <v>-0.39668849248247123</v>
      </c>
      <c r="G2177" s="164">
        <f t="shared" si="166"/>
        <v>-8.4451999367834901E-2</v>
      </c>
      <c r="H2177" s="164">
        <f t="shared" si="167"/>
        <v>-8.5985354469461955E-2</v>
      </c>
      <c r="I2177" s="164">
        <f t="shared" si="168"/>
        <v>-0.11984554497525188</v>
      </c>
      <c r="J2177" s="164">
        <f t="shared" si="169"/>
        <v>-8.0622530084716468E-2</v>
      </c>
    </row>
    <row r="2178" spans="2:10" x14ac:dyDescent="0.25">
      <c r="B2178" s="155">
        <v>39302</v>
      </c>
      <c r="C2178" s="2">
        <v>1.4409751387681524</v>
      </c>
      <c r="D2178" s="2">
        <v>-2.6126614482204658</v>
      </c>
      <c r="F2178" s="164">
        <f t="shared" si="165"/>
        <v>-0.48020156704089084</v>
      </c>
      <c r="G2178" s="164">
        <f t="shared" si="166"/>
        <v>-0.10886070168652895</v>
      </c>
      <c r="H2178" s="164">
        <f t="shared" si="167"/>
        <v>-0.11105966455150912</v>
      </c>
      <c r="I2178" s="164">
        <f t="shared" si="168"/>
        <v>-0.13456894470006764</v>
      </c>
      <c r="J2178" s="164">
        <f t="shared" si="169"/>
        <v>-9.451576386028708E-2</v>
      </c>
    </row>
    <row r="2179" spans="2:10" x14ac:dyDescent="0.25">
      <c r="B2179" s="155">
        <v>39301</v>
      </c>
      <c r="C2179" s="2">
        <v>0.61953696805638891</v>
      </c>
      <c r="D2179" s="2">
        <v>0.2362192394263829</v>
      </c>
      <c r="F2179" s="164">
        <f t="shared" si="165"/>
        <v>-0.4061067221090624</v>
      </c>
      <c r="G2179" s="164">
        <f t="shared" si="166"/>
        <v>-4.9803695502646052E-2</v>
      </c>
      <c r="H2179" s="164">
        <f t="shared" si="167"/>
        <v>-6.5186544021637899E-2</v>
      </c>
      <c r="I2179" s="164">
        <f t="shared" si="168"/>
        <v>-0.11457021261783019</v>
      </c>
      <c r="J2179" s="164">
        <f t="shared" si="169"/>
        <v>-6.9198845975928791E-2</v>
      </c>
    </row>
    <row r="2180" spans="2:10" x14ac:dyDescent="0.25">
      <c r="B2180" s="155">
        <v>39300</v>
      </c>
      <c r="C2180" s="2">
        <v>2.4173395935489506</v>
      </c>
      <c r="D2180" s="2">
        <v>-0.87591551287325986</v>
      </c>
      <c r="F2180" s="164">
        <f t="shared" si="165"/>
        <v>-0.39467795691156393</v>
      </c>
      <c r="G2180" s="164">
        <f t="shared" si="166"/>
        <v>-5.1640627633476925E-2</v>
      </c>
      <c r="H2180" s="164">
        <f t="shared" si="167"/>
        <v>-6.9034475278415289E-2</v>
      </c>
      <c r="I2180" s="164">
        <f t="shared" si="168"/>
        <v>-0.11554655828489868</v>
      </c>
      <c r="J2180" s="164">
        <f t="shared" si="169"/>
        <v>-6.8884521468944623E-2</v>
      </c>
    </row>
    <row r="2181" spans="2:10" x14ac:dyDescent="0.25">
      <c r="B2181" s="155">
        <v>39297</v>
      </c>
      <c r="C2181" s="2">
        <v>-2.6523987670057259</v>
      </c>
      <c r="D2181" s="2">
        <v>0.44269437877664242</v>
      </c>
      <c r="F2181" s="164">
        <f t="shared" si="165"/>
        <v>-0.34684204519537037</v>
      </c>
      <c r="G2181" s="164">
        <f t="shared" si="166"/>
        <v>-1.5531917678347435E-2</v>
      </c>
      <c r="H2181" s="164">
        <f t="shared" si="167"/>
        <v>-3.9518366373768515E-2</v>
      </c>
      <c r="I2181" s="164">
        <f t="shared" si="168"/>
        <v>-0.1009494124198682</v>
      </c>
      <c r="J2181" s="164">
        <f t="shared" si="169"/>
        <v>-5.4288840128792717E-2</v>
      </c>
    </row>
    <row r="2182" spans="2:10" x14ac:dyDescent="0.25">
      <c r="B2182" s="155">
        <v>39296</v>
      </c>
      <c r="C2182" s="2">
        <v>0.45983924269998866</v>
      </c>
      <c r="D2182" s="2">
        <v>0.17187956962929629</v>
      </c>
      <c r="F2182" s="164">
        <f t="shared" si="165"/>
        <v>-0.3731727631820731</v>
      </c>
      <c r="G2182" s="164">
        <f t="shared" si="166"/>
        <v>-2.0712052850605078E-3</v>
      </c>
      <c r="H2182" s="164">
        <f t="shared" si="167"/>
        <v>-2.2188908797750883E-2</v>
      </c>
      <c r="I2182" s="164">
        <f t="shared" si="168"/>
        <v>-0.10010144349934878</v>
      </c>
      <c r="J2182" s="164">
        <f t="shared" si="169"/>
        <v>-4.8301114876259967E-2</v>
      </c>
    </row>
    <row r="2183" spans="2:10" x14ac:dyDescent="0.25">
      <c r="B2183" s="155">
        <v>39295</v>
      </c>
      <c r="C2183" s="2">
        <v>0.73034542472429909</v>
      </c>
      <c r="D2183" s="2">
        <v>0.25308837524340433</v>
      </c>
      <c r="F2183" s="164">
        <f t="shared" si="165"/>
        <v>-0.39241456636939531</v>
      </c>
      <c r="G2183" s="164">
        <f t="shared" si="166"/>
        <v>-8.9145722504322469E-3</v>
      </c>
      <c r="H2183" s="164">
        <f t="shared" si="167"/>
        <v>-2.287771110156174E-2</v>
      </c>
      <c r="I2183" s="164">
        <f t="shared" si="168"/>
        <v>-9.5560160676164616E-2</v>
      </c>
      <c r="J2183" s="164">
        <f t="shared" si="169"/>
        <v>-4.840768791305345E-2</v>
      </c>
    </row>
    <row r="2184" spans="2:10" x14ac:dyDescent="0.25">
      <c r="B2184" s="155">
        <v>39294</v>
      </c>
      <c r="C2184" s="2">
        <v>-1.2636897911635914</v>
      </c>
      <c r="D2184" s="2">
        <v>1.1393572066951796</v>
      </c>
      <c r="F2184" s="164">
        <f t="shared" si="165"/>
        <v>-0.33119857303746397</v>
      </c>
      <c r="G2184" s="164">
        <f t="shared" si="166"/>
        <v>-1.8922915154629197E-2</v>
      </c>
      <c r="H2184" s="164">
        <f t="shared" si="167"/>
        <v>-2.0425902333936551E-2</v>
      </c>
      <c r="I2184" s="164">
        <f t="shared" si="168"/>
        <v>-9.4025338477367951E-2</v>
      </c>
      <c r="J2184" s="164">
        <f t="shared" si="169"/>
        <v>-4.7644992606862752E-2</v>
      </c>
    </row>
    <row r="2185" spans="2:10" x14ac:dyDescent="0.25">
      <c r="B2185" s="155">
        <v>39293</v>
      </c>
      <c r="C2185" s="2">
        <v>1.0274540411143729</v>
      </c>
      <c r="D2185" s="2">
        <v>-0.15778080272201844</v>
      </c>
      <c r="F2185" s="164">
        <f t="shared" si="165"/>
        <v>-0.29379538878314149</v>
      </c>
      <c r="G2185" s="164">
        <f t="shared" si="166"/>
        <v>8.1220285336946699E-3</v>
      </c>
      <c r="H2185" s="164">
        <f t="shared" si="167"/>
        <v>9.8911502845539893E-3</v>
      </c>
      <c r="I2185" s="164">
        <f t="shared" si="168"/>
        <v>-8.2353412546979407E-2</v>
      </c>
      <c r="J2185" s="164">
        <f t="shared" si="169"/>
        <v>-3.6752642324499395E-2</v>
      </c>
    </row>
    <row r="2186" spans="2:10" x14ac:dyDescent="0.25">
      <c r="B2186" s="155">
        <v>39290</v>
      </c>
      <c r="C2186" s="2">
        <v>-1.584361336656126</v>
      </c>
      <c r="D2186" s="2">
        <v>-0.15129231010770905</v>
      </c>
      <c r="F2186" s="164">
        <f t="shared" si="165"/>
        <v>-0.2867290343840273</v>
      </c>
      <c r="G2186" s="164">
        <f t="shared" si="166"/>
        <v>1.3227242491238158E-2</v>
      </c>
      <c r="H2186" s="164">
        <f t="shared" si="167"/>
        <v>1.2616853950824864E-2</v>
      </c>
      <c r="I2186" s="164">
        <f t="shared" si="168"/>
        <v>-8.57991633986043E-2</v>
      </c>
      <c r="J2186" s="164">
        <f t="shared" si="169"/>
        <v>-3.5558167894484183E-2</v>
      </c>
    </row>
    <row r="2187" spans="2:10" x14ac:dyDescent="0.25">
      <c r="B2187" s="155">
        <v>39289</v>
      </c>
      <c r="C2187" s="2">
        <v>-2.3334329615464555</v>
      </c>
      <c r="D2187" s="2">
        <v>1.4737317486953394</v>
      </c>
      <c r="F2187" s="164">
        <f t="shared" ref="F2187:F2250" si="170">CORREL($C2187:$C2216,$D2187:$D2216)</f>
        <v>-0.30311626215826348</v>
      </c>
      <c r="G2187" s="164">
        <f t="shared" ref="G2187:G2250" si="171">CORREL($C2187:$C2246,$D2187:$D2246)</f>
        <v>1.3020979716467514E-2</v>
      </c>
      <c r="H2187" s="164">
        <f t="shared" ref="H2187:H2250" si="172">CORREL($C2187:$C2276,$D2187:$D2276)</f>
        <v>8.7809081913152159E-3</v>
      </c>
      <c r="I2187" s="164">
        <f t="shared" ref="I2187:I2250" si="173">CORREL($C2187:$C2386,$D2187:$D2386)</f>
        <v>-8.9345656023871206E-2</v>
      </c>
      <c r="J2187" s="164">
        <f t="shared" ref="J2187:J2250" si="174">CORREL($C2187:$C2446,$D2187:$D2446)</f>
        <v>-2.9576186231865934E-2</v>
      </c>
    </row>
    <row r="2188" spans="2:10" x14ac:dyDescent="0.25">
      <c r="B2188" s="155">
        <v>39288</v>
      </c>
      <c r="C2188" s="2">
        <v>0.46774454946376665</v>
      </c>
      <c r="D2188" s="2">
        <v>0.9033020622611021</v>
      </c>
      <c r="F2188" s="164">
        <f t="shared" si="170"/>
        <v>-0.24585575022185166</v>
      </c>
      <c r="G2188" s="164">
        <f t="shared" si="171"/>
        <v>8.7494355742673974E-2</v>
      </c>
      <c r="H2188" s="164">
        <f t="shared" si="172"/>
        <v>7.7221516076165828E-2</v>
      </c>
      <c r="I2188" s="164">
        <f t="shared" si="173"/>
        <v>-6.0267675255959503E-2</v>
      </c>
      <c r="J2188" s="164">
        <f t="shared" si="174"/>
        <v>-1.9254357210369299E-3</v>
      </c>
    </row>
    <row r="2189" spans="2:10" x14ac:dyDescent="0.25">
      <c r="B2189" s="155">
        <v>39287</v>
      </c>
      <c r="C2189" s="2">
        <v>-1.9803320334150332</v>
      </c>
      <c r="D2189" s="2">
        <v>-9.7177344339838267E-2</v>
      </c>
      <c r="F2189" s="164">
        <f t="shared" si="170"/>
        <v>-0.13245942275467346</v>
      </c>
      <c r="G2189" s="164">
        <f t="shared" si="171"/>
        <v>7.9303195780965688E-2</v>
      </c>
      <c r="H2189" s="164">
        <f t="shared" si="172"/>
        <v>7.753194679915365E-2</v>
      </c>
      <c r="I2189" s="164">
        <f t="shared" si="173"/>
        <v>-6.3534630685435231E-2</v>
      </c>
      <c r="J2189" s="164">
        <f t="shared" si="174"/>
        <v>-5.0089867698105035E-3</v>
      </c>
    </row>
    <row r="2190" spans="2:10" x14ac:dyDescent="0.25">
      <c r="B2190" s="155">
        <v>39286</v>
      </c>
      <c r="C2190" s="2">
        <v>0.48894408797592881</v>
      </c>
      <c r="D2190" s="2">
        <v>5.7326110981126277E-2</v>
      </c>
      <c r="F2190" s="164">
        <f t="shared" si="170"/>
        <v>-3.6985678595270292E-2</v>
      </c>
      <c r="G2190" s="164">
        <f t="shared" si="171"/>
        <v>8.3616387721691526E-2</v>
      </c>
      <c r="H2190" s="164">
        <f t="shared" si="172"/>
        <v>8.2276616003665731E-2</v>
      </c>
      <c r="I2190" s="164">
        <f t="shared" si="173"/>
        <v>-6.7975468522063112E-2</v>
      </c>
      <c r="J2190" s="164">
        <f t="shared" si="174"/>
        <v>-9.6894475348456872E-3</v>
      </c>
    </row>
    <row r="2191" spans="2:10" x14ac:dyDescent="0.25">
      <c r="B2191" s="155">
        <v>39283</v>
      </c>
      <c r="C2191" s="2">
        <v>-1.2218324715615347</v>
      </c>
      <c r="D2191" s="2">
        <v>1.0010886987702472</v>
      </c>
      <c r="F2191" s="164">
        <f t="shared" si="170"/>
        <v>-3.608077571767937E-2</v>
      </c>
      <c r="G2191" s="164">
        <f t="shared" si="171"/>
        <v>4.8056938308537571E-2</v>
      </c>
      <c r="H2191" s="164">
        <f t="shared" si="172"/>
        <v>7.2567317804787784E-2</v>
      </c>
      <c r="I2191" s="164">
        <f t="shared" si="173"/>
        <v>-6.7472877316940835E-2</v>
      </c>
      <c r="J2191" s="164">
        <f t="shared" si="174"/>
        <v>-1.0378832642515965E-2</v>
      </c>
    </row>
    <row r="2192" spans="2:10" x14ac:dyDescent="0.25">
      <c r="B2192" s="155">
        <v>39282</v>
      </c>
      <c r="C2192" s="2">
        <v>0.44902271307178943</v>
      </c>
      <c r="D2192" s="2">
        <v>-0.32536868581534151</v>
      </c>
      <c r="F2192" s="164">
        <f t="shared" si="170"/>
        <v>-1.2962968556163922E-2</v>
      </c>
      <c r="G2192" s="164">
        <f t="shared" si="171"/>
        <v>8.1554307487775202E-2</v>
      </c>
      <c r="H2192" s="164">
        <f t="shared" si="172"/>
        <v>9.9849941522686295E-2</v>
      </c>
      <c r="I2192" s="164">
        <f t="shared" si="173"/>
        <v>-5.6470046472875755E-2</v>
      </c>
      <c r="J2192" s="164">
        <f t="shared" si="174"/>
        <v>3.394271001891434E-3</v>
      </c>
    </row>
    <row r="2193" spans="2:10" x14ac:dyDescent="0.25">
      <c r="B2193" s="155">
        <v>39281</v>
      </c>
      <c r="C2193" s="2">
        <v>-0.1956364966403501</v>
      </c>
      <c r="D2193" s="2">
        <v>1.1452286197622064</v>
      </c>
      <c r="F2193" s="164">
        <f t="shared" si="170"/>
        <v>0.14601062057163611</v>
      </c>
      <c r="G2193" s="164">
        <f t="shared" si="171"/>
        <v>8.6118438313770918E-2</v>
      </c>
      <c r="H2193" s="164">
        <f t="shared" si="172"/>
        <v>0.1023395160803893</v>
      </c>
      <c r="I2193" s="164">
        <f t="shared" si="173"/>
        <v>-5.4913103529524977E-2</v>
      </c>
      <c r="J2193" s="164">
        <f t="shared" si="174"/>
        <v>2.2963910998519141E-4</v>
      </c>
    </row>
    <row r="2194" spans="2:10" x14ac:dyDescent="0.25">
      <c r="B2194" s="155">
        <v>39280</v>
      </c>
      <c r="C2194" s="2">
        <v>-1.0018026642799605E-2</v>
      </c>
      <c r="D2194" s="2">
        <v>-0.52673313585231973</v>
      </c>
      <c r="F2194" s="164">
        <f t="shared" si="170"/>
        <v>0.16950506299911661</v>
      </c>
      <c r="G2194" s="164">
        <f t="shared" si="171"/>
        <v>8.4460243657058287E-2</v>
      </c>
      <c r="H2194" s="164">
        <f t="shared" si="172"/>
        <v>0.10197813880630498</v>
      </c>
      <c r="I2194" s="164">
        <f t="shared" si="173"/>
        <v>-4.990508260604145E-2</v>
      </c>
      <c r="J2194" s="164">
        <f t="shared" si="174"/>
        <v>1.9467637161594158E-2</v>
      </c>
    </row>
    <row r="2195" spans="2:10" x14ac:dyDescent="0.25">
      <c r="B2195" s="155">
        <v>39279</v>
      </c>
      <c r="C2195" s="2">
        <v>-0.19159187545163547</v>
      </c>
      <c r="D2195" s="2">
        <v>1.5583312652120762</v>
      </c>
      <c r="F2195" s="164">
        <f t="shared" si="170"/>
        <v>0.18276610762470638</v>
      </c>
      <c r="G2195" s="164">
        <f t="shared" si="171"/>
        <v>8.1665894831720126E-2</v>
      </c>
      <c r="H2195" s="164">
        <f t="shared" si="172"/>
        <v>6.705540577839296E-2</v>
      </c>
      <c r="I2195" s="164">
        <f t="shared" si="173"/>
        <v>-5.1257244224789562E-2</v>
      </c>
      <c r="J2195" s="164">
        <f t="shared" si="174"/>
        <v>1.7985264638941265E-2</v>
      </c>
    </row>
    <row r="2196" spans="2:10" x14ac:dyDescent="0.25">
      <c r="B2196" s="155">
        <v>39276</v>
      </c>
      <c r="C2196" s="2">
        <v>0.31119410358579902</v>
      </c>
      <c r="D2196" s="2">
        <v>0.41610747461628961</v>
      </c>
      <c r="F2196" s="164">
        <f t="shared" si="170"/>
        <v>0.20184098447493137</v>
      </c>
      <c r="G2196" s="164">
        <f t="shared" si="171"/>
        <v>9.1141263747848686E-2</v>
      </c>
      <c r="H2196" s="164">
        <f t="shared" si="172"/>
        <v>7.9510272772030266E-2</v>
      </c>
      <c r="I2196" s="164">
        <f t="shared" si="173"/>
        <v>-4.7604913382787613E-2</v>
      </c>
      <c r="J2196" s="164">
        <f t="shared" si="174"/>
        <v>2.1209880266129313E-2</v>
      </c>
    </row>
    <row r="2197" spans="2:10" x14ac:dyDescent="0.25">
      <c r="B2197" s="155">
        <v>39275</v>
      </c>
      <c r="C2197" s="2">
        <v>1.9067089593812536</v>
      </c>
      <c r="D2197" s="2">
        <v>-0.58213684750542116</v>
      </c>
      <c r="F2197" s="164">
        <f t="shared" si="170"/>
        <v>0.18607469155407438</v>
      </c>
      <c r="G2197" s="164">
        <f t="shared" si="171"/>
        <v>8.5573198617154317E-2</v>
      </c>
      <c r="H2197" s="164">
        <f t="shared" si="172"/>
        <v>7.8130073399896208E-2</v>
      </c>
      <c r="I2197" s="164">
        <f t="shared" si="173"/>
        <v>-4.261494690960483E-2</v>
      </c>
      <c r="J2197" s="164">
        <f t="shared" si="174"/>
        <v>2.0380327661275691E-2</v>
      </c>
    </row>
    <row r="2198" spans="2:10" x14ac:dyDescent="0.25">
      <c r="B2198" s="155">
        <v>39274</v>
      </c>
      <c r="C2198" s="2">
        <v>0.58442124900477399</v>
      </c>
      <c r="D2198" s="2">
        <v>-1.1155037489511854</v>
      </c>
      <c r="F2198" s="164">
        <f t="shared" si="170"/>
        <v>0.23370187048703378</v>
      </c>
      <c r="G2198" s="164">
        <f t="shared" si="171"/>
        <v>0.11363485178026961</v>
      </c>
      <c r="H2198" s="164">
        <f t="shared" si="172"/>
        <v>9.5772239726193545E-2</v>
      </c>
      <c r="I2198" s="164">
        <f t="shared" si="173"/>
        <v>-3.4761198799950578E-2</v>
      </c>
      <c r="J2198" s="164">
        <f t="shared" si="174"/>
        <v>2.5187251116621321E-2</v>
      </c>
    </row>
    <row r="2199" spans="2:10" x14ac:dyDescent="0.25">
      <c r="B2199" s="155">
        <v>39273</v>
      </c>
      <c r="C2199" s="2">
        <v>-1.4187992941031458</v>
      </c>
      <c r="D2199" s="2">
        <v>2.5639660212605664</v>
      </c>
      <c r="F2199" s="164">
        <f t="shared" si="170"/>
        <v>0.26105947036724775</v>
      </c>
      <c r="G2199" s="164">
        <f t="shared" si="171"/>
        <v>0.12854744354851394</v>
      </c>
      <c r="H2199" s="164">
        <f t="shared" si="172"/>
        <v>0.10308767740017268</v>
      </c>
      <c r="I2199" s="164">
        <f t="shared" si="173"/>
        <v>-2.1157434538965382E-2</v>
      </c>
      <c r="J2199" s="164">
        <f t="shared" si="174"/>
        <v>2.7819231582792051E-2</v>
      </c>
    </row>
    <row r="2200" spans="2:10" x14ac:dyDescent="0.25">
      <c r="B2200" s="155">
        <v>39272</v>
      </c>
      <c r="C2200" s="2">
        <v>9.2988305542784921E-2</v>
      </c>
      <c r="D2200" s="2">
        <v>0.86038106110719603</v>
      </c>
      <c r="F2200" s="164">
        <f t="shared" si="170"/>
        <v>0.44339245466356469</v>
      </c>
      <c r="G2200" s="164">
        <f t="shared" si="171"/>
        <v>0.25332012807856708</v>
      </c>
      <c r="H2200" s="164">
        <f t="shared" si="172"/>
        <v>0.18950225958974323</v>
      </c>
      <c r="I2200" s="164">
        <f t="shared" si="173"/>
        <v>1.7956073135252475E-2</v>
      </c>
      <c r="J2200" s="164">
        <f t="shared" si="174"/>
        <v>6.1958180835001313E-2</v>
      </c>
    </row>
    <row r="2201" spans="2:10" x14ac:dyDescent="0.25">
      <c r="B2201" s="155">
        <v>39269</v>
      </c>
      <c r="C2201" s="2">
        <v>0.35912167019600538</v>
      </c>
      <c r="D2201" s="2">
        <v>-1.0835106564035413</v>
      </c>
      <c r="F2201" s="164">
        <f t="shared" si="170"/>
        <v>0.44655009771708359</v>
      </c>
      <c r="G2201" s="164">
        <f t="shared" si="171"/>
        <v>0.27538221884077263</v>
      </c>
      <c r="H2201" s="164">
        <f t="shared" si="172"/>
        <v>0.18027905353212917</v>
      </c>
      <c r="I2201" s="164">
        <f t="shared" si="173"/>
        <v>1.757519342671552E-2</v>
      </c>
      <c r="J2201" s="164">
        <f t="shared" si="174"/>
        <v>6.2137985673598059E-2</v>
      </c>
    </row>
    <row r="2202" spans="2:10" x14ac:dyDescent="0.25">
      <c r="B2202" s="155">
        <v>39268</v>
      </c>
      <c r="C2202" s="2">
        <v>3.5700725484777429E-2</v>
      </c>
      <c r="D2202" s="2">
        <v>-1.6965499933868866</v>
      </c>
      <c r="F2202" s="164">
        <f t="shared" si="170"/>
        <v>0.46469141492290572</v>
      </c>
      <c r="G2202" s="164">
        <f t="shared" si="171"/>
        <v>0.28379679946945868</v>
      </c>
      <c r="H2202" s="164">
        <f t="shared" si="172"/>
        <v>0.1686968466534757</v>
      </c>
      <c r="I2202" s="164">
        <f t="shared" si="173"/>
        <v>1.9967293599604006E-2</v>
      </c>
      <c r="J2202" s="164">
        <f t="shared" si="174"/>
        <v>5.6934476698232643E-2</v>
      </c>
    </row>
    <row r="2203" spans="2:10" x14ac:dyDescent="0.25">
      <c r="B2203" s="155">
        <v>39267</v>
      </c>
      <c r="C2203" s="2">
        <v>0</v>
      </c>
      <c r="D2203" s="2">
        <v>1.4109950432006357E-2</v>
      </c>
      <c r="F2203" s="164">
        <f t="shared" si="170"/>
        <v>0.45979682120066695</v>
      </c>
      <c r="G2203" s="164">
        <f t="shared" si="171"/>
        <v>0.2894358600598565</v>
      </c>
      <c r="H2203" s="164">
        <f t="shared" si="172"/>
        <v>0.17118741885455979</v>
      </c>
      <c r="I2203" s="164">
        <f t="shared" si="173"/>
        <v>1.8452760302855475E-2</v>
      </c>
      <c r="J2203" s="164">
        <f t="shared" si="174"/>
        <v>5.8190121593440072E-2</v>
      </c>
    </row>
    <row r="2204" spans="2:10" x14ac:dyDescent="0.25">
      <c r="B2204" s="155">
        <v>39266</v>
      </c>
      <c r="C2204" s="2">
        <v>0.37841936131413068</v>
      </c>
      <c r="D2204" s="2">
        <v>-1.1327099594507284</v>
      </c>
      <c r="F2204" s="164">
        <f t="shared" si="170"/>
        <v>0.46057188482299838</v>
      </c>
      <c r="G2204" s="164">
        <f t="shared" si="171"/>
        <v>0.28916121695687452</v>
      </c>
      <c r="H2204" s="164">
        <f t="shared" si="172"/>
        <v>0.16267894140200201</v>
      </c>
      <c r="I2204" s="164">
        <f t="shared" si="173"/>
        <v>1.8609621766610414E-2</v>
      </c>
      <c r="J2204" s="164">
        <f t="shared" si="174"/>
        <v>6.5979352404929484E-2</v>
      </c>
    </row>
    <row r="2205" spans="2:10" x14ac:dyDescent="0.25">
      <c r="B2205" s="155">
        <v>39265</v>
      </c>
      <c r="C2205" s="2">
        <v>1.0704943550013724</v>
      </c>
      <c r="D2205" s="2">
        <v>0.51555739320265914</v>
      </c>
      <c r="F2205" s="164">
        <f t="shared" si="170"/>
        <v>0.48293720590383027</v>
      </c>
      <c r="G2205" s="164">
        <f t="shared" si="171"/>
        <v>0.3027134496444786</v>
      </c>
      <c r="H2205" s="164">
        <f t="shared" si="172"/>
        <v>-5.7083311354388347E-4</v>
      </c>
      <c r="I2205" s="164">
        <f t="shared" si="173"/>
        <v>2.061818729003748E-2</v>
      </c>
      <c r="J2205" s="164">
        <f t="shared" si="174"/>
        <v>6.9262656391069932E-2</v>
      </c>
    </row>
    <row r="2206" spans="2:10" x14ac:dyDescent="0.25">
      <c r="B2206" s="155">
        <v>39262</v>
      </c>
      <c r="C2206" s="2">
        <v>-0.15610384479696204</v>
      </c>
      <c r="D2206" s="2">
        <v>2.2566085062509122</v>
      </c>
      <c r="F2206" s="164">
        <f t="shared" si="170"/>
        <v>0.47733995625074549</v>
      </c>
      <c r="G2206" s="164">
        <f t="shared" si="171"/>
        <v>0.29355991011179633</v>
      </c>
      <c r="H2206" s="164">
        <f t="shared" si="172"/>
        <v>-1.3652230388557991E-2</v>
      </c>
      <c r="I2206" s="164">
        <f t="shared" si="173"/>
        <v>2.3163422187001511E-2</v>
      </c>
      <c r="J2206" s="164">
        <f t="shared" si="174"/>
        <v>6.2823041166414031E-2</v>
      </c>
    </row>
    <row r="2207" spans="2:10" x14ac:dyDescent="0.25">
      <c r="B2207" s="155">
        <v>39261</v>
      </c>
      <c r="C2207" s="2">
        <v>-4.0066734353716438E-2</v>
      </c>
      <c r="D2207" s="2">
        <v>-0.46274599677367245</v>
      </c>
      <c r="F2207" s="164">
        <f t="shared" si="170"/>
        <v>0.49405117973753809</v>
      </c>
      <c r="G2207" s="164">
        <f t="shared" si="171"/>
        <v>0.32744222630956782</v>
      </c>
      <c r="H2207" s="164">
        <f t="shared" si="172"/>
        <v>-1.2615661231007059E-2</v>
      </c>
      <c r="I2207" s="164">
        <f t="shared" si="173"/>
        <v>2.6111878050527809E-2</v>
      </c>
      <c r="J2207" s="164">
        <f t="shared" si="174"/>
        <v>6.400591835350003E-2</v>
      </c>
    </row>
    <row r="2208" spans="2:10" x14ac:dyDescent="0.25">
      <c r="B2208" s="155">
        <v>39260</v>
      </c>
      <c r="C2208" s="2">
        <v>0.92096728379804649</v>
      </c>
      <c r="D2208" s="2">
        <v>0.88897636995814988</v>
      </c>
      <c r="F2208" s="164">
        <f t="shared" si="170"/>
        <v>0.49330739921026684</v>
      </c>
      <c r="G2208" s="164">
        <f t="shared" si="171"/>
        <v>0.32246752472141665</v>
      </c>
      <c r="H2208" s="164">
        <f t="shared" si="172"/>
        <v>-1.1881556142792493E-2</v>
      </c>
      <c r="I2208" s="164">
        <f t="shared" si="173"/>
        <v>1.7152786520545117E-2</v>
      </c>
      <c r="J2208" s="164">
        <f t="shared" si="174"/>
        <v>7.0851575382881934E-2</v>
      </c>
    </row>
    <row r="2209" spans="2:10" x14ac:dyDescent="0.25">
      <c r="B2209" s="155">
        <v>39259</v>
      </c>
      <c r="C2209" s="2">
        <v>-0.31995186766975436</v>
      </c>
      <c r="D2209" s="2">
        <v>-0.67482161106869887</v>
      </c>
      <c r="F2209" s="164">
        <f t="shared" si="170"/>
        <v>0.47332654796051038</v>
      </c>
      <c r="G2209" s="164">
        <f t="shared" si="171"/>
        <v>0.30519880116790821</v>
      </c>
      <c r="H2209" s="164">
        <f t="shared" si="172"/>
        <v>-2.643674433514194E-2</v>
      </c>
      <c r="I2209" s="164">
        <f t="shared" si="173"/>
        <v>1.0642624280755977E-2</v>
      </c>
      <c r="J2209" s="164">
        <f t="shared" si="174"/>
        <v>6.1589608438351061E-2</v>
      </c>
    </row>
    <row r="2210" spans="2:10" x14ac:dyDescent="0.25">
      <c r="B2210" s="155">
        <v>39258</v>
      </c>
      <c r="C2210" s="2">
        <v>-0.32076600346035988</v>
      </c>
      <c r="D2210" s="2">
        <v>1.5016056644454379</v>
      </c>
      <c r="F2210" s="164">
        <f t="shared" si="170"/>
        <v>0.47058837975292656</v>
      </c>
      <c r="G2210" s="164">
        <f t="shared" si="171"/>
        <v>0.2946134743106319</v>
      </c>
      <c r="H2210" s="164">
        <f t="shared" si="172"/>
        <v>-2.930847237190063E-2</v>
      </c>
      <c r="I2210" s="164">
        <f t="shared" si="173"/>
        <v>3.710909448847533E-3</v>
      </c>
      <c r="J2210" s="164">
        <f t="shared" si="174"/>
        <v>5.2289978933199775E-2</v>
      </c>
    </row>
    <row r="2211" spans="2:10" x14ac:dyDescent="0.25">
      <c r="B2211" s="155">
        <v>39255</v>
      </c>
      <c r="C2211" s="2">
        <v>-1.2892853829333584</v>
      </c>
      <c r="D2211" s="2">
        <v>0.50270853776837043</v>
      </c>
      <c r="F2211" s="164">
        <f t="shared" si="170"/>
        <v>0.52273629517852749</v>
      </c>
      <c r="G2211" s="164">
        <f t="shared" si="171"/>
        <v>0.32786230069640537</v>
      </c>
      <c r="H2211" s="164">
        <f t="shared" si="172"/>
        <v>-1.9783951503847211E-2</v>
      </c>
      <c r="I2211" s="164">
        <f t="shared" si="173"/>
        <v>1.0099371714426935E-2</v>
      </c>
      <c r="J2211" s="164">
        <f t="shared" si="174"/>
        <v>5.6032539546391147E-2</v>
      </c>
    </row>
    <row r="2212" spans="2:10" x14ac:dyDescent="0.25">
      <c r="B2212" s="155">
        <v>39254</v>
      </c>
      <c r="C2212" s="2">
        <v>0.64023199959251098</v>
      </c>
      <c r="D2212" s="2">
        <v>-1.0839291112026417</v>
      </c>
      <c r="F2212" s="164">
        <f t="shared" si="170"/>
        <v>0.59068904100868291</v>
      </c>
      <c r="G2212" s="164">
        <f t="shared" si="171"/>
        <v>0.37380802194272944</v>
      </c>
      <c r="H2212" s="164">
        <f t="shared" si="172"/>
        <v>-7.147977421411586E-3</v>
      </c>
      <c r="I2212" s="164">
        <f t="shared" si="173"/>
        <v>1.8115597162655178E-2</v>
      </c>
      <c r="J2212" s="164">
        <f t="shared" si="174"/>
        <v>6.2957219199945305E-2</v>
      </c>
    </row>
    <row r="2213" spans="2:10" x14ac:dyDescent="0.25">
      <c r="B2213" s="155">
        <v>39253</v>
      </c>
      <c r="C2213" s="2">
        <v>-1.3584287516945626</v>
      </c>
      <c r="D2213" s="2">
        <v>-0.9589613733217428</v>
      </c>
      <c r="F2213" s="164">
        <f t="shared" si="170"/>
        <v>0.555815415385708</v>
      </c>
      <c r="G2213" s="164">
        <f t="shared" si="171"/>
        <v>0.39803361671688936</v>
      </c>
      <c r="H2213" s="164">
        <f t="shared" si="172"/>
        <v>4.034583789700126E-3</v>
      </c>
      <c r="I2213" s="164">
        <f t="shared" si="173"/>
        <v>2.5510822004431222E-2</v>
      </c>
      <c r="J2213" s="164">
        <f t="shared" si="174"/>
        <v>7.1884705764083831E-2</v>
      </c>
    </row>
    <row r="2214" spans="2:10" x14ac:dyDescent="0.25">
      <c r="B2214" s="155">
        <v>39252</v>
      </c>
      <c r="C2214" s="2">
        <v>0.17506075405615551</v>
      </c>
      <c r="D2214" s="2">
        <v>1.1978661538661228</v>
      </c>
      <c r="F2214" s="164">
        <f t="shared" si="170"/>
        <v>0.53221878404012235</v>
      </c>
      <c r="G2214" s="164">
        <f t="shared" si="171"/>
        <v>0.378947640748658</v>
      </c>
      <c r="H2214" s="164">
        <f t="shared" si="172"/>
        <v>2.0742260920193507E-3</v>
      </c>
      <c r="I2214" s="164">
        <f t="shared" si="173"/>
        <v>1.1347928877876574E-2</v>
      </c>
      <c r="J2214" s="164">
        <f t="shared" si="174"/>
        <v>6.1311171610948519E-2</v>
      </c>
    </row>
    <row r="2215" spans="2:10" x14ac:dyDescent="0.25">
      <c r="B2215" s="155">
        <v>39251</v>
      </c>
      <c r="C2215" s="2">
        <v>-0.12077385913183969</v>
      </c>
      <c r="D2215" s="2">
        <v>0.13236978589423742</v>
      </c>
      <c r="F2215" s="164">
        <f t="shared" si="170"/>
        <v>0.54601943205731729</v>
      </c>
      <c r="G2215" s="164">
        <f t="shared" si="171"/>
        <v>0.39204033217204437</v>
      </c>
      <c r="H2215" s="164">
        <f t="shared" si="172"/>
        <v>-2.6842916684476827E-3</v>
      </c>
      <c r="I2215" s="164">
        <f t="shared" si="173"/>
        <v>1.8728943387510851E-2</v>
      </c>
      <c r="J2215" s="164">
        <f t="shared" si="174"/>
        <v>6.0909380627096374E-2</v>
      </c>
    </row>
    <row r="2216" spans="2:10" x14ac:dyDescent="0.25">
      <c r="B2216" s="155">
        <v>39248</v>
      </c>
      <c r="C2216" s="2">
        <v>0.65242115398569389</v>
      </c>
      <c r="D2216" s="2">
        <v>0.73140645231279944</v>
      </c>
      <c r="F2216" s="164">
        <f t="shared" si="170"/>
        <v>0.55354199857800501</v>
      </c>
      <c r="G2216" s="164">
        <f t="shared" si="171"/>
        <v>0.39400825772133996</v>
      </c>
      <c r="H2216" s="164">
        <f t="shared" si="172"/>
        <v>1.2133606875345541E-4</v>
      </c>
      <c r="I2216" s="164">
        <f t="shared" si="173"/>
        <v>1.9225963088618628E-2</v>
      </c>
      <c r="J2216" s="164">
        <f t="shared" si="174"/>
        <v>6.2623828902492171E-2</v>
      </c>
    </row>
    <row r="2217" spans="2:10" x14ac:dyDescent="0.25">
      <c r="B2217" s="155">
        <v>39247</v>
      </c>
      <c r="C2217" s="2">
        <v>0.48805163552856357</v>
      </c>
      <c r="D2217" s="2">
        <v>-0.39881440855027428</v>
      </c>
      <c r="F2217" s="164">
        <f t="shared" si="170"/>
        <v>0.53705349883845011</v>
      </c>
      <c r="G2217" s="164">
        <f t="shared" si="171"/>
        <v>0.38388023254321985</v>
      </c>
      <c r="H2217" s="164">
        <f t="shared" si="172"/>
        <v>7.6251489608118624E-3</v>
      </c>
      <c r="I2217" s="164">
        <f t="shared" si="173"/>
        <v>1.5812397537371448E-2</v>
      </c>
      <c r="J2217" s="164">
        <f t="shared" si="174"/>
        <v>6.1974693607650677E-2</v>
      </c>
    </row>
    <row r="2218" spans="2:10" x14ac:dyDescent="0.25">
      <c r="B2218" s="155">
        <v>39246</v>
      </c>
      <c r="C2218" s="2">
        <v>1.5432145456501623</v>
      </c>
      <c r="D2218" s="2">
        <v>2.0858012465978071</v>
      </c>
      <c r="F2218" s="164">
        <f t="shared" si="170"/>
        <v>0.53874105968409591</v>
      </c>
      <c r="G2218" s="164">
        <f t="shared" si="171"/>
        <v>0.38177686357506524</v>
      </c>
      <c r="H2218" s="164">
        <f t="shared" si="172"/>
        <v>8.3218722815794344E-3</v>
      </c>
      <c r="I2218" s="164">
        <f t="shared" si="173"/>
        <v>1.5347440861844837E-2</v>
      </c>
      <c r="J2218" s="164">
        <f t="shared" si="174"/>
        <v>4.3519256323786282E-2</v>
      </c>
    </row>
    <row r="2219" spans="2:10" x14ac:dyDescent="0.25">
      <c r="B2219" s="155">
        <v>39245</v>
      </c>
      <c r="C2219" s="2">
        <v>-1.068434250511574</v>
      </c>
      <c r="D2219" s="2">
        <v>-2.6432772305023944</v>
      </c>
      <c r="F2219" s="164">
        <f t="shared" si="170"/>
        <v>0.44203176511984632</v>
      </c>
      <c r="G2219" s="164">
        <f t="shared" si="171"/>
        <v>0.31163583172906478</v>
      </c>
      <c r="H2219" s="164">
        <f t="shared" si="172"/>
        <v>-5.3051186775272735E-2</v>
      </c>
      <c r="I2219" s="164">
        <f t="shared" si="173"/>
        <v>-1.5260524692656541E-2</v>
      </c>
      <c r="J2219" s="164">
        <f t="shared" si="174"/>
        <v>1.3297287570447144E-2</v>
      </c>
    </row>
    <row r="2220" spans="2:10" x14ac:dyDescent="0.25">
      <c r="B2220" s="155">
        <v>39244</v>
      </c>
      <c r="C2220" s="2">
        <v>9.7939447411854452E-2</v>
      </c>
      <c r="D2220" s="2">
        <v>-0.29581060736824094</v>
      </c>
      <c r="F2220" s="164">
        <f t="shared" si="170"/>
        <v>0.35273802109257435</v>
      </c>
      <c r="G2220" s="164">
        <f t="shared" si="171"/>
        <v>0.24119885543137579</v>
      </c>
      <c r="H2220" s="164">
        <f t="shared" si="172"/>
        <v>-0.11607313967961996</v>
      </c>
      <c r="I2220" s="164">
        <f t="shared" si="173"/>
        <v>-5.2525230779414393E-2</v>
      </c>
      <c r="J2220" s="164">
        <f t="shared" si="174"/>
        <v>-1.6943302243905455E-2</v>
      </c>
    </row>
    <row r="2221" spans="2:10" x14ac:dyDescent="0.25">
      <c r="B2221" s="155">
        <v>39241</v>
      </c>
      <c r="C2221" s="2">
        <v>1.1375729779312671</v>
      </c>
      <c r="D2221" s="2">
        <v>-0.35981619460286884</v>
      </c>
      <c r="F2221" s="164">
        <f t="shared" si="170"/>
        <v>0.20140128416654304</v>
      </c>
      <c r="G2221" s="164">
        <f t="shared" si="171"/>
        <v>0.22248961625167027</v>
      </c>
      <c r="H2221" s="164">
        <f t="shared" si="172"/>
        <v>-0.11710530950463094</v>
      </c>
      <c r="I2221" s="164">
        <f t="shared" si="173"/>
        <v>-5.2537987600534596E-2</v>
      </c>
      <c r="J2221" s="164">
        <f t="shared" si="174"/>
        <v>-1.8822282259344191E-2</v>
      </c>
    </row>
    <row r="2222" spans="2:10" x14ac:dyDescent="0.25">
      <c r="B2222" s="155">
        <v>39240</v>
      </c>
      <c r="C2222" s="2">
        <v>-1.7526900243881149</v>
      </c>
      <c r="D2222" s="2">
        <v>-2.6124577430459262</v>
      </c>
      <c r="F2222" s="164">
        <f t="shared" si="170"/>
        <v>0.22362740915430063</v>
      </c>
      <c r="G2222" s="164">
        <f t="shared" si="171"/>
        <v>0.22836442496592113</v>
      </c>
      <c r="H2222" s="164">
        <f t="shared" si="172"/>
        <v>-0.11148232910093539</v>
      </c>
      <c r="I2222" s="164">
        <f t="shared" si="173"/>
        <v>-4.8301743074065831E-2</v>
      </c>
      <c r="J2222" s="164">
        <f t="shared" si="174"/>
        <v>-1.8832060302091475E-2</v>
      </c>
    </row>
    <row r="2223" spans="2:10" x14ac:dyDescent="0.25">
      <c r="B2223" s="155">
        <v>39239</v>
      </c>
      <c r="C2223" s="2">
        <v>-0.86131720454407645</v>
      </c>
      <c r="D2223" s="2">
        <v>-0.56302226683372369</v>
      </c>
      <c r="F2223" s="164">
        <f t="shared" si="170"/>
        <v>-0.10513943205220488</v>
      </c>
      <c r="G2223" s="164">
        <f t="shared" si="171"/>
        <v>4.8238697307786918E-2</v>
      </c>
      <c r="H2223" s="164">
        <f t="shared" si="172"/>
        <v>-0.23431898365778198</v>
      </c>
      <c r="I2223" s="164">
        <f t="shared" si="173"/>
        <v>-0.11209483119020752</v>
      </c>
      <c r="J2223" s="164">
        <f t="shared" si="174"/>
        <v>-6.2483314784463194E-2</v>
      </c>
    </row>
    <row r="2224" spans="2:10" x14ac:dyDescent="0.25">
      <c r="B2224" s="155">
        <v>39238</v>
      </c>
      <c r="C2224" s="2">
        <v>-0.53088231075096859</v>
      </c>
      <c r="D2224" s="2">
        <v>-0.99389269089309451</v>
      </c>
      <c r="F2224" s="164">
        <f t="shared" si="170"/>
        <v>-0.1761965701181975</v>
      </c>
      <c r="G2224" s="164">
        <f t="shared" si="171"/>
        <v>4.9826916276976647E-3</v>
      </c>
      <c r="H2224" s="164">
        <f t="shared" si="172"/>
        <v>-0.22400499573365909</v>
      </c>
      <c r="I2224" s="164">
        <f t="shared" si="173"/>
        <v>-0.11991538740975471</v>
      </c>
      <c r="J2224" s="164">
        <f t="shared" si="174"/>
        <v>-6.6024739616736078E-2</v>
      </c>
    </row>
    <row r="2225" spans="2:10" x14ac:dyDescent="0.25">
      <c r="B2225" s="155">
        <v>39237</v>
      </c>
      <c r="C2225" s="2">
        <v>0.18869290629646152</v>
      </c>
      <c r="D2225" s="2">
        <v>1.1186528105864957</v>
      </c>
      <c r="F2225" s="164">
        <f t="shared" si="170"/>
        <v>-0.25354403329811231</v>
      </c>
      <c r="G2225" s="164">
        <f t="shared" si="171"/>
        <v>-0.10192462990990306</v>
      </c>
      <c r="H2225" s="164">
        <f t="shared" si="172"/>
        <v>-0.23956710965643918</v>
      </c>
      <c r="I2225" s="164">
        <f t="shared" si="173"/>
        <v>-0.12854801223105855</v>
      </c>
      <c r="J2225" s="164">
        <f t="shared" si="174"/>
        <v>-7.3110671798621893E-2</v>
      </c>
    </row>
    <row r="2226" spans="2:10" x14ac:dyDescent="0.25">
      <c r="B2226" s="155">
        <v>39234</v>
      </c>
      <c r="C2226" s="2">
        <v>0.37347087518488919</v>
      </c>
      <c r="D2226" s="2">
        <v>-1.0987118861992218</v>
      </c>
      <c r="F2226" s="164">
        <f t="shared" si="170"/>
        <v>-0.2921686303778242</v>
      </c>
      <c r="G2226" s="164">
        <f t="shared" si="171"/>
        <v>-0.1012054714508642</v>
      </c>
      <c r="H2226" s="164">
        <f t="shared" si="172"/>
        <v>-0.24403059676989183</v>
      </c>
      <c r="I2226" s="164">
        <f t="shared" si="173"/>
        <v>-0.13047580026345573</v>
      </c>
      <c r="J2226" s="164">
        <f t="shared" si="174"/>
        <v>-7.2260210896387053E-2</v>
      </c>
    </row>
    <row r="2227" spans="2:10" x14ac:dyDescent="0.25">
      <c r="B2227" s="155">
        <v>39233</v>
      </c>
      <c r="C2227" s="2">
        <v>2.7861836087006431E-2</v>
      </c>
      <c r="D2227" s="2">
        <v>0.16126560487077501</v>
      </c>
      <c r="F2227" s="164">
        <f t="shared" si="170"/>
        <v>-0.28005595533440175</v>
      </c>
      <c r="G2227" s="164">
        <f t="shared" si="171"/>
        <v>-8.3185248597482331E-2</v>
      </c>
      <c r="H2227" s="164">
        <f t="shared" si="172"/>
        <v>-0.23784692259237886</v>
      </c>
      <c r="I2227" s="164">
        <f t="shared" si="173"/>
        <v>-0.12790774965014895</v>
      </c>
      <c r="J2227" s="164">
        <f t="shared" si="174"/>
        <v>-6.5569773048345464E-2</v>
      </c>
    </row>
    <row r="2228" spans="2:10" x14ac:dyDescent="0.25">
      <c r="B2228" s="155">
        <v>39232</v>
      </c>
      <c r="C2228" s="2">
        <v>0.83545297816001174</v>
      </c>
      <c r="D2228" s="2">
        <v>0.1640294987677704</v>
      </c>
      <c r="F2228" s="164">
        <f t="shared" si="170"/>
        <v>-0.26802778057098892</v>
      </c>
      <c r="G2228" s="164">
        <f t="shared" si="171"/>
        <v>-8.3103384163324218E-2</v>
      </c>
      <c r="H2228" s="164">
        <f t="shared" si="172"/>
        <v>-0.19747796202227688</v>
      </c>
      <c r="I2228" s="164">
        <f t="shared" si="173"/>
        <v>-0.12724655612722324</v>
      </c>
      <c r="J2228" s="164">
        <f t="shared" si="174"/>
        <v>-6.5109144914733061E-2</v>
      </c>
    </row>
    <row r="2229" spans="2:10" x14ac:dyDescent="0.25">
      <c r="B2229" s="155">
        <v>39231</v>
      </c>
      <c r="C2229" s="2">
        <v>0.16863946685317099</v>
      </c>
      <c r="D2229" s="2">
        <v>-0.10918940893664963</v>
      </c>
      <c r="F2229" s="164">
        <f t="shared" si="170"/>
        <v>-0.29466396678426326</v>
      </c>
      <c r="G2229" s="164">
        <f t="shared" si="171"/>
        <v>-9.9822459117313314E-2</v>
      </c>
      <c r="H2229" s="164">
        <f t="shared" si="172"/>
        <v>-0.20493554600302588</v>
      </c>
      <c r="I2229" s="164">
        <f t="shared" si="173"/>
        <v>-0.12900965132757317</v>
      </c>
      <c r="J2229" s="164">
        <f t="shared" si="174"/>
        <v>-6.8408839420899134E-2</v>
      </c>
    </row>
    <row r="2230" spans="2:10" x14ac:dyDescent="0.25">
      <c r="B2230" s="155">
        <v>39230</v>
      </c>
      <c r="C2230" s="2">
        <v>0</v>
      </c>
      <c r="D2230" s="2">
        <v>4.1288958165530687E-2</v>
      </c>
      <c r="F2230" s="164">
        <f t="shared" si="170"/>
        <v>-0.27000583151757673</v>
      </c>
      <c r="G2230" s="164">
        <f t="shared" si="171"/>
        <v>-9.5512360303282209E-2</v>
      </c>
      <c r="H2230" s="164">
        <f t="shared" si="172"/>
        <v>-0.20861369191245996</v>
      </c>
      <c r="I2230" s="164">
        <f t="shared" si="173"/>
        <v>-0.12878248031655112</v>
      </c>
      <c r="J2230" s="164">
        <f t="shared" si="174"/>
        <v>-5.9616997730210994E-2</v>
      </c>
    </row>
    <row r="2231" spans="2:10" x14ac:dyDescent="0.25">
      <c r="B2231" s="155">
        <v>39227</v>
      </c>
      <c r="C2231" s="2">
        <v>0.54614986433620949</v>
      </c>
      <c r="D2231" s="2">
        <v>6.7881064589192519E-2</v>
      </c>
      <c r="F2231" s="164">
        <f t="shared" si="170"/>
        <v>-0.15705287007363308</v>
      </c>
      <c r="G2231" s="164">
        <f t="shared" si="171"/>
        <v>-0.11064643195040147</v>
      </c>
      <c r="H2231" s="164">
        <f t="shared" si="172"/>
        <v>-0.2117639587801185</v>
      </c>
      <c r="I2231" s="164">
        <f t="shared" si="173"/>
        <v>-0.12991943701468939</v>
      </c>
      <c r="J2231" s="164">
        <f t="shared" si="174"/>
        <v>-5.9618148447573974E-2</v>
      </c>
    </row>
    <row r="2232" spans="2:10" x14ac:dyDescent="0.25">
      <c r="B2232" s="155">
        <v>39226</v>
      </c>
      <c r="C2232" s="2">
        <v>-0.95827572993268939</v>
      </c>
      <c r="D2232" s="2">
        <v>0.10240189455683613</v>
      </c>
      <c r="F2232" s="164">
        <f t="shared" si="170"/>
        <v>-0.16646387843390001</v>
      </c>
      <c r="G2232" s="164">
        <f t="shared" si="171"/>
        <v>-0.13981295485683806</v>
      </c>
      <c r="H2232" s="164">
        <f t="shared" si="172"/>
        <v>-0.21384531002535911</v>
      </c>
      <c r="I2232" s="164">
        <f t="shared" si="173"/>
        <v>-0.12781907433078357</v>
      </c>
      <c r="J2232" s="164">
        <f t="shared" si="174"/>
        <v>-5.9067183349359766E-2</v>
      </c>
    </row>
    <row r="2233" spans="2:10" x14ac:dyDescent="0.25">
      <c r="B2233" s="155">
        <v>39225</v>
      </c>
      <c r="C2233" s="2">
        <v>-0.11884543770452893</v>
      </c>
      <c r="D2233" s="2">
        <v>-0.64579426403057472</v>
      </c>
      <c r="F2233" s="164">
        <f t="shared" si="170"/>
        <v>-0.15313561358012825</v>
      </c>
      <c r="G2233" s="164">
        <f t="shared" si="171"/>
        <v>-0.13054605999721541</v>
      </c>
      <c r="H2233" s="164">
        <f t="shared" si="172"/>
        <v>-0.2181575622194136</v>
      </c>
      <c r="I2233" s="164">
        <f t="shared" si="173"/>
        <v>-0.12773110141198843</v>
      </c>
      <c r="J2233" s="164">
        <f t="shared" si="174"/>
        <v>-6.5291441007403528E-2</v>
      </c>
    </row>
    <row r="2234" spans="2:10" x14ac:dyDescent="0.25">
      <c r="B2234" s="155">
        <v>39224</v>
      </c>
      <c r="C2234" s="2">
        <v>-6.4478116255750617E-2</v>
      </c>
      <c r="D2234" s="2">
        <v>-0.84964982343948003</v>
      </c>
      <c r="F2234" s="164">
        <f t="shared" si="170"/>
        <v>-0.15729149615904042</v>
      </c>
      <c r="G2234" s="164">
        <f t="shared" si="171"/>
        <v>-0.14964826730168096</v>
      </c>
      <c r="H2234" s="164">
        <f t="shared" si="172"/>
        <v>-0.21819073530820746</v>
      </c>
      <c r="I2234" s="164">
        <f t="shared" si="173"/>
        <v>-0.11992001979804139</v>
      </c>
      <c r="J2234" s="164">
        <f t="shared" si="174"/>
        <v>-6.6402383600429341E-2</v>
      </c>
    </row>
    <row r="2235" spans="2:10" x14ac:dyDescent="0.25">
      <c r="B2235" s="155">
        <v>39223</v>
      </c>
      <c r="C2235" s="2">
        <v>0.15454076713354858</v>
      </c>
      <c r="D2235" s="2">
        <v>0.35788708717121587</v>
      </c>
      <c r="F2235" s="164">
        <f t="shared" si="170"/>
        <v>-0.18222193049155808</v>
      </c>
      <c r="G2235" s="164">
        <f t="shared" si="171"/>
        <v>-0.38384036712970854</v>
      </c>
      <c r="H2235" s="164">
        <f t="shared" si="172"/>
        <v>-0.22267936142021394</v>
      </c>
      <c r="I2235" s="164">
        <f t="shared" si="173"/>
        <v>-9.4178117271302403E-2</v>
      </c>
      <c r="J2235" s="164">
        <f t="shared" si="174"/>
        <v>-6.61647929861328E-2</v>
      </c>
    </row>
    <row r="2236" spans="2:10" x14ac:dyDescent="0.25">
      <c r="B2236" s="155">
        <v>39220</v>
      </c>
      <c r="C2236" s="2">
        <v>0.66137529526519856</v>
      </c>
      <c r="D2236" s="2">
        <v>-1.0355515388567937</v>
      </c>
      <c r="F2236" s="164">
        <f t="shared" si="170"/>
        <v>-0.18334855607850128</v>
      </c>
      <c r="G2236" s="164">
        <f t="shared" si="171"/>
        <v>-0.38301058781369252</v>
      </c>
      <c r="H2236" s="164">
        <f t="shared" si="172"/>
        <v>-0.22374242556686152</v>
      </c>
      <c r="I2236" s="164">
        <f t="shared" si="173"/>
        <v>-9.4463971698918001E-2</v>
      </c>
      <c r="J2236" s="164">
        <f t="shared" si="174"/>
        <v>-6.6674802194252661E-2</v>
      </c>
    </row>
    <row r="2237" spans="2:10" x14ac:dyDescent="0.25">
      <c r="B2237" s="155">
        <v>39219</v>
      </c>
      <c r="C2237" s="2">
        <v>-8.3513352138053776E-2</v>
      </c>
      <c r="D2237" s="2">
        <v>-0.79937973341688284</v>
      </c>
      <c r="F2237" s="164">
        <f t="shared" si="170"/>
        <v>-0.11361971480841354</v>
      </c>
      <c r="G2237" s="164">
        <f t="shared" si="171"/>
        <v>-0.37915264667356297</v>
      </c>
      <c r="H2237" s="164">
        <f t="shared" si="172"/>
        <v>-0.21852357566237773</v>
      </c>
      <c r="I2237" s="164">
        <f t="shared" si="173"/>
        <v>-8.3548835661074558E-2</v>
      </c>
      <c r="J2237" s="164">
        <f t="shared" si="174"/>
        <v>-5.8309861703846083E-2</v>
      </c>
    </row>
    <row r="2238" spans="2:10" x14ac:dyDescent="0.25">
      <c r="B2238" s="155">
        <v>39218</v>
      </c>
      <c r="C2238" s="2">
        <v>0.89266558694234277</v>
      </c>
      <c r="D2238" s="2">
        <v>0.17880911749972306</v>
      </c>
      <c r="F2238" s="164">
        <f t="shared" si="170"/>
        <v>-0.14735449300587647</v>
      </c>
      <c r="G2238" s="164">
        <f t="shared" si="171"/>
        <v>-0.38029234409849577</v>
      </c>
      <c r="H2238" s="164">
        <f t="shared" si="172"/>
        <v>-0.23379737711037007</v>
      </c>
      <c r="I2238" s="164">
        <f t="shared" si="173"/>
        <v>-8.7587739803160231E-2</v>
      </c>
      <c r="J2238" s="164">
        <f t="shared" si="174"/>
        <v>-7.1797464070059658E-2</v>
      </c>
    </row>
    <row r="2239" spans="2:10" x14ac:dyDescent="0.25">
      <c r="B2239" s="155">
        <v>39217</v>
      </c>
      <c r="C2239" s="2">
        <v>-0.12115675439151596</v>
      </c>
      <c r="D2239" s="2">
        <v>-0.42853752993728955</v>
      </c>
      <c r="F2239" s="164">
        <f t="shared" si="170"/>
        <v>-0.16638249671396879</v>
      </c>
      <c r="G2239" s="164">
        <f t="shared" si="171"/>
        <v>-0.38707010430807165</v>
      </c>
      <c r="H2239" s="164">
        <f t="shared" si="172"/>
        <v>-0.23997226938549804</v>
      </c>
      <c r="I2239" s="164">
        <f t="shared" si="173"/>
        <v>-8.5547971951079146E-2</v>
      </c>
      <c r="J2239" s="164">
        <f t="shared" si="174"/>
        <v>-5.4224113602659024E-2</v>
      </c>
    </row>
    <row r="2240" spans="2:10" x14ac:dyDescent="0.25">
      <c r="B2240" s="155">
        <v>39216</v>
      </c>
      <c r="C2240" s="2">
        <v>-0.17338872539300887</v>
      </c>
      <c r="D2240" s="2">
        <v>-0.23623801808984046</v>
      </c>
      <c r="F2240" s="164">
        <f t="shared" si="170"/>
        <v>-0.19075116241018356</v>
      </c>
      <c r="G2240" s="164">
        <f t="shared" si="171"/>
        <v>-0.38937661299694754</v>
      </c>
      <c r="H2240" s="164">
        <f t="shared" si="172"/>
        <v>-0.24230603126748973</v>
      </c>
      <c r="I2240" s="164">
        <f t="shared" si="173"/>
        <v>-8.4504730861369379E-2</v>
      </c>
      <c r="J2240" s="164">
        <f t="shared" si="174"/>
        <v>-5.7110707299089687E-2</v>
      </c>
    </row>
    <row r="2241" spans="2:10" x14ac:dyDescent="0.25">
      <c r="B2241" s="155">
        <v>39213</v>
      </c>
      <c r="C2241" s="2">
        <v>0.97436059220255</v>
      </c>
      <c r="D2241" s="2">
        <v>-0.35825476467331585</v>
      </c>
      <c r="F2241" s="164">
        <f t="shared" si="170"/>
        <v>-0.2008530392160241</v>
      </c>
      <c r="G2241" s="164">
        <f t="shared" si="171"/>
        <v>-0.39181031733336741</v>
      </c>
      <c r="H2241" s="164">
        <f t="shared" si="172"/>
        <v>-0.24337956039547662</v>
      </c>
      <c r="I2241" s="164">
        <f t="shared" si="173"/>
        <v>-8.4209701337923243E-2</v>
      </c>
      <c r="J2241" s="164">
        <f t="shared" si="174"/>
        <v>-5.6730248816675433E-2</v>
      </c>
    </row>
    <row r="2242" spans="2:10" x14ac:dyDescent="0.25">
      <c r="B2242" s="155">
        <v>39212</v>
      </c>
      <c r="C2242" s="2">
        <v>-1.3793830931859707</v>
      </c>
      <c r="D2242" s="2">
        <v>0.21362260504695918</v>
      </c>
      <c r="F2242" s="164">
        <f t="shared" si="170"/>
        <v>-0.15182381212129448</v>
      </c>
      <c r="G2242" s="164">
        <f t="shared" si="171"/>
        <v>-0.38718223238708038</v>
      </c>
      <c r="H2242" s="164">
        <f t="shared" si="172"/>
        <v>-0.23386589008952882</v>
      </c>
      <c r="I2242" s="164">
        <f t="shared" si="173"/>
        <v>-8.1757109513785772E-2</v>
      </c>
      <c r="J2242" s="164">
        <f t="shared" si="174"/>
        <v>-3.6608111690815494E-2</v>
      </c>
    </row>
    <row r="2243" spans="2:10" x14ac:dyDescent="0.25">
      <c r="B2243" s="155">
        <v>39211</v>
      </c>
      <c r="C2243" s="2">
        <v>0.34927395155799346</v>
      </c>
      <c r="D2243" s="2">
        <v>-0.85741051439338634</v>
      </c>
      <c r="F2243" s="164">
        <f t="shared" si="170"/>
        <v>-0.14024808245232326</v>
      </c>
      <c r="G2243" s="164">
        <f t="shared" si="171"/>
        <v>-0.387810450470015</v>
      </c>
      <c r="H2243" s="164">
        <f t="shared" si="172"/>
        <v>-0.22948955781141611</v>
      </c>
      <c r="I2243" s="164">
        <f t="shared" si="173"/>
        <v>-7.9341813599670907E-2</v>
      </c>
      <c r="J2243" s="164">
        <f t="shared" si="174"/>
        <v>-2.5307212197717321E-2</v>
      </c>
    </row>
    <row r="2244" spans="2:10" x14ac:dyDescent="0.25">
      <c r="B2244" s="155">
        <v>39210</v>
      </c>
      <c r="C2244" s="2">
        <v>-0.10854980063886854</v>
      </c>
      <c r="D2244" s="2">
        <v>-0.19046858356581708</v>
      </c>
      <c r="F2244" s="164">
        <f t="shared" si="170"/>
        <v>-6.429387276166032E-2</v>
      </c>
      <c r="G2244" s="164">
        <f t="shared" si="171"/>
        <v>-0.33502581709575163</v>
      </c>
      <c r="H2244" s="164">
        <f t="shared" si="172"/>
        <v>-0.2274485568109291</v>
      </c>
      <c r="I2244" s="164">
        <f t="shared" si="173"/>
        <v>-7.3515548394353938E-2</v>
      </c>
      <c r="J2244" s="164">
        <f t="shared" si="174"/>
        <v>-2.354748033725837E-2</v>
      </c>
    </row>
    <row r="2245" spans="2:10" x14ac:dyDescent="0.25">
      <c r="B2245" s="155">
        <v>39209</v>
      </c>
      <c r="C2245" s="2">
        <v>0.26004819571887605</v>
      </c>
      <c r="D2245" s="2">
        <v>0.39762009217199079</v>
      </c>
      <c r="F2245" s="164">
        <f t="shared" si="170"/>
        <v>-7.6608332100166349E-3</v>
      </c>
      <c r="G2245" s="164">
        <f t="shared" si="171"/>
        <v>-0.34087974880247623</v>
      </c>
      <c r="H2245" s="164">
        <f t="shared" si="172"/>
        <v>-0.22870917823281905</v>
      </c>
      <c r="I2245" s="164">
        <f t="shared" si="173"/>
        <v>-7.3755787162173098E-2</v>
      </c>
      <c r="J2245" s="164">
        <f t="shared" si="174"/>
        <v>-2.3848011058942679E-2</v>
      </c>
    </row>
    <row r="2246" spans="2:10" x14ac:dyDescent="0.25">
      <c r="B2246" s="155">
        <v>39206</v>
      </c>
      <c r="C2246" s="2">
        <v>0.21727426335160782</v>
      </c>
      <c r="D2246" s="2">
        <v>0.68891801508219608</v>
      </c>
      <c r="F2246" s="164">
        <f t="shared" si="170"/>
        <v>-1.4097787454889012E-2</v>
      </c>
      <c r="G2246" s="164">
        <f t="shared" si="171"/>
        <v>-0.33682038577015105</v>
      </c>
      <c r="H2246" s="164">
        <f t="shared" si="172"/>
        <v>-0.23079274802101948</v>
      </c>
      <c r="I2246" s="164">
        <f t="shared" si="173"/>
        <v>-7.4572243550111175E-2</v>
      </c>
      <c r="J2246" s="164">
        <f t="shared" si="174"/>
        <v>-2.4771735068127503E-2</v>
      </c>
    </row>
    <row r="2247" spans="2:10" x14ac:dyDescent="0.25">
      <c r="B2247" s="155">
        <v>39205</v>
      </c>
      <c r="C2247" s="2">
        <v>0.46166639691958</v>
      </c>
      <c r="D2247" s="2">
        <v>-0.34669190952164586</v>
      </c>
      <c r="F2247" s="164">
        <f t="shared" si="170"/>
        <v>-1.6829640694962143E-2</v>
      </c>
      <c r="G2247" s="164">
        <f t="shared" si="171"/>
        <v>-0.30203475236905319</v>
      </c>
      <c r="H2247" s="164">
        <f t="shared" si="172"/>
        <v>-0.23482176554684772</v>
      </c>
      <c r="I2247" s="164">
        <f t="shared" si="173"/>
        <v>-6.1304872185465327E-2</v>
      </c>
      <c r="J2247" s="164">
        <f t="shared" si="174"/>
        <v>-1.9485315317694592E-2</v>
      </c>
    </row>
    <row r="2248" spans="2:10" x14ac:dyDescent="0.25">
      <c r="B2248" s="155">
        <v>39204</v>
      </c>
      <c r="C2248" s="2">
        <v>0.65821327810102748</v>
      </c>
      <c r="D2248" s="2">
        <v>-2.5175494263274256E-2</v>
      </c>
      <c r="F2248" s="164">
        <f t="shared" si="170"/>
        <v>3.2105149416603473E-2</v>
      </c>
      <c r="G2248" s="164">
        <f t="shared" si="171"/>
        <v>-0.30031568828567012</v>
      </c>
      <c r="H2248" s="164">
        <f t="shared" si="172"/>
        <v>-0.22731067329598154</v>
      </c>
      <c r="I2248" s="164">
        <f t="shared" si="173"/>
        <v>-5.8064896718049014E-2</v>
      </c>
      <c r="J2248" s="164">
        <f t="shared" si="174"/>
        <v>-1.7892355980087791E-2</v>
      </c>
    </row>
    <row r="2249" spans="2:10" x14ac:dyDescent="0.25">
      <c r="B2249" s="155">
        <v>39203</v>
      </c>
      <c r="C2249" s="2">
        <v>0.26553213714459734</v>
      </c>
      <c r="D2249" s="2">
        <v>0.16306558177963115</v>
      </c>
      <c r="F2249" s="164">
        <f t="shared" si="170"/>
        <v>7.1134632669047071E-2</v>
      </c>
      <c r="G2249" s="164">
        <f t="shared" si="171"/>
        <v>-0.29916889854633599</v>
      </c>
      <c r="H2249" s="164">
        <f t="shared" si="172"/>
        <v>-0.23747211738221818</v>
      </c>
      <c r="I2249" s="164">
        <f t="shared" si="173"/>
        <v>-5.8152644448111808E-2</v>
      </c>
      <c r="J2249" s="164">
        <f t="shared" si="174"/>
        <v>-1.4068348001035947E-2</v>
      </c>
    </row>
    <row r="2250" spans="2:10" x14ac:dyDescent="0.25">
      <c r="B2250" s="155">
        <v>39202</v>
      </c>
      <c r="C2250" s="2">
        <v>-0.78281209340095304</v>
      </c>
      <c r="D2250" s="2">
        <v>1.6412124762653413</v>
      </c>
      <c r="F2250" s="164">
        <f t="shared" si="170"/>
        <v>7.9297285478474214E-2</v>
      </c>
      <c r="G2250" s="164">
        <f t="shared" si="171"/>
        <v>-0.29641255511077019</v>
      </c>
      <c r="H2250" s="164">
        <f t="shared" si="172"/>
        <v>-0.23051347987412799</v>
      </c>
      <c r="I2250" s="164">
        <f t="shared" si="173"/>
        <v>-6.2267529453453721E-2</v>
      </c>
      <c r="J2250" s="164">
        <f t="shared" si="174"/>
        <v>-1.1014878763794932E-2</v>
      </c>
    </row>
    <row r="2251" spans="2:10" x14ac:dyDescent="0.25">
      <c r="B2251" s="155">
        <v>39199</v>
      </c>
      <c r="C2251" s="2">
        <v>-8.886361826732081E-3</v>
      </c>
      <c r="D2251" s="2">
        <v>-0.45957210408111848</v>
      </c>
      <c r="F2251" s="164">
        <f t="shared" ref="F2251:F2314" si="175">CORREL($C2251:$C2280,$D2251:$D2280)</f>
        <v>0.2401390093562544</v>
      </c>
      <c r="G2251" s="164">
        <f t="shared" ref="G2251:G2314" si="176">CORREL($C2251:$C2310,$D2251:$D2310)</f>
        <v>-0.27136267333634007</v>
      </c>
      <c r="H2251" s="164">
        <f t="shared" ref="H2251:H2314" si="177">CORREL($C2251:$C2340,$D2251:$D2340)</f>
        <v>-0.20587721376235119</v>
      </c>
      <c r="I2251" s="164">
        <f t="shared" ref="I2251:I2314" si="178">CORREL($C2251:$C2450,$D2251:$D2450)</f>
        <v>-4.5831102475847728E-2</v>
      </c>
      <c r="J2251" s="164">
        <f t="shared" ref="J2251:J2314" si="179">CORREL($C2251:$C2510,$D2251:$D2510)</f>
        <v>5.0181261595198196E-3</v>
      </c>
    </row>
    <row r="2252" spans="2:10" x14ac:dyDescent="0.25">
      <c r="B2252" s="155">
        <v>39198</v>
      </c>
      <c r="C2252" s="2">
        <v>-6.8487724421151253E-2</v>
      </c>
      <c r="D2252" s="2">
        <v>-0.79623220447658793</v>
      </c>
      <c r="F2252" s="164">
        <f t="shared" si="175"/>
        <v>0.21238863416367171</v>
      </c>
      <c r="G2252" s="164">
        <f t="shared" si="176"/>
        <v>-0.27365974407899513</v>
      </c>
      <c r="H2252" s="164">
        <f t="shared" si="177"/>
        <v>-0.18057349435123043</v>
      </c>
      <c r="I2252" s="164">
        <f t="shared" si="178"/>
        <v>-4.0870778786041603E-2</v>
      </c>
      <c r="J2252" s="164">
        <f t="shared" si="179"/>
        <v>4.7542672261565297E-3</v>
      </c>
    </row>
    <row r="2253" spans="2:10" x14ac:dyDescent="0.25">
      <c r="B2253" s="155">
        <v>39197</v>
      </c>
      <c r="C2253" s="2">
        <v>1.0234798629199293</v>
      </c>
      <c r="D2253" s="2">
        <v>-0.48989280734060836</v>
      </c>
      <c r="F2253" s="164">
        <f t="shared" si="175"/>
        <v>0.19716388493223744</v>
      </c>
      <c r="G2253" s="164">
        <f t="shared" si="176"/>
        <v>-0.28192309976543978</v>
      </c>
      <c r="H2253" s="164">
        <f t="shared" si="177"/>
        <v>-0.19034637294051193</v>
      </c>
      <c r="I2253" s="164">
        <f t="shared" si="178"/>
        <v>-4.8715148032058765E-2</v>
      </c>
      <c r="J2253" s="164">
        <f t="shared" si="179"/>
        <v>3.2141603636671461E-3</v>
      </c>
    </row>
    <row r="2254" spans="2:10" x14ac:dyDescent="0.25">
      <c r="B2254" s="155">
        <v>39196</v>
      </c>
      <c r="C2254" s="2">
        <v>-3.5205303481367078E-2</v>
      </c>
      <c r="D2254" s="2">
        <v>0.52536038806643148</v>
      </c>
      <c r="F2254" s="164">
        <f t="shared" si="175"/>
        <v>0.19304305033374011</v>
      </c>
      <c r="G2254" s="164">
        <f t="shared" si="176"/>
        <v>-0.23653987014129685</v>
      </c>
      <c r="H2254" s="164">
        <f t="shared" si="177"/>
        <v>-0.18175880982055173</v>
      </c>
      <c r="I2254" s="164">
        <f t="shared" si="178"/>
        <v>-1.6324566293227639E-2</v>
      </c>
      <c r="J2254" s="164">
        <f t="shared" si="179"/>
        <v>6.4791375409840165E-3</v>
      </c>
    </row>
    <row r="2255" spans="2:10" x14ac:dyDescent="0.25">
      <c r="B2255" s="155">
        <v>39195</v>
      </c>
      <c r="C2255" s="2">
        <v>-0.22866554189623356</v>
      </c>
      <c r="D2255" s="2">
        <v>0.3130945393512885</v>
      </c>
      <c r="F2255" s="164">
        <f t="shared" si="175"/>
        <v>2.2514181151486158E-2</v>
      </c>
      <c r="G2255" s="164">
        <f t="shared" si="176"/>
        <v>-0.23316315857117162</v>
      </c>
      <c r="H2255" s="164">
        <f t="shared" si="177"/>
        <v>-0.18223634390148752</v>
      </c>
      <c r="I2255" s="164">
        <f t="shared" si="178"/>
        <v>-1.6869159457806097E-2</v>
      </c>
      <c r="J2255" s="164">
        <f t="shared" si="179"/>
        <v>1.4939763628538157E-2</v>
      </c>
    </row>
    <row r="2256" spans="2:10" x14ac:dyDescent="0.25">
      <c r="B2256" s="155">
        <v>39192</v>
      </c>
      <c r="C2256" s="2">
        <v>0.92902202568012626</v>
      </c>
      <c r="D2256" s="2">
        <v>-0.2079172221659209</v>
      </c>
      <c r="F2256" s="164">
        <f t="shared" si="175"/>
        <v>4.1760444693058105E-2</v>
      </c>
      <c r="G2256" s="164">
        <f t="shared" si="176"/>
        <v>-0.229018955271658</v>
      </c>
      <c r="H2256" s="164">
        <f t="shared" si="177"/>
        <v>-0.18147005964184593</v>
      </c>
      <c r="I2256" s="164">
        <f t="shared" si="178"/>
        <v>-1.6465269781300931E-2</v>
      </c>
      <c r="J2256" s="164">
        <f t="shared" si="179"/>
        <v>1.349960494802966E-2</v>
      </c>
    </row>
    <row r="2257" spans="2:10" x14ac:dyDescent="0.25">
      <c r="B2257" s="155">
        <v>39191</v>
      </c>
      <c r="C2257" s="2">
        <v>-0.11831108882667252</v>
      </c>
      <c r="D2257" s="2">
        <v>-0.37630027528335885</v>
      </c>
      <c r="F2257" s="164">
        <f t="shared" si="175"/>
        <v>5.8362930963625284E-2</v>
      </c>
      <c r="G2257" s="164">
        <f t="shared" si="176"/>
        <v>-0.22095722514481003</v>
      </c>
      <c r="H2257" s="164">
        <f t="shared" si="177"/>
        <v>-0.17917250524968409</v>
      </c>
      <c r="I2257" s="164">
        <f t="shared" si="178"/>
        <v>-1.3830406808243429E-2</v>
      </c>
      <c r="J2257" s="164">
        <f t="shared" si="179"/>
        <v>1.4861543490048512E-2</v>
      </c>
    </row>
    <row r="2258" spans="2:10" x14ac:dyDescent="0.25">
      <c r="B2258" s="155">
        <v>39190</v>
      </c>
      <c r="C2258" s="2">
        <v>7.0122401045757954E-2</v>
      </c>
      <c r="D2258" s="2">
        <v>0.61638718469561038</v>
      </c>
      <c r="F2258" s="164">
        <f t="shared" si="175"/>
        <v>4.8810843430093558E-2</v>
      </c>
      <c r="G2258" s="164">
        <f t="shared" si="176"/>
        <v>-0.17205361105548655</v>
      </c>
      <c r="H2258" s="164">
        <f t="shared" si="177"/>
        <v>-0.18875910532867241</v>
      </c>
      <c r="I2258" s="164">
        <f t="shared" si="178"/>
        <v>-2.0383652050821679E-2</v>
      </c>
      <c r="J2258" s="164">
        <f t="shared" si="179"/>
        <v>1.4264686430580589E-2</v>
      </c>
    </row>
    <row r="2259" spans="2:10" x14ac:dyDescent="0.25">
      <c r="B2259" s="155">
        <v>39189</v>
      </c>
      <c r="C2259" s="2">
        <v>0.20479896462670677</v>
      </c>
      <c r="D2259" s="2">
        <v>0.92893221020799999</v>
      </c>
      <c r="F2259" s="164">
        <f t="shared" si="175"/>
        <v>4.1405673208549765E-2</v>
      </c>
      <c r="G2259" s="164">
        <f t="shared" si="176"/>
        <v>-0.17854877648754405</v>
      </c>
      <c r="H2259" s="164">
        <f t="shared" si="177"/>
        <v>-0.18709144328730931</v>
      </c>
      <c r="I2259" s="164">
        <f t="shared" si="178"/>
        <v>-2.2664120864640626E-2</v>
      </c>
      <c r="J2259" s="164">
        <f t="shared" si="179"/>
        <v>1.2478010722230684E-2</v>
      </c>
    </row>
    <row r="2260" spans="2:10" x14ac:dyDescent="0.25">
      <c r="B2260" s="155">
        <v>39188</v>
      </c>
      <c r="C2260" s="2">
        <v>1.076306625982415</v>
      </c>
      <c r="D2260" s="2">
        <v>0.92448281526815723</v>
      </c>
      <c r="F2260" s="164">
        <f t="shared" si="175"/>
        <v>4.4469692145815656E-2</v>
      </c>
      <c r="G2260" s="164">
        <f t="shared" si="176"/>
        <v>-0.19079227897994344</v>
      </c>
      <c r="H2260" s="164">
        <f t="shared" si="177"/>
        <v>-0.19362924060361852</v>
      </c>
      <c r="I2260" s="164">
        <f t="shared" si="178"/>
        <v>-2.2116119150238988E-2</v>
      </c>
      <c r="J2260" s="164">
        <f t="shared" si="179"/>
        <v>1.5294394464769729E-2</v>
      </c>
    </row>
    <row r="2261" spans="2:10" x14ac:dyDescent="0.25">
      <c r="B2261" s="155">
        <v>39185</v>
      </c>
      <c r="C2261" s="2">
        <v>0.34865107388524219</v>
      </c>
      <c r="D2261" s="2">
        <v>-0.27523119900632054</v>
      </c>
      <c r="F2261" s="164">
        <f t="shared" si="175"/>
        <v>-7.3516205480538929E-2</v>
      </c>
      <c r="G2261" s="164">
        <f t="shared" si="176"/>
        <v>-0.22919502051913476</v>
      </c>
      <c r="H2261" s="164">
        <f t="shared" si="177"/>
        <v>-0.21703696372666928</v>
      </c>
      <c r="I2261" s="164">
        <f t="shared" si="178"/>
        <v>-3.29890900474284E-2</v>
      </c>
      <c r="J2261" s="164">
        <f t="shared" si="179"/>
        <v>6.3153479418045187E-3</v>
      </c>
    </row>
    <row r="2262" spans="2:10" x14ac:dyDescent="0.25">
      <c r="B2262" s="155">
        <v>39184</v>
      </c>
      <c r="C2262" s="2">
        <v>0.62177021055951354</v>
      </c>
      <c r="D2262" s="2">
        <v>0.10097123673606934</v>
      </c>
      <c r="F2262" s="164">
        <f t="shared" si="175"/>
        <v>-0.12777658620126028</v>
      </c>
      <c r="G2262" s="164">
        <f t="shared" si="176"/>
        <v>-0.22818934746796621</v>
      </c>
      <c r="H2262" s="164">
        <f t="shared" si="177"/>
        <v>-0.21656969873716228</v>
      </c>
      <c r="I2262" s="164">
        <f t="shared" si="178"/>
        <v>-4.2248460705949835E-2</v>
      </c>
      <c r="J2262" s="164">
        <f t="shared" si="179"/>
        <v>7.0781067508675225E-3</v>
      </c>
    </row>
    <row r="2263" spans="2:10" x14ac:dyDescent="0.25">
      <c r="B2263" s="155">
        <v>39183</v>
      </c>
      <c r="C2263" s="2">
        <v>-0.64582590682635832</v>
      </c>
      <c r="D2263" s="2">
        <v>-0.1758439999747119</v>
      </c>
      <c r="F2263" s="164">
        <f t="shared" si="175"/>
        <v>-0.13605478198572077</v>
      </c>
      <c r="G2263" s="164">
        <f t="shared" si="176"/>
        <v>-0.2361397530425326</v>
      </c>
      <c r="H2263" s="164">
        <f t="shared" si="177"/>
        <v>-0.2179216090104554</v>
      </c>
      <c r="I2263" s="164">
        <f t="shared" si="178"/>
        <v>-4.0389917009924364E-2</v>
      </c>
      <c r="J2263" s="164">
        <f t="shared" si="179"/>
        <v>6.5223206679589224E-3</v>
      </c>
    </row>
    <row r="2264" spans="2:10" x14ac:dyDescent="0.25">
      <c r="B2264" s="155">
        <v>39182</v>
      </c>
      <c r="C2264" s="2">
        <v>0.26363332403496198</v>
      </c>
      <c r="D2264" s="2">
        <v>0.23404605367371989</v>
      </c>
      <c r="F2264" s="164">
        <f t="shared" si="175"/>
        <v>-0.15969599425561082</v>
      </c>
      <c r="G2264" s="164">
        <f t="shared" si="176"/>
        <v>-0.23690898864444321</v>
      </c>
      <c r="H2264" s="164">
        <f t="shared" si="177"/>
        <v>-0.21862316168679324</v>
      </c>
      <c r="I2264" s="164">
        <f t="shared" si="178"/>
        <v>-2.9859955577919328E-2</v>
      </c>
      <c r="J2264" s="164">
        <f t="shared" si="179"/>
        <v>4.797706837399226E-3</v>
      </c>
    </row>
    <row r="2265" spans="2:10" x14ac:dyDescent="0.25">
      <c r="B2265" s="155">
        <v>39181</v>
      </c>
      <c r="C2265" s="2">
        <v>5.9073334181602988E-2</v>
      </c>
      <c r="D2265" s="2">
        <v>0.11674402936427963</v>
      </c>
      <c r="F2265" s="164">
        <f t="shared" si="175"/>
        <v>-0.50128772591935344</v>
      </c>
      <c r="G2265" s="164">
        <f t="shared" si="176"/>
        <v>-0.23847227102928137</v>
      </c>
      <c r="H2265" s="164">
        <f t="shared" si="177"/>
        <v>-0.22317928714511423</v>
      </c>
      <c r="I2265" s="164">
        <f t="shared" si="178"/>
        <v>-3.027649780428272E-2</v>
      </c>
      <c r="J2265" s="164">
        <f t="shared" si="179"/>
        <v>3.8784639262017933E-4</v>
      </c>
    </row>
    <row r="2266" spans="2:10" x14ac:dyDescent="0.25">
      <c r="B2266" s="155">
        <v>39178</v>
      </c>
      <c r="C2266" s="2">
        <v>0</v>
      </c>
      <c r="D2266" s="2">
        <v>-1.0183234125179741</v>
      </c>
      <c r="F2266" s="164">
        <f t="shared" si="175"/>
        <v>-0.48595667207192389</v>
      </c>
      <c r="G2266" s="164">
        <f t="shared" si="176"/>
        <v>-0.23869708723244154</v>
      </c>
      <c r="H2266" s="164">
        <f t="shared" si="177"/>
        <v>-0.22008844737284758</v>
      </c>
      <c r="I2266" s="164">
        <f t="shared" si="178"/>
        <v>-3.3926446557568352E-2</v>
      </c>
      <c r="J2266" s="164">
        <f t="shared" si="179"/>
        <v>3.614768362007606E-4</v>
      </c>
    </row>
    <row r="2267" spans="2:10" x14ac:dyDescent="0.25">
      <c r="B2267" s="155">
        <v>39177</v>
      </c>
      <c r="C2267" s="2">
        <v>0.33447945614117902</v>
      </c>
      <c r="D2267" s="2">
        <v>-0.51648339813249455</v>
      </c>
      <c r="F2267" s="164">
        <f t="shared" si="175"/>
        <v>-0.49865865417027222</v>
      </c>
      <c r="G2267" s="164">
        <f t="shared" si="176"/>
        <v>-0.25062625594698634</v>
      </c>
      <c r="H2267" s="164">
        <f t="shared" si="177"/>
        <v>-0.22577199442111701</v>
      </c>
      <c r="I2267" s="164">
        <f t="shared" si="178"/>
        <v>-3.9746914494095918E-2</v>
      </c>
      <c r="J2267" s="164">
        <f t="shared" si="179"/>
        <v>1.4229139569237383E-2</v>
      </c>
    </row>
    <row r="2268" spans="2:10" x14ac:dyDescent="0.25">
      <c r="B2268" s="155">
        <v>39176</v>
      </c>
      <c r="C2268" s="2">
        <v>0.11212263136057832</v>
      </c>
      <c r="D2268" s="2">
        <v>2.4065843458265235E-2</v>
      </c>
      <c r="F2268" s="164">
        <f t="shared" si="175"/>
        <v>-0.48682839518323001</v>
      </c>
      <c r="G2268" s="164">
        <f t="shared" si="176"/>
        <v>-0.26147407489219132</v>
      </c>
      <c r="H2268" s="164">
        <f t="shared" si="177"/>
        <v>-0.21935088489058618</v>
      </c>
      <c r="I2268" s="164">
        <f t="shared" si="178"/>
        <v>-2.5713413037962551E-2</v>
      </c>
      <c r="J2268" s="164">
        <f t="shared" si="179"/>
        <v>1.780660365467953E-2</v>
      </c>
    </row>
    <row r="2269" spans="2:10" x14ac:dyDescent="0.25">
      <c r="B2269" s="155">
        <v>39175</v>
      </c>
      <c r="C2269" s="2">
        <v>0.9478110715546828</v>
      </c>
      <c r="D2269" s="2">
        <v>-0.15851395692911829</v>
      </c>
      <c r="F2269" s="164">
        <f t="shared" si="175"/>
        <v>-0.4860852403624854</v>
      </c>
      <c r="G2269" s="164">
        <f t="shared" si="176"/>
        <v>-0.26299311244486734</v>
      </c>
      <c r="H2269" s="164">
        <f t="shared" si="177"/>
        <v>-0.22182116254464976</v>
      </c>
      <c r="I2269" s="164">
        <f t="shared" si="178"/>
        <v>-3.0461867062357383E-2</v>
      </c>
      <c r="J2269" s="164">
        <f t="shared" si="179"/>
        <v>1.8808486667373968E-2</v>
      </c>
    </row>
    <row r="2270" spans="2:10" x14ac:dyDescent="0.25">
      <c r="B2270" s="155">
        <v>39174</v>
      </c>
      <c r="C2270" s="2">
        <v>0.26049034873054655</v>
      </c>
      <c r="D2270" s="2">
        <v>0.27741940632979301</v>
      </c>
      <c r="F2270" s="164">
        <f t="shared" si="175"/>
        <v>-0.48538281394860072</v>
      </c>
      <c r="G2270" s="164">
        <f t="shared" si="176"/>
        <v>-0.26265927189541954</v>
      </c>
      <c r="H2270" s="164">
        <f t="shared" si="177"/>
        <v>-0.21746721590785364</v>
      </c>
      <c r="I2270" s="164">
        <f t="shared" si="178"/>
        <v>-3.6996602112336754E-2</v>
      </c>
      <c r="J2270" s="164">
        <f t="shared" si="179"/>
        <v>1.8756212606098058E-2</v>
      </c>
    </row>
    <row r="2271" spans="2:10" x14ac:dyDescent="0.25">
      <c r="B2271" s="155">
        <v>39171</v>
      </c>
      <c r="C2271" s="2">
        <v>-0.1163626359308112</v>
      </c>
      <c r="D2271" s="2">
        <v>-0.54665710449361971</v>
      </c>
      <c r="F2271" s="164">
        <f t="shared" si="175"/>
        <v>-0.49152744078247568</v>
      </c>
      <c r="G2271" s="164">
        <f t="shared" si="176"/>
        <v>-0.26428113629722949</v>
      </c>
      <c r="H2271" s="164">
        <f t="shared" si="177"/>
        <v>-0.22534642052198117</v>
      </c>
      <c r="I2271" s="164">
        <f t="shared" si="178"/>
        <v>-3.9757638507371726E-2</v>
      </c>
      <c r="J2271" s="164">
        <f t="shared" si="179"/>
        <v>1.8244086647580655E-2</v>
      </c>
    </row>
    <row r="2272" spans="2:10" x14ac:dyDescent="0.25">
      <c r="B2272" s="155">
        <v>39170</v>
      </c>
      <c r="C2272" s="2">
        <v>0.37822471580055694</v>
      </c>
      <c r="D2272" s="2">
        <v>8.6271217555689006E-2</v>
      </c>
      <c r="F2272" s="164">
        <f t="shared" si="175"/>
        <v>-0.49334432617963292</v>
      </c>
      <c r="G2272" s="164">
        <f t="shared" si="176"/>
        <v>-0.26222825113431192</v>
      </c>
      <c r="H2272" s="164">
        <f t="shared" si="177"/>
        <v>-0.23092968813812192</v>
      </c>
      <c r="I2272" s="164">
        <f t="shared" si="178"/>
        <v>-3.9939388693108951E-2</v>
      </c>
      <c r="J2272" s="164">
        <f t="shared" si="179"/>
        <v>1.7595245297222034E-2</v>
      </c>
    </row>
    <row r="2273" spans="2:10" x14ac:dyDescent="0.25">
      <c r="B2273" s="155">
        <v>39169</v>
      </c>
      <c r="C2273" s="2">
        <v>-0.77473078881704627</v>
      </c>
      <c r="D2273" s="2">
        <v>-0.39031964505507055</v>
      </c>
      <c r="F2273" s="164">
        <f t="shared" si="175"/>
        <v>-0.4903586236645085</v>
      </c>
      <c r="G2273" s="164">
        <f t="shared" si="176"/>
        <v>-0.25842633734848136</v>
      </c>
      <c r="H2273" s="164">
        <f t="shared" si="177"/>
        <v>-0.23226959247809534</v>
      </c>
      <c r="I2273" s="164">
        <f t="shared" si="178"/>
        <v>-3.4732767054694781E-2</v>
      </c>
      <c r="J2273" s="164">
        <f t="shared" si="179"/>
        <v>1.9580485324261238E-2</v>
      </c>
    </row>
    <row r="2274" spans="2:10" x14ac:dyDescent="0.25">
      <c r="B2274" s="155">
        <v>39168</v>
      </c>
      <c r="C2274" s="2">
        <v>-0.6175104745167026</v>
      </c>
      <c r="D2274" s="2">
        <v>-0.5955142223108556</v>
      </c>
      <c r="F2274" s="164">
        <f t="shared" si="175"/>
        <v>-0.42452783159014001</v>
      </c>
      <c r="G2274" s="164">
        <f t="shared" si="176"/>
        <v>-0.2710217709026273</v>
      </c>
      <c r="H2274" s="164">
        <f t="shared" si="177"/>
        <v>-0.24010509391493798</v>
      </c>
      <c r="I2274" s="164">
        <f t="shared" si="178"/>
        <v>-3.8524818211190227E-2</v>
      </c>
      <c r="J2274" s="164">
        <f t="shared" si="179"/>
        <v>1.0613002206417303E-2</v>
      </c>
    </row>
    <row r="2275" spans="2:10" x14ac:dyDescent="0.25">
      <c r="B2275" s="155">
        <v>39167</v>
      </c>
      <c r="C2275" s="2">
        <v>9.6342251146586122E-2</v>
      </c>
      <c r="D2275" s="2">
        <v>0.26143576300554638</v>
      </c>
      <c r="F2275" s="164">
        <f t="shared" si="175"/>
        <v>-0.45507454112212076</v>
      </c>
      <c r="G2275" s="164">
        <f t="shared" si="176"/>
        <v>-0.28478823972564965</v>
      </c>
      <c r="H2275" s="164">
        <f t="shared" si="177"/>
        <v>-0.24946189396287402</v>
      </c>
      <c r="I2275" s="164">
        <f t="shared" si="178"/>
        <v>-4.3749458317836519E-2</v>
      </c>
      <c r="J2275" s="164">
        <f t="shared" si="179"/>
        <v>1.4998176726763708E-2</v>
      </c>
    </row>
    <row r="2276" spans="2:10" x14ac:dyDescent="0.25">
      <c r="B2276" s="155">
        <v>39164</v>
      </c>
      <c r="C2276" s="2">
        <v>0.10986292779366913</v>
      </c>
      <c r="D2276" s="2">
        <v>-0.34014436379387059</v>
      </c>
      <c r="F2276" s="164">
        <f t="shared" si="175"/>
        <v>-0.44721227073225095</v>
      </c>
      <c r="G2276" s="164">
        <f t="shared" si="176"/>
        <v>-0.28550976450881771</v>
      </c>
      <c r="H2276" s="164">
        <f t="shared" si="177"/>
        <v>-0.25038474622000934</v>
      </c>
      <c r="I2276" s="164">
        <f t="shared" si="178"/>
        <v>-4.0609273091503091E-2</v>
      </c>
      <c r="J2276" s="164">
        <f t="shared" si="179"/>
        <v>1.5573399584858861E-2</v>
      </c>
    </row>
    <row r="2277" spans="2:10" x14ac:dyDescent="0.25">
      <c r="B2277" s="155">
        <v>39163</v>
      </c>
      <c r="C2277" s="2">
        <v>-3.5256100775182819E-2</v>
      </c>
      <c r="D2277" s="2">
        <v>-1.8338792089176215</v>
      </c>
      <c r="F2277" s="164">
        <f t="shared" si="175"/>
        <v>-0.39166859207260268</v>
      </c>
      <c r="G2277" s="164">
        <f t="shared" si="176"/>
        <v>-0.28544907409256243</v>
      </c>
      <c r="H2277" s="164">
        <f t="shared" si="177"/>
        <v>-0.24705237203581618</v>
      </c>
      <c r="I2277" s="164">
        <f t="shared" si="178"/>
        <v>-3.6423323267369183E-2</v>
      </c>
      <c r="J2277" s="164">
        <f t="shared" si="179"/>
        <v>1.6144767134286919E-2</v>
      </c>
    </row>
    <row r="2278" spans="2:10" x14ac:dyDescent="0.25">
      <c r="B2278" s="155">
        <v>39162</v>
      </c>
      <c r="C2278" s="2">
        <v>1.7106425748228959</v>
      </c>
      <c r="D2278" s="2">
        <v>0.2455468759145818</v>
      </c>
      <c r="F2278" s="164">
        <f t="shared" si="175"/>
        <v>-0.4302912597022448</v>
      </c>
      <c r="G2278" s="164">
        <f t="shared" si="176"/>
        <v>-0.29854105764050304</v>
      </c>
      <c r="H2278" s="164">
        <f t="shared" si="177"/>
        <v>-0.26155364824716687</v>
      </c>
      <c r="I2278" s="164">
        <f t="shared" si="178"/>
        <v>-6.4394603053869154E-2</v>
      </c>
      <c r="J2278" s="164">
        <f t="shared" si="179"/>
        <v>1.660201734218511E-2</v>
      </c>
    </row>
    <row r="2279" spans="2:10" x14ac:dyDescent="0.25">
      <c r="B2279" s="155">
        <v>39161</v>
      </c>
      <c r="C2279" s="2">
        <v>0.63451285484064091</v>
      </c>
      <c r="D2279" s="2">
        <v>0.19630365989447007</v>
      </c>
      <c r="F2279" s="164">
        <f t="shared" si="175"/>
        <v>-0.46196157036916102</v>
      </c>
      <c r="G2279" s="164">
        <f t="shared" si="176"/>
        <v>-0.33666980550907666</v>
      </c>
      <c r="H2279" s="164">
        <f t="shared" si="177"/>
        <v>-0.28344320596080047</v>
      </c>
      <c r="I2279" s="164">
        <f t="shared" si="178"/>
        <v>-7.5417450935990338E-2</v>
      </c>
      <c r="J2279" s="164">
        <f t="shared" si="179"/>
        <v>1.5231252350071341E-2</v>
      </c>
    </row>
    <row r="2280" spans="2:10" x14ac:dyDescent="0.25">
      <c r="B2280" s="155">
        <v>39160</v>
      </c>
      <c r="C2280" s="2">
        <v>1.0896853910017379</v>
      </c>
      <c r="D2280" s="2">
        <v>-0.51148406230665522</v>
      </c>
      <c r="F2280" s="164">
        <f t="shared" si="175"/>
        <v>-0.45637236314321977</v>
      </c>
      <c r="G2280" s="164">
        <f t="shared" si="176"/>
        <v>-0.32947309726437496</v>
      </c>
      <c r="H2280" s="164">
        <f t="shared" si="177"/>
        <v>-0.2691270628705229</v>
      </c>
      <c r="I2280" s="164">
        <f t="shared" si="178"/>
        <v>-8.0420573218198996E-2</v>
      </c>
      <c r="J2280" s="164">
        <f t="shared" si="179"/>
        <v>1.8583727474531526E-2</v>
      </c>
    </row>
    <row r="2281" spans="2:10" x14ac:dyDescent="0.25">
      <c r="B2281" s="155">
        <v>39157</v>
      </c>
      <c r="C2281" s="2">
        <v>-0.38284459052333464</v>
      </c>
      <c r="D2281" s="2">
        <v>0.10519974182985337</v>
      </c>
      <c r="F2281" s="164">
        <f t="shared" si="175"/>
        <v>-0.43598056178022199</v>
      </c>
      <c r="G2281" s="164">
        <f t="shared" si="176"/>
        <v>-0.31792014929907753</v>
      </c>
      <c r="H2281" s="164">
        <f t="shared" si="177"/>
        <v>-0.26137813635869833</v>
      </c>
      <c r="I2281" s="164">
        <f t="shared" si="178"/>
        <v>-7.5612238101173332E-2</v>
      </c>
      <c r="J2281" s="164">
        <f t="shared" si="179"/>
        <v>2.2341686706449638E-2</v>
      </c>
    </row>
    <row r="2282" spans="2:10" x14ac:dyDescent="0.25">
      <c r="B2282" s="155">
        <v>39156</v>
      </c>
      <c r="C2282" s="2">
        <v>0.3727028008830402</v>
      </c>
      <c r="D2282" s="2">
        <v>0.12519466370799481</v>
      </c>
      <c r="F2282" s="164">
        <f t="shared" si="175"/>
        <v>-0.43894194009628906</v>
      </c>
      <c r="G2282" s="164">
        <f t="shared" si="176"/>
        <v>-0.28142731285124217</v>
      </c>
      <c r="H2282" s="164">
        <f t="shared" si="177"/>
        <v>-0.25561000297681546</v>
      </c>
      <c r="I2282" s="164">
        <f t="shared" si="178"/>
        <v>-7.9013276107838593E-2</v>
      </c>
      <c r="J2282" s="164">
        <f t="shared" si="179"/>
        <v>2.2056303116431565E-2</v>
      </c>
    </row>
    <row r="2283" spans="2:10" x14ac:dyDescent="0.25">
      <c r="B2283" s="155">
        <v>39155</v>
      </c>
      <c r="C2283" s="2">
        <v>0.67610504565374097</v>
      </c>
      <c r="D2283" s="2">
        <v>-0.89454288475641075</v>
      </c>
      <c r="F2283" s="164">
        <f t="shared" si="175"/>
        <v>-0.44392525727011012</v>
      </c>
      <c r="G2283" s="164">
        <f t="shared" si="176"/>
        <v>-0.28814064239429005</v>
      </c>
      <c r="H2283" s="164">
        <f t="shared" si="177"/>
        <v>-0.25449790670769812</v>
      </c>
      <c r="I2283" s="164">
        <f t="shared" si="178"/>
        <v>-7.8315004125482604E-2</v>
      </c>
      <c r="J2283" s="164">
        <f t="shared" si="179"/>
        <v>2.3112696385989739E-2</v>
      </c>
    </row>
    <row r="2284" spans="2:10" x14ac:dyDescent="0.25">
      <c r="B2284" s="155">
        <v>39154</v>
      </c>
      <c r="C2284" s="2">
        <v>-2.009688761026196</v>
      </c>
      <c r="D2284" s="2">
        <v>0.66001525644558967</v>
      </c>
      <c r="F2284" s="164">
        <f t="shared" si="175"/>
        <v>-0.35875322115806096</v>
      </c>
      <c r="G2284" s="164">
        <f t="shared" si="176"/>
        <v>-0.27305682168755563</v>
      </c>
      <c r="H2284" s="164">
        <f t="shared" si="177"/>
        <v>-0.23809432205607192</v>
      </c>
      <c r="I2284" s="164">
        <f t="shared" si="178"/>
        <v>-6.9755416726399469E-2</v>
      </c>
      <c r="J2284" s="164">
        <f t="shared" si="179"/>
        <v>2.4467374968997254E-2</v>
      </c>
    </row>
    <row r="2285" spans="2:10" x14ac:dyDescent="0.25">
      <c r="B2285" s="155">
        <v>39153</v>
      </c>
      <c r="C2285" s="2">
        <v>0.27105187615490411</v>
      </c>
      <c r="D2285" s="2">
        <v>0.72934745126120859</v>
      </c>
      <c r="F2285" s="164">
        <f t="shared" si="175"/>
        <v>-0.34827062066424608</v>
      </c>
      <c r="G2285" s="164">
        <f t="shared" si="176"/>
        <v>-0.25412651282000814</v>
      </c>
      <c r="H2285" s="164">
        <f t="shared" si="177"/>
        <v>-0.21537339245012965</v>
      </c>
      <c r="I2285" s="164">
        <f t="shared" si="178"/>
        <v>-5.8741062712979186E-2</v>
      </c>
      <c r="J2285" s="164">
        <f t="shared" si="179"/>
        <v>4.4394304628125714E-2</v>
      </c>
    </row>
    <row r="2286" spans="2:10" x14ac:dyDescent="0.25">
      <c r="B2286" s="155">
        <v>39150</v>
      </c>
      <c r="C2286" s="2">
        <v>6.8183745004413154E-2</v>
      </c>
      <c r="D2286" s="2">
        <v>-1.5057759655912384</v>
      </c>
      <c r="F2286" s="164">
        <f t="shared" si="175"/>
        <v>-0.3554234904586977</v>
      </c>
      <c r="G2286" s="164">
        <f t="shared" si="176"/>
        <v>-0.26428720536367584</v>
      </c>
      <c r="H2286" s="164">
        <f t="shared" si="177"/>
        <v>-0.20939024313095195</v>
      </c>
      <c r="I2286" s="164">
        <f t="shared" si="178"/>
        <v>-5.720299858748687E-2</v>
      </c>
      <c r="J2286" s="164">
        <f t="shared" si="179"/>
        <v>4.2197180550787167E-2</v>
      </c>
    </row>
    <row r="2287" spans="2:10" x14ac:dyDescent="0.25">
      <c r="B2287" s="155">
        <v>39149</v>
      </c>
      <c r="C2287" s="2">
        <v>0.71936142528887803</v>
      </c>
      <c r="D2287" s="2">
        <v>-0.18558231351443188</v>
      </c>
      <c r="F2287" s="164">
        <f t="shared" si="175"/>
        <v>-0.37020855946859388</v>
      </c>
      <c r="G2287" s="164">
        <f t="shared" si="176"/>
        <v>-0.26993932702674212</v>
      </c>
      <c r="H2287" s="164">
        <f t="shared" si="177"/>
        <v>-0.19271636191506281</v>
      </c>
      <c r="I2287" s="164">
        <f t="shared" si="178"/>
        <v>-5.2414126779585214E-2</v>
      </c>
      <c r="J2287" s="164">
        <f t="shared" si="179"/>
        <v>3.9631211058205142E-2</v>
      </c>
    </row>
    <row r="2288" spans="2:10" x14ac:dyDescent="0.25">
      <c r="B2288" s="155">
        <v>39148</v>
      </c>
      <c r="C2288" s="2">
        <v>-0.21835569437912428</v>
      </c>
      <c r="D2288" s="2">
        <v>0.33944296157411014</v>
      </c>
      <c r="F2288" s="164">
        <f t="shared" si="175"/>
        <v>-0.25754901849844536</v>
      </c>
      <c r="G2288" s="164">
        <f t="shared" si="176"/>
        <v>-0.27894510278425294</v>
      </c>
      <c r="H2288" s="164">
        <f t="shared" si="177"/>
        <v>-0.18837794254781975</v>
      </c>
      <c r="I2288" s="164">
        <f t="shared" si="178"/>
        <v>-5.0747221079607455E-2</v>
      </c>
      <c r="J2288" s="164">
        <f t="shared" si="179"/>
        <v>4.0287343440826254E-2</v>
      </c>
    </row>
    <row r="2289" spans="2:10" x14ac:dyDescent="0.25">
      <c r="B2289" s="155">
        <v>39147</v>
      </c>
      <c r="C2289" s="2">
        <v>1.5534719698119259</v>
      </c>
      <c r="D2289" s="2">
        <v>-0.10521071200991772</v>
      </c>
      <c r="F2289" s="164">
        <f t="shared" si="175"/>
        <v>-0.27126166348081154</v>
      </c>
      <c r="G2289" s="164">
        <f t="shared" si="176"/>
        <v>-0.27315852445860817</v>
      </c>
      <c r="H2289" s="164">
        <f t="shared" si="177"/>
        <v>-0.20148472616720003</v>
      </c>
      <c r="I2289" s="164">
        <f t="shared" si="178"/>
        <v>-5.3374337928506106E-2</v>
      </c>
      <c r="J2289" s="164">
        <f t="shared" si="179"/>
        <v>4.0562917681090924E-2</v>
      </c>
    </row>
    <row r="2290" spans="2:10" x14ac:dyDescent="0.25">
      <c r="B2290" s="155">
        <v>39146</v>
      </c>
      <c r="C2290" s="2">
        <v>-0.9362093776897118</v>
      </c>
      <c r="D2290" s="2">
        <v>0.2891444911440777</v>
      </c>
      <c r="F2290" s="164">
        <f t="shared" si="175"/>
        <v>-0.28267080204419476</v>
      </c>
      <c r="G2290" s="164">
        <f t="shared" si="176"/>
        <v>-0.28142858746226818</v>
      </c>
      <c r="H2290" s="164">
        <f t="shared" si="177"/>
        <v>-0.20004571986292841</v>
      </c>
      <c r="I2290" s="164">
        <f t="shared" si="178"/>
        <v>-3.9778833264445555E-2</v>
      </c>
      <c r="J2290" s="164">
        <f t="shared" si="179"/>
        <v>4.2466176294164354E-2</v>
      </c>
    </row>
    <row r="2291" spans="2:10" x14ac:dyDescent="0.25">
      <c r="B2291" s="155">
        <v>39143</v>
      </c>
      <c r="C2291" s="2">
        <v>-1.140149575282412</v>
      </c>
      <c r="D2291" s="2">
        <v>0.46496982791135455</v>
      </c>
      <c r="F2291" s="164">
        <f t="shared" si="175"/>
        <v>-0.28345620471808053</v>
      </c>
      <c r="G2291" s="164">
        <f t="shared" si="176"/>
        <v>-0.26741939951588284</v>
      </c>
      <c r="H2291" s="164">
        <f t="shared" si="177"/>
        <v>-0.19680217608163858</v>
      </c>
      <c r="I2291" s="164">
        <f t="shared" si="178"/>
        <v>-3.7719156419987382E-2</v>
      </c>
      <c r="J2291" s="164">
        <f t="shared" si="179"/>
        <v>5.2484927539438397E-2</v>
      </c>
    </row>
    <row r="2292" spans="2:10" x14ac:dyDescent="0.25">
      <c r="B2292" s="155">
        <v>39142</v>
      </c>
      <c r="C2292" s="2">
        <v>-0.25795759137855478</v>
      </c>
      <c r="D2292" s="2">
        <v>-0.26366041967854636</v>
      </c>
      <c r="F2292" s="164">
        <f t="shared" si="175"/>
        <v>-0.27833868777310766</v>
      </c>
      <c r="G2292" s="164">
        <f t="shared" si="176"/>
        <v>-0.25942363387423301</v>
      </c>
      <c r="H2292" s="164">
        <f t="shared" si="177"/>
        <v>-0.20278991611644209</v>
      </c>
      <c r="I2292" s="164">
        <f t="shared" si="178"/>
        <v>-3.2234049762659298E-2</v>
      </c>
      <c r="J2292" s="164">
        <f t="shared" si="179"/>
        <v>5.8371238609281187E-2</v>
      </c>
    </row>
    <row r="2293" spans="2:10" x14ac:dyDescent="0.25">
      <c r="B2293" s="155">
        <v>39141</v>
      </c>
      <c r="C2293" s="2">
        <v>0.58575289738611591</v>
      </c>
      <c r="D2293" s="2">
        <v>-0.87967248109006579</v>
      </c>
      <c r="F2293" s="164">
        <f t="shared" si="175"/>
        <v>-0.28928783625779919</v>
      </c>
      <c r="G2293" s="164">
        <f t="shared" si="176"/>
        <v>-0.25880120778620685</v>
      </c>
      <c r="H2293" s="164">
        <f t="shared" si="177"/>
        <v>-0.1889732542554213</v>
      </c>
      <c r="I2293" s="164">
        <f t="shared" si="178"/>
        <v>-4.2618199893971927E-2</v>
      </c>
      <c r="J2293" s="164">
        <f t="shared" si="179"/>
        <v>5.9510954995439784E-2</v>
      </c>
    </row>
    <row r="2294" spans="2:10" x14ac:dyDescent="0.25">
      <c r="B2294" s="155">
        <v>39140</v>
      </c>
      <c r="C2294" s="2">
        <v>-3.4638202230944382</v>
      </c>
      <c r="D2294" s="2">
        <v>2.3627478518173595</v>
      </c>
      <c r="F2294" s="164">
        <f t="shared" si="175"/>
        <v>-0.25795922589918335</v>
      </c>
      <c r="G2294" s="164">
        <f t="shared" si="176"/>
        <v>-0.24129358628774825</v>
      </c>
      <c r="H2294" s="164">
        <f t="shared" si="177"/>
        <v>-0.16784306843123797</v>
      </c>
      <c r="I2294" s="164">
        <f t="shared" si="178"/>
        <v>-3.713774685616502E-2</v>
      </c>
      <c r="J2294" s="164">
        <f t="shared" si="179"/>
        <v>5.5484782882372512E-2</v>
      </c>
    </row>
    <row r="2295" spans="2:10" x14ac:dyDescent="0.25">
      <c r="B2295" s="155">
        <v>39139</v>
      </c>
      <c r="C2295" s="2">
        <v>-0.11292486408739366</v>
      </c>
      <c r="D2295" s="2">
        <v>1.1699895057012411</v>
      </c>
      <c r="F2295" s="164">
        <f t="shared" si="175"/>
        <v>0.31874949134689551</v>
      </c>
      <c r="G2295" s="164">
        <f t="shared" si="176"/>
        <v>9.9301252254636568E-2</v>
      </c>
      <c r="H2295" s="164">
        <f t="shared" si="177"/>
        <v>5.4856294350130078E-2</v>
      </c>
      <c r="I2295" s="164">
        <f t="shared" si="178"/>
        <v>5.9989047910881381E-2</v>
      </c>
      <c r="J2295" s="164">
        <f t="shared" si="179"/>
        <v>0.12203529740520916</v>
      </c>
    </row>
    <row r="2296" spans="2:10" x14ac:dyDescent="0.25">
      <c r="B2296" s="155">
        <v>39136</v>
      </c>
      <c r="C2296" s="2">
        <v>-0.34510868358040847</v>
      </c>
      <c r="D2296" s="2">
        <v>0.91897643382974348</v>
      </c>
      <c r="F2296" s="164">
        <f t="shared" si="175"/>
        <v>0.35455849617454616</v>
      </c>
      <c r="G2296" s="164">
        <f t="shared" si="176"/>
        <v>0.11419113607595516</v>
      </c>
      <c r="H2296" s="164">
        <f t="shared" si="177"/>
        <v>4.2229605173052374E-2</v>
      </c>
      <c r="I2296" s="164">
        <f t="shared" si="178"/>
        <v>6.2550078743708631E-2</v>
      </c>
      <c r="J2296" s="164">
        <f t="shared" si="179"/>
        <v>0.12234378724393626</v>
      </c>
    </row>
    <row r="2297" spans="2:10" x14ac:dyDescent="0.25">
      <c r="B2297" s="155">
        <v>39135</v>
      </c>
      <c r="C2297" s="2">
        <v>-6.2332570010925625E-2</v>
      </c>
      <c r="D2297" s="2">
        <v>-0.75750906609209911</v>
      </c>
      <c r="F2297" s="164">
        <f t="shared" si="175"/>
        <v>0.36401710469439535</v>
      </c>
      <c r="G2297" s="164">
        <f t="shared" si="176"/>
        <v>0.13274051314450508</v>
      </c>
      <c r="H2297" s="164">
        <f t="shared" si="177"/>
        <v>5.640692285695683E-2</v>
      </c>
      <c r="I2297" s="164">
        <f t="shared" si="178"/>
        <v>7.1177208693955288E-2</v>
      </c>
      <c r="J2297" s="164">
        <f t="shared" si="179"/>
        <v>0.12607058304335655</v>
      </c>
    </row>
    <row r="2298" spans="2:10" x14ac:dyDescent="0.25">
      <c r="B2298" s="155">
        <v>39134</v>
      </c>
      <c r="C2298" s="2">
        <v>-0.13496030553168392</v>
      </c>
      <c r="D2298" s="2">
        <v>-0.20596046471708096</v>
      </c>
      <c r="F2298" s="164">
        <f t="shared" si="175"/>
        <v>0.26435817082628915</v>
      </c>
      <c r="G2298" s="164">
        <f t="shared" si="176"/>
        <v>0.12597964841232873</v>
      </c>
      <c r="H2298" s="164">
        <f t="shared" si="177"/>
        <v>5.2723414682028298E-2</v>
      </c>
      <c r="I2298" s="164">
        <f t="shared" si="178"/>
        <v>4.9450188928186686E-2</v>
      </c>
      <c r="J2298" s="164">
        <f t="shared" si="179"/>
        <v>0.12647602822525975</v>
      </c>
    </row>
    <row r="2299" spans="2:10" x14ac:dyDescent="0.25">
      <c r="B2299" s="155">
        <v>39133</v>
      </c>
      <c r="C2299" s="2">
        <v>0.28516300888659085</v>
      </c>
      <c r="D2299" s="2">
        <v>0.1356712170118124</v>
      </c>
      <c r="F2299" s="164">
        <f t="shared" si="175"/>
        <v>0.25187982728912134</v>
      </c>
      <c r="G2299" s="164">
        <f t="shared" si="176"/>
        <v>0.10866187788451923</v>
      </c>
      <c r="H2299" s="164">
        <f t="shared" si="177"/>
        <v>5.1785421773580448E-2</v>
      </c>
      <c r="I2299" s="164">
        <f t="shared" si="178"/>
        <v>7.1988000010673847E-2</v>
      </c>
      <c r="J2299" s="164">
        <f t="shared" si="179"/>
        <v>0.13141227979940878</v>
      </c>
    </row>
    <row r="2300" spans="2:10" x14ac:dyDescent="0.25">
      <c r="B2300" s="155">
        <v>39132</v>
      </c>
      <c r="C2300" s="2">
        <v>0</v>
      </c>
      <c r="D2300" s="2">
        <v>4.0029845090483462E-2</v>
      </c>
      <c r="F2300" s="164">
        <f t="shared" si="175"/>
        <v>0.24930635075929211</v>
      </c>
      <c r="G2300" s="164">
        <f t="shared" si="176"/>
        <v>0.11336273457797259</v>
      </c>
      <c r="H2300" s="164">
        <f t="shared" si="177"/>
        <v>4.7728247858203572E-2</v>
      </c>
      <c r="I2300" s="164">
        <f t="shared" si="178"/>
        <v>6.8147404620530233E-2</v>
      </c>
      <c r="J2300" s="164">
        <f t="shared" si="179"/>
        <v>0.13183343458598107</v>
      </c>
    </row>
    <row r="2301" spans="2:10" x14ac:dyDescent="0.25">
      <c r="B2301" s="155">
        <v>39129</v>
      </c>
      <c r="C2301" s="2">
        <v>-8.4599129050577648E-2</v>
      </c>
      <c r="D2301" s="2">
        <v>0.50144381384107373</v>
      </c>
      <c r="F2301" s="164">
        <f t="shared" si="175"/>
        <v>0.25199306546090949</v>
      </c>
      <c r="G2301" s="164">
        <f t="shared" si="176"/>
        <v>7.6404199224525668E-2</v>
      </c>
      <c r="H2301" s="164">
        <f t="shared" si="177"/>
        <v>4.9938571678213507E-2</v>
      </c>
      <c r="I2301" s="164">
        <f t="shared" si="178"/>
        <v>6.9243682152648686E-2</v>
      </c>
      <c r="J2301" s="164">
        <f t="shared" si="179"/>
        <v>0.13183425056332287</v>
      </c>
    </row>
    <row r="2302" spans="2:10" x14ac:dyDescent="0.25">
      <c r="B2302" s="155">
        <v>39128</v>
      </c>
      <c r="C2302" s="2">
        <v>0.11408093154796628</v>
      </c>
      <c r="D2302" s="2">
        <v>0.44417849942319787</v>
      </c>
      <c r="F2302" s="164">
        <f t="shared" si="175"/>
        <v>0.26928145750183385</v>
      </c>
      <c r="G2302" s="164">
        <f t="shared" si="176"/>
        <v>6.9391243430374755E-2</v>
      </c>
      <c r="H2302" s="164">
        <f t="shared" si="177"/>
        <v>5.0053075966490598E-2</v>
      </c>
      <c r="I2302" s="164">
        <f t="shared" si="178"/>
        <v>9.1152060662144596E-2</v>
      </c>
      <c r="J2302" s="164">
        <f t="shared" si="179"/>
        <v>0.12923557399842775</v>
      </c>
    </row>
    <row r="2303" spans="2:10" x14ac:dyDescent="0.25">
      <c r="B2303" s="155">
        <v>39127</v>
      </c>
      <c r="C2303" s="2">
        <v>0.7891791944661275</v>
      </c>
      <c r="D2303" s="2">
        <v>1.5567413021284171</v>
      </c>
      <c r="F2303" s="164">
        <f t="shared" si="175"/>
        <v>0.26595597026263429</v>
      </c>
      <c r="G2303" s="164">
        <f t="shared" si="176"/>
        <v>6.8241849168736657E-2</v>
      </c>
      <c r="H2303" s="164">
        <f t="shared" si="177"/>
        <v>4.8321492404280492E-2</v>
      </c>
      <c r="I2303" s="164">
        <f t="shared" si="178"/>
        <v>0.10253652566323516</v>
      </c>
      <c r="J2303" s="164">
        <f t="shared" si="179"/>
        <v>0.13027952234375506</v>
      </c>
    </row>
    <row r="2304" spans="2:10" x14ac:dyDescent="0.25">
      <c r="B2304" s="155">
        <v>39126</v>
      </c>
      <c r="C2304" s="2">
        <v>0.7776662693472991</v>
      </c>
      <c r="D2304" s="2">
        <v>-0.25621468038037332</v>
      </c>
      <c r="F2304" s="164">
        <f t="shared" si="175"/>
        <v>0.15631738656209179</v>
      </c>
      <c r="G2304" s="164">
        <f t="shared" si="176"/>
        <v>8.0987123472295013E-3</v>
      </c>
      <c r="H2304" s="164">
        <f t="shared" si="177"/>
        <v>1.9007363916946955E-2</v>
      </c>
      <c r="I2304" s="164">
        <f t="shared" si="178"/>
        <v>9.109474044937281E-2</v>
      </c>
      <c r="J2304" s="164">
        <f t="shared" si="179"/>
        <v>0.12295996690392105</v>
      </c>
    </row>
    <row r="2305" spans="2:10" x14ac:dyDescent="0.25">
      <c r="B2305" s="155">
        <v>39125</v>
      </c>
      <c r="C2305" s="2">
        <v>-0.32134612875900359</v>
      </c>
      <c r="D2305" s="2">
        <v>-0.34334175380090759</v>
      </c>
      <c r="F2305" s="164">
        <f t="shared" si="175"/>
        <v>0.17247915930551519</v>
      </c>
      <c r="G2305" s="164">
        <f t="shared" si="176"/>
        <v>1.8962146414505741E-2</v>
      </c>
      <c r="H2305" s="164">
        <f t="shared" si="177"/>
        <v>2.2040675753035168E-2</v>
      </c>
      <c r="I2305" s="164">
        <f t="shared" si="178"/>
        <v>9.404542825191102E-2</v>
      </c>
      <c r="J2305" s="164">
        <f t="shared" si="179"/>
        <v>0.11929679159431768</v>
      </c>
    </row>
    <row r="2306" spans="2:10" x14ac:dyDescent="0.25">
      <c r="B2306" s="155">
        <v>39122</v>
      </c>
      <c r="C2306" s="2">
        <v>-0.70376839256965917</v>
      </c>
      <c r="D2306" s="2">
        <v>-1.2112360280249201</v>
      </c>
      <c r="F2306" s="164">
        <f t="shared" si="175"/>
        <v>0.16161553428234268</v>
      </c>
      <c r="G2306" s="164">
        <f t="shared" si="176"/>
        <v>1.0326861875876359E-2</v>
      </c>
      <c r="H2306" s="164">
        <f t="shared" si="177"/>
        <v>1.7101000203873201E-2</v>
      </c>
      <c r="I2306" s="164">
        <f t="shared" si="178"/>
        <v>9.1999791046996376E-2</v>
      </c>
      <c r="J2306" s="164">
        <f t="shared" si="179"/>
        <v>0.11901318403645833</v>
      </c>
    </row>
    <row r="2307" spans="2:10" x14ac:dyDescent="0.25">
      <c r="B2307" s="155">
        <v>39121</v>
      </c>
      <c r="C2307" s="2">
        <v>-0.11575434603573465</v>
      </c>
      <c r="D2307" s="2">
        <v>0.44777463781124904</v>
      </c>
      <c r="F2307" s="164">
        <f t="shared" si="175"/>
        <v>4.6896884517520235E-2</v>
      </c>
      <c r="G2307" s="164">
        <f t="shared" si="176"/>
        <v>-4.1064939525338566E-2</v>
      </c>
      <c r="H2307" s="164">
        <f t="shared" si="177"/>
        <v>3.4074360922574623E-3</v>
      </c>
      <c r="I2307" s="164">
        <f t="shared" si="178"/>
        <v>8.9511722213617528E-2</v>
      </c>
      <c r="J2307" s="164">
        <f t="shared" si="179"/>
        <v>0.11046466482793449</v>
      </c>
    </row>
    <row r="2308" spans="2:10" x14ac:dyDescent="0.25">
      <c r="B2308" s="155">
        <v>39120</v>
      </c>
      <c r="C2308" s="2">
        <v>0.18058036273567168</v>
      </c>
      <c r="D2308" s="2">
        <v>0.34201883444402448</v>
      </c>
      <c r="F2308" s="164">
        <f t="shared" si="175"/>
        <v>7.5607477586178959E-2</v>
      </c>
      <c r="G2308" s="164">
        <f t="shared" si="176"/>
        <v>-4.3756369725596524E-2</v>
      </c>
      <c r="H2308" s="164">
        <f t="shared" si="177"/>
        <v>1.9884911663019785E-3</v>
      </c>
      <c r="I2308" s="164">
        <f t="shared" si="178"/>
        <v>9.0656995186171624E-2</v>
      </c>
      <c r="J2308" s="164">
        <f t="shared" si="179"/>
        <v>0.10932625784417917</v>
      </c>
    </row>
    <row r="2309" spans="2:10" x14ac:dyDescent="0.25">
      <c r="B2309" s="155">
        <v>39119</v>
      </c>
      <c r="C2309" s="2">
        <v>7.0393533072121706E-2</v>
      </c>
      <c r="D2309" s="2">
        <v>0.8819389143328582</v>
      </c>
      <c r="F2309" s="164">
        <f t="shared" si="175"/>
        <v>5.5428635532308963E-3</v>
      </c>
      <c r="G2309" s="164">
        <f t="shared" si="176"/>
        <v>-5.3780342871623643E-2</v>
      </c>
      <c r="H2309" s="164">
        <f t="shared" si="177"/>
        <v>2.8017043207470924E-2</v>
      </c>
      <c r="I2309" s="164">
        <f t="shared" si="178"/>
        <v>9.4544040398654022E-2</v>
      </c>
      <c r="J2309" s="164">
        <f t="shared" si="179"/>
        <v>0.10458807624468251</v>
      </c>
    </row>
    <row r="2310" spans="2:10" x14ac:dyDescent="0.25">
      <c r="B2310" s="155">
        <v>39118</v>
      </c>
      <c r="C2310" s="2">
        <v>-8.7165908194275499E-2</v>
      </c>
      <c r="D2310" s="2">
        <v>0.45039029725848501</v>
      </c>
      <c r="F2310" s="164">
        <f t="shared" si="175"/>
        <v>4.1825362346847791E-2</v>
      </c>
      <c r="G2310" s="164">
        <f t="shared" si="176"/>
        <v>-1.8824969930680082E-2</v>
      </c>
      <c r="H2310" s="164">
        <f t="shared" si="177"/>
        <v>2.9692997363461912E-2</v>
      </c>
      <c r="I2310" s="164">
        <f t="shared" si="178"/>
        <v>9.8728103466770467E-2</v>
      </c>
      <c r="J2310" s="164">
        <f t="shared" si="179"/>
        <v>0.11008014691523428</v>
      </c>
    </row>
    <row r="2311" spans="2:10" x14ac:dyDescent="0.25">
      <c r="B2311" s="155">
        <v>39115</v>
      </c>
      <c r="C2311" s="2">
        <v>0.16966704696079749</v>
      </c>
      <c r="D2311" s="2">
        <v>-1.1573598754532899E-2</v>
      </c>
      <c r="F2311" s="164">
        <f t="shared" si="175"/>
        <v>5.3727572488102802E-2</v>
      </c>
      <c r="G2311" s="164">
        <f t="shared" si="176"/>
        <v>-1.5554005857207216E-2</v>
      </c>
      <c r="H2311" s="164">
        <f t="shared" si="177"/>
        <v>3.1948259210881159E-2</v>
      </c>
      <c r="I2311" s="164">
        <f t="shared" si="178"/>
        <v>0.10553433804299425</v>
      </c>
      <c r="J2311" s="164">
        <f t="shared" si="179"/>
        <v>0.11074222961101453</v>
      </c>
    </row>
    <row r="2312" spans="2:10" x14ac:dyDescent="0.25">
      <c r="B2312" s="155">
        <v>39114</v>
      </c>
      <c r="C2312" s="2">
        <v>0.55954232283177419</v>
      </c>
      <c r="D2312" s="2">
        <v>-0.11249080034528847</v>
      </c>
      <c r="F2312" s="164">
        <f t="shared" si="175"/>
        <v>0.14111389836270163</v>
      </c>
      <c r="G2312" s="164">
        <f t="shared" si="176"/>
        <v>-1.0394818586186027E-2</v>
      </c>
      <c r="H2312" s="164">
        <f t="shared" si="177"/>
        <v>2.918583588443938E-2</v>
      </c>
      <c r="I2312" s="164">
        <f t="shared" si="178"/>
        <v>0.10563083335689413</v>
      </c>
      <c r="J2312" s="164">
        <f t="shared" si="179"/>
        <v>0.10325904623414915</v>
      </c>
    </row>
    <row r="2313" spans="2:10" x14ac:dyDescent="0.25">
      <c r="B2313" s="155">
        <v>39113</v>
      </c>
      <c r="C2313" s="2">
        <v>0.67105456551364018</v>
      </c>
      <c r="D2313" s="2">
        <v>1.3893961156782542</v>
      </c>
      <c r="F2313" s="164">
        <f t="shared" si="175"/>
        <v>9.6623911429631643E-2</v>
      </c>
      <c r="G2313" s="164">
        <f t="shared" si="176"/>
        <v>-7.3823013755107882E-3</v>
      </c>
      <c r="H2313" s="164">
        <f t="shared" si="177"/>
        <v>2.7611146322878727E-2</v>
      </c>
      <c r="I2313" s="164">
        <f t="shared" si="178"/>
        <v>0.10575300547883854</v>
      </c>
      <c r="J2313" s="164">
        <f t="shared" si="179"/>
        <v>0.10010033967372038</v>
      </c>
    </row>
    <row r="2314" spans="2:10" x14ac:dyDescent="0.25">
      <c r="B2314" s="155">
        <v>39112</v>
      </c>
      <c r="C2314" s="2">
        <v>0.57867519247845056</v>
      </c>
      <c r="D2314" s="2">
        <v>0.18773532372142743</v>
      </c>
      <c r="F2314" s="164">
        <f t="shared" si="175"/>
        <v>-1.7911884207681569E-2</v>
      </c>
      <c r="G2314" s="164">
        <f t="shared" si="176"/>
        <v>-5.2843284607472202E-2</v>
      </c>
      <c r="H2314" s="164">
        <f t="shared" si="177"/>
        <v>-1.418263799611137E-3</v>
      </c>
      <c r="I2314" s="164">
        <f t="shared" si="178"/>
        <v>9.594012752708192E-2</v>
      </c>
      <c r="J2314" s="164">
        <f t="shared" si="179"/>
        <v>9.3077305407178429E-2</v>
      </c>
    </row>
    <row r="2315" spans="2:10" x14ac:dyDescent="0.25">
      <c r="B2315" s="155">
        <v>39111</v>
      </c>
      <c r="C2315" s="2">
        <v>-9.9120843787958712E-2</v>
      </c>
      <c r="D2315" s="2">
        <v>-0.26282762610380095</v>
      </c>
      <c r="F2315" s="164">
        <f t="shared" ref="F2315:F2378" si="180">CORREL($C2315:$C2344,$D2315:$D2344)</f>
        <v>-4.9257454262459838E-2</v>
      </c>
      <c r="G2315" s="164">
        <f t="shared" ref="G2315:G2378" si="181">CORREL($C2315:$C2374,$D2315:$D2374)</f>
        <v>-5.2537491360822024E-2</v>
      </c>
      <c r="H2315" s="164">
        <f t="shared" ref="H2315:H2378" si="182">CORREL($C2315:$C2404,$D2315:$D2404)</f>
        <v>-1.0375785827049866E-2</v>
      </c>
      <c r="I2315" s="164">
        <f t="shared" ref="I2315:I2378" si="183">CORREL($C2315:$C2514,$D2315:$D2514)</f>
        <v>0.10458519438304585</v>
      </c>
      <c r="J2315" s="164">
        <f t="shared" ref="J2315:J2378" si="184">CORREL($C2315:$C2574,$D2315:$D2574)</f>
        <v>9.0621735508294915E-2</v>
      </c>
    </row>
    <row r="2316" spans="2:10" x14ac:dyDescent="0.25">
      <c r="B2316" s="155">
        <v>39108</v>
      </c>
      <c r="C2316" s="2">
        <v>-0.12087176816547585</v>
      </c>
      <c r="D2316" s="2">
        <v>-0.39930794591600538</v>
      </c>
      <c r="F2316" s="164">
        <f t="shared" si="180"/>
        <v>-6.280177891192458E-2</v>
      </c>
      <c r="G2316" s="164">
        <f t="shared" si="181"/>
        <v>-3.0766876400343274E-2</v>
      </c>
      <c r="H2316" s="164">
        <f t="shared" si="182"/>
        <v>1.6217780193927958E-2</v>
      </c>
      <c r="I2316" s="164">
        <f t="shared" si="183"/>
        <v>0.10099934256986375</v>
      </c>
      <c r="J2316" s="164">
        <f t="shared" si="184"/>
        <v>8.9994564865648302E-2</v>
      </c>
    </row>
    <row r="2317" spans="2:10" x14ac:dyDescent="0.25">
      <c r="B2317" s="155">
        <v>39107</v>
      </c>
      <c r="C2317" s="2">
        <v>-1.1259227036261032</v>
      </c>
      <c r="D2317" s="2">
        <v>-1.1548359795954255</v>
      </c>
      <c r="F2317" s="164">
        <f t="shared" si="180"/>
        <v>-6.4697955787033343E-2</v>
      </c>
      <c r="G2317" s="164">
        <f t="shared" si="181"/>
        <v>-3.9939625985754776E-3</v>
      </c>
      <c r="H2317" s="164">
        <f t="shared" si="182"/>
        <v>2.3807660629974656E-3</v>
      </c>
      <c r="I2317" s="164">
        <f t="shared" si="183"/>
        <v>9.9329945299613975E-2</v>
      </c>
      <c r="J2317" s="164">
        <f t="shared" si="184"/>
        <v>9.2326738229769348E-2</v>
      </c>
    </row>
    <row r="2318" spans="2:10" x14ac:dyDescent="0.25">
      <c r="B2318" s="155">
        <v>39106</v>
      </c>
      <c r="C2318" s="2">
        <v>0.85291324370064814</v>
      </c>
      <c r="D2318" s="2">
        <v>-0.26115631996329602</v>
      </c>
      <c r="F2318" s="164">
        <f t="shared" si="180"/>
        <v>-0.28507155542741003</v>
      </c>
      <c r="G2318" s="164">
        <f t="shared" si="181"/>
        <v>-7.6766737391421994E-2</v>
      </c>
      <c r="H2318" s="164">
        <f t="shared" si="182"/>
        <v>-7.6339424992783955E-2</v>
      </c>
      <c r="I2318" s="164">
        <f t="shared" si="183"/>
        <v>8.4885156682022789E-2</v>
      </c>
      <c r="J2318" s="164">
        <f t="shared" si="184"/>
        <v>7.6203960877175098E-2</v>
      </c>
    </row>
    <row r="2319" spans="2:10" x14ac:dyDescent="0.25">
      <c r="B2319" s="155">
        <v>39105</v>
      </c>
      <c r="C2319" s="2">
        <v>0.35374891480794979</v>
      </c>
      <c r="D2319" s="2">
        <v>-1.1613289808751093</v>
      </c>
      <c r="F2319" s="164">
        <f t="shared" si="180"/>
        <v>-0.28245894511402464</v>
      </c>
      <c r="G2319" s="164">
        <f t="shared" si="181"/>
        <v>-0.11358624662035832</v>
      </c>
      <c r="H2319" s="164">
        <f t="shared" si="182"/>
        <v>-6.5207200607213314E-2</v>
      </c>
      <c r="I2319" s="164">
        <f t="shared" si="183"/>
        <v>8.4874420193339087E-2</v>
      </c>
      <c r="J2319" s="164">
        <f t="shared" si="184"/>
        <v>8.0881547747013657E-2</v>
      </c>
    </row>
    <row r="2320" spans="2:10" x14ac:dyDescent="0.25">
      <c r="B2320" s="155">
        <v>39104</v>
      </c>
      <c r="C2320" s="2">
        <v>-0.52556414498809989</v>
      </c>
      <c r="D2320" s="2">
        <v>0.29156272254426963</v>
      </c>
      <c r="F2320" s="164">
        <f t="shared" si="180"/>
        <v>-0.25776731900157923</v>
      </c>
      <c r="G2320" s="164">
        <f t="shared" si="181"/>
        <v>-9.9284258027984323E-2</v>
      </c>
      <c r="H2320" s="164">
        <f t="shared" si="182"/>
        <v>-6.8621108533444136E-2</v>
      </c>
      <c r="I2320" s="164">
        <f t="shared" si="183"/>
        <v>9.3256494317324565E-2</v>
      </c>
      <c r="J2320" s="164">
        <f t="shared" si="184"/>
        <v>8.27930295298904E-2</v>
      </c>
    </row>
    <row r="2321" spans="2:10" x14ac:dyDescent="0.25">
      <c r="B2321" s="155">
        <v>39101</v>
      </c>
      <c r="C2321" s="2">
        <v>0.29106493816029033</v>
      </c>
      <c r="D2321" s="2">
        <v>-0.16784553028129645</v>
      </c>
      <c r="F2321" s="164">
        <f t="shared" si="180"/>
        <v>-0.200990123739474</v>
      </c>
      <c r="G2321" s="164">
        <f t="shared" si="181"/>
        <v>-9.1306362107438546E-2</v>
      </c>
      <c r="H2321" s="164">
        <f t="shared" si="182"/>
        <v>-6.3619532019180303E-2</v>
      </c>
      <c r="I2321" s="164">
        <f t="shared" si="183"/>
        <v>9.2307396998331431E-2</v>
      </c>
      <c r="J2321" s="164">
        <f t="shared" si="184"/>
        <v>8.4475631927768566E-2</v>
      </c>
    </row>
    <row r="2322" spans="2:10" x14ac:dyDescent="0.25">
      <c r="B2322" s="155">
        <v>39100</v>
      </c>
      <c r="C2322" s="2">
        <v>-0.29475678328283461</v>
      </c>
      <c r="D2322" s="2">
        <v>0.73536226196231347</v>
      </c>
      <c r="F2322" s="164">
        <f t="shared" si="180"/>
        <v>-0.2118404213654364</v>
      </c>
      <c r="G2322" s="164">
        <f t="shared" si="181"/>
        <v>-0.12550364839865763</v>
      </c>
      <c r="H2322" s="164">
        <f t="shared" si="182"/>
        <v>-6.223795763730991E-2</v>
      </c>
      <c r="I2322" s="164">
        <f t="shared" si="183"/>
        <v>9.2961742641852946E-2</v>
      </c>
      <c r="J2322" s="164">
        <f t="shared" si="184"/>
        <v>7.7111305856064336E-2</v>
      </c>
    </row>
    <row r="2323" spans="2:10" x14ac:dyDescent="0.25">
      <c r="B2323" s="155">
        <v>39099</v>
      </c>
      <c r="C2323" s="2">
        <v>-8.0666260294059988E-2</v>
      </c>
      <c r="D2323" s="2">
        <v>-0.72381947924046175</v>
      </c>
      <c r="F2323" s="164">
        <f t="shared" si="180"/>
        <v>-0.16889948464252674</v>
      </c>
      <c r="G2323" s="164">
        <f t="shared" si="181"/>
        <v>-8.2895983364775425E-2</v>
      </c>
      <c r="H2323" s="164">
        <f t="shared" si="182"/>
        <v>-4.9096053533452297E-2</v>
      </c>
      <c r="I2323" s="164">
        <f t="shared" si="183"/>
        <v>9.500119728327365E-2</v>
      </c>
      <c r="J2323" s="164">
        <f t="shared" si="184"/>
        <v>7.7375158391765758E-2</v>
      </c>
    </row>
    <row r="2324" spans="2:10" x14ac:dyDescent="0.25">
      <c r="B2324" s="155">
        <v>39098</v>
      </c>
      <c r="C2324" s="2">
        <v>8.179719262970675E-2</v>
      </c>
      <c r="D2324" s="2">
        <v>0.22138853991791052</v>
      </c>
      <c r="F2324" s="164">
        <f t="shared" si="180"/>
        <v>-0.17066919047174869</v>
      </c>
      <c r="G2324" s="164">
        <f t="shared" si="181"/>
        <v>-7.3228826368608654E-2</v>
      </c>
      <c r="H2324" s="164">
        <f t="shared" si="182"/>
        <v>-5.3489389851929477E-2</v>
      </c>
      <c r="I2324" s="164">
        <f t="shared" si="183"/>
        <v>9.295956220320703E-2</v>
      </c>
      <c r="J2324" s="164">
        <f t="shared" si="184"/>
        <v>7.7383862069204959E-2</v>
      </c>
    </row>
    <row r="2325" spans="2:10" x14ac:dyDescent="0.25">
      <c r="B2325" s="155">
        <v>39097</v>
      </c>
      <c r="C2325" s="2">
        <v>0</v>
      </c>
      <c r="D2325" s="2">
        <v>4.0016595627112572E-2</v>
      </c>
      <c r="F2325" s="164">
        <f t="shared" si="180"/>
        <v>-0.18335278697640925</v>
      </c>
      <c r="G2325" s="164">
        <f t="shared" si="181"/>
        <v>-7.3472388200628277E-2</v>
      </c>
      <c r="H2325" s="164">
        <f t="shared" si="182"/>
        <v>-2.6092357314763243E-2</v>
      </c>
      <c r="I2325" s="164">
        <f t="shared" si="183"/>
        <v>8.6875893099517917E-2</v>
      </c>
      <c r="J2325" s="164">
        <f t="shared" si="184"/>
        <v>7.5649689940991013E-2</v>
      </c>
    </row>
    <row r="2326" spans="2:10" x14ac:dyDescent="0.25">
      <c r="B2326" s="155">
        <v>39094</v>
      </c>
      <c r="C2326" s="2">
        <v>0.48525952031057695</v>
      </c>
      <c r="D2326" s="2">
        <v>-0.73320244168665338</v>
      </c>
      <c r="F2326" s="164">
        <f t="shared" si="180"/>
        <v>-0.14723659156425578</v>
      </c>
      <c r="G2326" s="164">
        <f t="shared" si="181"/>
        <v>-9.9314137895113522E-2</v>
      </c>
      <c r="H2326" s="164">
        <f t="shared" si="182"/>
        <v>-2.5138390492871358E-2</v>
      </c>
      <c r="I2326" s="164">
        <f t="shared" si="183"/>
        <v>8.684117212165321E-2</v>
      </c>
      <c r="J2326" s="164">
        <f t="shared" si="184"/>
        <v>7.5650740507074696E-2</v>
      </c>
    </row>
    <row r="2327" spans="2:10" x14ac:dyDescent="0.25">
      <c r="B2327" s="155">
        <v>39093</v>
      </c>
      <c r="C2327" s="2">
        <v>0.6351225899239088</v>
      </c>
      <c r="D2327" s="2">
        <v>-1.1738619588979371</v>
      </c>
      <c r="F2327" s="164">
        <f t="shared" si="180"/>
        <v>-0.14215843287373739</v>
      </c>
      <c r="G2327" s="164">
        <f t="shared" si="181"/>
        <v>-8.4258141303472159E-2</v>
      </c>
      <c r="H2327" s="164">
        <f t="shared" si="182"/>
        <v>-1.2032154626438531E-2</v>
      </c>
      <c r="I2327" s="164">
        <f t="shared" si="183"/>
        <v>0.10877727654787538</v>
      </c>
      <c r="J2327" s="164">
        <f t="shared" si="184"/>
        <v>7.8853255725062785E-2</v>
      </c>
    </row>
    <row r="2328" spans="2:10" x14ac:dyDescent="0.25">
      <c r="B2328" s="155">
        <v>39092</v>
      </c>
      <c r="C2328" s="2">
        <v>0.20587984082127697</v>
      </c>
      <c r="D2328" s="2">
        <v>-0.6066486000863569</v>
      </c>
      <c r="F2328" s="164">
        <f t="shared" si="180"/>
        <v>-5.6985552398699318E-2</v>
      </c>
      <c r="G2328" s="164">
        <f t="shared" si="181"/>
        <v>-4.9764865655561687E-2</v>
      </c>
      <c r="H2328" s="164">
        <f t="shared" si="182"/>
        <v>5.6226212047749743E-3</v>
      </c>
      <c r="I2328" s="164">
        <f t="shared" si="183"/>
        <v>0.11974454372119508</v>
      </c>
      <c r="J2328" s="164">
        <f t="shared" si="184"/>
        <v>7.8912065305846185E-2</v>
      </c>
    </row>
    <row r="2329" spans="2:10" x14ac:dyDescent="0.25">
      <c r="B2329" s="155">
        <v>39091</v>
      </c>
      <c r="C2329" s="2">
        <v>-5.161091930084849E-2</v>
      </c>
      <c r="D2329" s="2">
        <v>-4.9319175894935174E-2</v>
      </c>
      <c r="F2329" s="164">
        <f t="shared" si="180"/>
        <v>-6.409172695013865E-2</v>
      </c>
      <c r="G2329" s="164">
        <f t="shared" si="181"/>
        <v>-4.3223989229040492E-2</v>
      </c>
      <c r="H2329" s="164">
        <f t="shared" si="182"/>
        <v>2.435424540614126E-2</v>
      </c>
      <c r="I2329" s="164">
        <f t="shared" si="183"/>
        <v>0.1222563497038343</v>
      </c>
      <c r="J2329" s="164">
        <f t="shared" si="184"/>
        <v>7.8250973883957645E-2</v>
      </c>
    </row>
    <row r="2330" spans="2:10" x14ac:dyDescent="0.25">
      <c r="B2330" s="155">
        <v>39090</v>
      </c>
      <c r="C2330" s="2">
        <v>0.25356927466293477</v>
      </c>
      <c r="D2330" s="2">
        <v>9.7044146003066878E-2</v>
      </c>
      <c r="F2330" s="164">
        <f t="shared" si="180"/>
        <v>-4.533880487262975E-2</v>
      </c>
      <c r="G2330" s="164">
        <f t="shared" si="181"/>
        <v>-4.7361786329719283E-2</v>
      </c>
      <c r="H2330" s="164">
        <f t="shared" si="182"/>
        <v>1.9651426745885138E-2</v>
      </c>
      <c r="I2330" s="164">
        <f t="shared" si="183"/>
        <v>0.11980529084743258</v>
      </c>
      <c r="J2330" s="164">
        <f t="shared" si="184"/>
        <v>7.8562807508441093E-2</v>
      </c>
    </row>
    <row r="2331" spans="2:10" x14ac:dyDescent="0.25">
      <c r="B2331" s="155">
        <v>39087</v>
      </c>
      <c r="C2331" s="2">
        <v>-0.60875710943020245</v>
      </c>
      <c r="D2331" s="2">
        <v>-0.22486630582112532</v>
      </c>
      <c r="F2331" s="164">
        <f t="shared" si="180"/>
        <v>-9.6802680688077083E-2</v>
      </c>
      <c r="G2331" s="164">
        <f t="shared" si="181"/>
        <v>-4.3954592589101872E-2</v>
      </c>
      <c r="H2331" s="164">
        <f t="shared" si="182"/>
        <v>1.9421877595183594E-2</v>
      </c>
      <c r="I2331" s="164">
        <f t="shared" si="183"/>
        <v>0.11953767597528418</v>
      </c>
      <c r="J2331" s="164">
        <f t="shared" si="184"/>
        <v>7.8793240587837751E-2</v>
      </c>
    </row>
    <row r="2332" spans="2:10" x14ac:dyDescent="0.25">
      <c r="B2332" s="155">
        <v>39086</v>
      </c>
      <c r="C2332" s="2">
        <v>0.12276997489286678</v>
      </c>
      <c r="D2332" s="2">
        <v>0.81305356273209117</v>
      </c>
      <c r="F2332" s="164">
        <f t="shared" si="180"/>
        <v>-0.13099390067800279</v>
      </c>
      <c r="G2332" s="164">
        <f t="shared" si="181"/>
        <v>-6.0893421308427689E-2</v>
      </c>
      <c r="H2332" s="164">
        <f t="shared" si="182"/>
        <v>1.2509455521256584E-2</v>
      </c>
      <c r="I2332" s="164">
        <f t="shared" si="183"/>
        <v>0.11800247302914851</v>
      </c>
      <c r="J2332" s="164">
        <f t="shared" si="184"/>
        <v>7.416831326739616E-2</v>
      </c>
    </row>
    <row r="2333" spans="2:10" x14ac:dyDescent="0.25">
      <c r="B2333" s="155">
        <v>39085</v>
      </c>
      <c r="C2333" s="2">
        <v>-0.10089988351089652</v>
      </c>
      <c r="D2333" s="2">
        <v>0.45508964653444561</v>
      </c>
      <c r="F2333" s="164">
        <f t="shared" si="180"/>
        <v>-0.1432660427358716</v>
      </c>
      <c r="G2333" s="164">
        <f t="shared" si="181"/>
        <v>-6.3697753370473037E-2</v>
      </c>
      <c r="H2333" s="164">
        <f t="shared" si="182"/>
        <v>8.7096634301736635E-3</v>
      </c>
      <c r="I2333" s="164">
        <f t="shared" si="183"/>
        <v>0.12012268660200727</v>
      </c>
      <c r="J2333" s="164">
        <f t="shared" si="184"/>
        <v>7.387044191083264E-2</v>
      </c>
    </row>
    <row r="2334" spans="2:10" x14ac:dyDescent="0.25">
      <c r="B2334" s="155">
        <v>39084</v>
      </c>
      <c r="C2334" s="2">
        <v>0</v>
      </c>
      <c r="D2334" s="2">
        <v>0.61208944297113099</v>
      </c>
      <c r="F2334" s="164">
        <f t="shared" si="180"/>
        <v>-0.13171686329654472</v>
      </c>
      <c r="G2334" s="164">
        <f t="shared" si="181"/>
        <v>-4.5876297122578812E-2</v>
      </c>
      <c r="H2334" s="164">
        <f t="shared" si="182"/>
        <v>1.112269556168023E-2</v>
      </c>
      <c r="I2334" s="164">
        <f t="shared" si="183"/>
        <v>0.1113442741787503</v>
      </c>
      <c r="J2334" s="164">
        <f t="shared" si="184"/>
        <v>7.4735904693363164E-2</v>
      </c>
    </row>
    <row r="2335" spans="2:10" x14ac:dyDescent="0.25">
      <c r="B2335" s="155">
        <v>39083</v>
      </c>
      <c r="C2335" s="2">
        <v>0</v>
      </c>
      <c r="D2335" s="2">
        <v>0</v>
      </c>
      <c r="F2335" s="164">
        <f t="shared" si="180"/>
        <v>-0.12375825932007121</v>
      </c>
      <c r="G2335" s="164">
        <f t="shared" si="181"/>
        <v>-4.8137147590715308E-2</v>
      </c>
      <c r="H2335" s="164">
        <f t="shared" si="182"/>
        <v>1.3719255003609198E-2</v>
      </c>
      <c r="I2335" s="164">
        <f t="shared" si="183"/>
        <v>0.12097375183946689</v>
      </c>
      <c r="J2335" s="164">
        <f t="shared" si="184"/>
        <v>7.2811536211551994E-2</v>
      </c>
    </row>
    <row r="2336" spans="2:10" x14ac:dyDescent="0.25">
      <c r="B2336" s="155">
        <v>39080</v>
      </c>
      <c r="C2336" s="2">
        <v>-0.44939061819785353</v>
      </c>
      <c r="D2336" s="2">
        <v>0.10587791169631711</v>
      </c>
      <c r="F2336" s="164">
        <f t="shared" si="180"/>
        <v>-0.1272899681676071</v>
      </c>
      <c r="G2336" s="164">
        <f t="shared" si="181"/>
        <v>-4.8295711055956446E-2</v>
      </c>
      <c r="H2336" s="164">
        <f t="shared" si="182"/>
        <v>1.3262515118931747E-2</v>
      </c>
      <c r="I2336" s="164">
        <f t="shared" si="183"/>
        <v>0.12172184584761911</v>
      </c>
      <c r="J2336" s="164">
        <f t="shared" si="184"/>
        <v>7.2811536211551994E-2</v>
      </c>
    </row>
    <row r="2337" spans="2:10" x14ac:dyDescent="0.25">
      <c r="B2337" s="155">
        <v>39079</v>
      </c>
      <c r="C2337" s="2">
        <v>-0.14355526877846136</v>
      </c>
      <c r="D2337" s="2">
        <v>-0.69402977267958299</v>
      </c>
      <c r="F2337" s="164">
        <f t="shared" si="180"/>
        <v>-0.11310085024841432</v>
      </c>
      <c r="G2337" s="164">
        <f t="shared" si="181"/>
        <v>-1.3085977015515829E-2</v>
      </c>
      <c r="H2337" s="164">
        <f t="shared" si="182"/>
        <v>1.3084496515119278E-2</v>
      </c>
      <c r="I2337" s="164">
        <f t="shared" si="183"/>
        <v>0.1222042150113532</v>
      </c>
      <c r="J2337" s="164">
        <f t="shared" si="184"/>
        <v>7.5004565792107403E-2</v>
      </c>
    </row>
    <row r="2338" spans="2:10" x14ac:dyDescent="0.25">
      <c r="B2338" s="155">
        <v>39078</v>
      </c>
      <c r="C2338" s="2">
        <v>0.722393587484782</v>
      </c>
      <c r="D2338" s="2">
        <v>-0.79542109220295254</v>
      </c>
      <c r="F2338" s="164">
        <f t="shared" si="180"/>
        <v>-0.14202676371783546</v>
      </c>
      <c r="G2338" s="164">
        <f t="shared" si="181"/>
        <v>-2.776031230774955E-2</v>
      </c>
      <c r="H2338" s="164">
        <f t="shared" si="182"/>
        <v>7.1890180183247368E-3</v>
      </c>
      <c r="I2338" s="164">
        <f t="shared" si="183"/>
        <v>0.12277132364649748</v>
      </c>
      <c r="J2338" s="164">
        <f t="shared" si="184"/>
        <v>7.2803745236826159E-2</v>
      </c>
    </row>
    <row r="2339" spans="2:10" x14ac:dyDescent="0.25">
      <c r="B2339" s="155">
        <v>39077</v>
      </c>
      <c r="C2339" s="2">
        <v>0.43608253625602167</v>
      </c>
      <c r="D2339" s="2">
        <v>0.70552413517892543</v>
      </c>
      <c r="F2339" s="164">
        <f t="shared" si="180"/>
        <v>-0.1066661866492314</v>
      </c>
      <c r="G2339" s="164">
        <f t="shared" si="181"/>
        <v>3.4115321769327592E-2</v>
      </c>
      <c r="H2339" s="164">
        <f t="shared" si="182"/>
        <v>2.7300476313820432E-2</v>
      </c>
      <c r="I2339" s="164">
        <f t="shared" si="183"/>
        <v>0.13068711075394052</v>
      </c>
      <c r="J2339" s="164">
        <f t="shared" si="184"/>
        <v>7.6905443105921789E-2</v>
      </c>
    </row>
    <row r="2340" spans="2:10" x14ac:dyDescent="0.25">
      <c r="B2340" s="155">
        <v>39076</v>
      </c>
      <c r="C2340" s="2">
        <v>0</v>
      </c>
      <c r="D2340" s="2">
        <v>0</v>
      </c>
      <c r="F2340" s="164">
        <f t="shared" si="180"/>
        <v>-7.0333211635520407E-2</v>
      </c>
      <c r="G2340" s="164">
        <f t="shared" si="181"/>
        <v>2.368224700171109E-2</v>
      </c>
      <c r="H2340" s="164">
        <f t="shared" si="182"/>
        <v>1.9687635355334986E-2</v>
      </c>
      <c r="I2340" s="164">
        <f t="shared" si="183"/>
        <v>0.1332618398958087</v>
      </c>
      <c r="J2340" s="164">
        <f t="shared" si="184"/>
        <v>6.5871915531102831E-2</v>
      </c>
    </row>
    <row r="2341" spans="2:10" x14ac:dyDescent="0.25">
      <c r="B2341" s="155">
        <v>39073</v>
      </c>
      <c r="C2341" s="2">
        <v>-0.51742917022106205</v>
      </c>
      <c r="D2341" s="2">
        <v>-1.4922071084214394</v>
      </c>
      <c r="F2341" s="164">
        <f t="shared" si="180"/>
        <v>-7.3808151583875603E-2</v>
      </c>
      <c r="G2341" s="164">
        <f t="shared" si="181"/>
        <v>2.3032468007364349E-2</v>
      </c>
      <c r="H2341" s="164">
        <f t="shared" si="182"/>
        <v>1.6154635327696537E-2</v>
      </c>
      <c r="I2341" s="164">
        <f t="shared" si="183"/>
        <v>0.13192825292561394</v>
      </c>
      <c r="J2341" s="164">
        <f t="shared" si="184"/>
        <v>6.5871915531102845E-2</v>
      </c>
    </row>
    <row r="2342" spans="2:10" x14ac:dyDescent="0.25">
      <c r="B2342" s="155">
        <v>39072</v>
      </c>
      <c r="C2342" s="2">
        <v>-0.34423809019117346</v>
      </c>
      <c r="D2342" s="2">
        <v>0.7719450686768603</v>
      </c>
      <c r="F2342" s="164">
        <f t="shared" si="180"/>
        <v>-0.17963942282256912</v>
      </c>
      <c r="G2342" s="164">
        <f t="shared" si="181"/>
        <v>-2.7732603648699134E-2</v>
      </c>
      <c r="H2342" s="164">
        <f t="shared" si="182"/>
        <v>-1.4197748411379434E-2</v>
      </c>
      <c r="I2342" s="164">
        <f t="shared" si="183"/>
        <v>0.12363128520865296</v>
      </c>
      <c r="J2342" s="164">
        <f t="shared" si="184"/>
        <v>5.9017637240139989E-2</v>
      </c>
    </row>
    <row r="2343" spans="2:10" x14ac:dyDescent="0.25">
      <c r="B2343" s="155">
        <v>39071</v>
      </c>
      <c r="C2343" s="2">
        <v>-0.13863741129769291</v>
      </c>
      <c r="D2343" s="2">
        <v>-2.8158475902428926E-3</v>
      </c>
      <c r="F2343" s="164">
        <f t="shared" si="180"/>
        <v>-0.13235622020511462</v>
      </c>
      <c r="G2343" s="164">
        <f t="shared" si="181"/>
        <v>-1.4108521082447967E-2</v>
      </c>
      <c r="H2343" s="164">
        <f t="shared" si="182"/>
        <v>-2.6850771944310751E-3</v>
      </c>
      <c r="I2343" s="164">
        <f t="shared" si="183"/>
        <v>0.12796770089896628</v>
      </c>
      <c r="J2343" s="164">
        <f t="shared" si="184"/>
        <v>6.524398718600069E-2</v>
      </c>
    </row>
    <row r="2344" spans="2:10" x14ac:dyDescent="0.25">
      <c r="B2344" s="155">
        <v>39070</v>
      </c>
      <c r="C2344" s="2">
        <v>0.22026277903173241</v>
      </c>
      <c r="D2344" s="2">
        <v>-0.31581406647332999</v>
      </c>
      <c r="F2344" s="164">
        <f t="shared" si="180"/>
        <v>-0.12067847030956044</v>
      </c>
      <c r="G2344" s="164">
        <f t="shared" si="181"/>
        <v>-1.2772878289196276E-2</v>
      </c>
      <c r="H2344" s="164">
        <f t="shared" si="182"/>
        <v>1.9301794612938798E-2</v>
      </c>
      <c r="I2344" s="164">
        <f t="shared" si="183"/>
        <v>0.12303394071079812</v>
      </c>
      <c r="J2344" s="164">
        <f t="shared" si="184"/>
        <v>6.4708581570080553E-2</v>
      </c>
    </row>
    <row r="2345" spans="2:10" x14ac:dyDescent="0.25">
      <c r="B2345" s="155">
        <v>39069</v>
      </c>
      <c r="C2345" s="2">
        <v>-0.32280146945322663</v>
      </c>
      <c r="D2345" s="2">
        <v>0.14244981127513601</v>
      </c>
      <c r="F2345" s="164">
        <f t="shared" si="180"/>
        <v>-0.1051175267048437</v>
      </c>
      <c r="G2345" s="164">
        <f t="shared" si="181"/>
        <v>-1.9102662439296675E-2</v>
      </c>
      <c r="H2345" s="164">
        <f t="shared" si="182"/>
        <v>8.3453881821324377E-2</v>
      </c>
      <c r="I2345" s="164">
        <f t="shared" si="183"/>
        <v>0.1342361299211936</v>
      </c>
      <c r="J2345" s="164">
        <f t="shared" si="184"/>
        <v>6.5342631093725234E-2</v>
      </c>
    </row>
    <row r="2346" spans="2:10" x14ac:dyDescent="0.25">
      <c r="B2346" s="155">
        <v>39066</v>
      </c>
      <c r="C2346" s="2">
        <v>0.11286253502644783</v>
      </c>
      <c r="D2346" s="2">
        <v>-2.9305636021048631E-2</v>
      </c>
      <c r="F2346" s="164">
        <f t="shared" si="180"/>
        <v>-6.9986960998713224E-2</v>
      </c>
      <c r="G2346" s="164">
        <f t="shared" si="181"/>
        <v>1.9033181237671132E-2</v>
      </c>
      <c r="H2346" s="164">
        <f t="shared" si="182"/>
        <v>8.446140566897152E-2</v>
      </c>
      <c r="I2346" s="164">
        <f t="shared" si="183"/>
        <v>0.1334214818169554</v>
      </c>
      <c r="J2346" s="164">
        <f t="shared" si="184"/>
        <v>6.4438802078226845E-2</v>
      </c>
    </row>
    <row r="2347" spans="2:10" x14ac:dyDescent="0.25">
      <c r="B2347" s="155">
        <v>39065</v>
      </c>
      <c r="C2347" s="2">
        <v>0.87643295550006162</v>
      </c>
      <c r="D2347" s="2">
        <v>-0.50614311045615867</v>
      </c>
      <c r="F2347" s="164">
        <f t="shared" si="180"/>
        <v>6.3797544683956379E-3</v>
      </c>
      <c r="G2347" s="164">
        <f t="shared" si="181"/>
        <v>2.307878586706732E-3</v>
      </c>
      <c r="H2347" s="164">
        <f t="shared" si="182"/>
        <v>9.551429530071337E-2</v>
      </c>
      <c r="I2347" s="164">
        <f t="shared" si="183"/>
        <v>0.12908733276848583</v>
      </c>
      <c r="J2347" s="164">
        <f t="shared" si="184"/>
        <v>6.2564780440217682E-2</v>
      </c>
    </row>
    <row r="2348" spans="2:10" x14ac:dyDescent="0.25">
      <c r="B2348" s="155">
        <v>39064</v>
      </c>
      <c r="C2348" s="2">
        <v>0.13521031947021367</v>
      </c>
      <c r="D2348" s="2">
        <v>-1.6917161932655356</v>
      </c>
      <c r="F2348" s="164">
        <f t="shared" si="180"/>
        <v>5.4284237119093193E-2</v>
      </c>
      <c r="G2348" s="164">
        <f t="shared" si="181"/>
        <v>-1.6092667687653321E-2</v>
      </c>
      <c r="H2348" s="164">
        <f t="shared" si="182"/>
        <v>0.10685844604300788</v>
      </c>
      <c r="I2348" s="164">
        <f t="shared" si="183"/>
        <v>0.13327959087001828</v>
      </c>
      <c r="J2348" s="164">
        <f t="shared" si="184"/>
        <v>6.7016234799670532E-2</v>
      </c>
    </row>
    <row r="2349" spans="2:10" x14ac:dyDescent="0.25">
      <c r="B2349" s="155">
        <v>39063</v>
      </c>
      <c r="C2349" s="2">
        <v>-0.10224279211525911</v>
      </c>
      <c r="D2349" s="2">
        <v>0.32260378574298088</v>
      </c>
      <c r="F2349" s="164">
        <f t="shared" si="180"/>
        <v>-1.7355349652358208E-2</v>
      </c>
      <c r="G2349" s="164">
        <f t="shared" si="181"/>
        <v>-1.0738803981265648E-2</v>
      </c>
      <c r="H2349" s="164">
        <f t="shared" si="182"/>
        <v>0.12251436988096141</v>
      </c>
      <c r="I2349" s="164">
        <f t="shared" si="183"/>
        <v>0.13585463270426074</v>
      </c>
      <c r="J2349" s="164">
        <f t="shared" si="184"/>
        <v>7.3640199891561925E-2</v>
      </c>
    </row>
    <row r="2350" spans="2:10" x14ac:dyDescent="0.25">
      <c r="B2350" s="155">
        <v>39062</v>
      </c>
      <c r="C2350" s="2">
        <v>0.22870908190040229</v>
      </c>
      <c r="D2350" s="2">
        <v>0.79431686242121824</v>
      </c>
      <c r="F2350" s="164">
        <f t="shared" si="180"/>
        <v>-2.3572749257172544E-2</v>
      </c>
      <c r="G2350" s="164">
        <f t="shared" si="181"/>
        <v>-2.872476956361552E-2</v>
      </c>
      <c r="H2350" s="164">
        <f t="shared" si="182"/>
        <v>0.13140539494224593</v>
      </c>
      <c r="I2350" s="164">
        <f t="shared" si="183"/>
        <v>0.13614087684204151</v>
      </c>
      <c r="J2350" s="164">
        <f t="shared" si="184"/>
        <v>7.4259210990398353E-2</v>
      </c>
    </row>
    <row r="2351" spans="2:10" x14ac:dyDescent="0.25">
      <c r="B2351" s="155">
        <v>39059</v>
      </c>
      <c r="C2351" s="2">
        <v>0.18312141152643235</v>
      </c>
      <c r="D2351" s="2">
        <v>-1.1164897875177049</v>
      </c>
      <c r="F2351" s="164">
        <f t="shared" si="180"/>
        <v>-3.3613836662594244E-2</v>
      </c>
      <c r="G2351" s="164">
        <f t="shared" si="181"/>
        <v>-3.2403838457124919E-2</v>
      </c>
      <c r="H2351" s="164">
        <f t="shared" si="182"/>
        <v>0.13333185964244154</v>
      </c>
      <c r="I2351" s="164">
        <f t="shared" si="183"/>
        <v>0.14434761923616649</v>
      </c>
      <c r="J2351" s="164">
        <f t="shared" si="184"/>
        <v>7.3312852006477622E-2</v>
      </c>
    </row>
    <row r="2352" spans="2:10" x14ac:dyDescent="0.25">
      <c r="B2352" s="155">
        <v>39058</v>
      </c>
      <c r="C2352" s="2">
        <v>-0.39436024082403209</v>
      </c>
      <c r="D2352" s="2">
        <v>-0.19117083214483799</v>
      </c>
      <c r="F2352" s="164">
        <f t="shared" si="180"/>
        <v>-7.910356017150548E-2</v>
      </c>
      <c r="G2352" s="164">
        <f t="shared" si="181"/>
        <v>-2.981156385549235E-2</v>
      </c>
      <c r="H2352" s="164">
        <f t="shared" si="182"/>
        <v>0.13199734279385855</v>
      </c>
      <c r="I2352" s="164">
        <f t="shared" si="183"/>
        <v>0.14809124004804969</v>
      </c>
      <c r="J2352" s="164">
        <f t="shared" si="184"/>
        <v>7.1814495577358625E-2</v>
      </c>
    </row>
    <row r="2353" spans="2:10" x14ac:dyDescent="0.25">
      <c r="B2353" s="155">
        <v>39057</v>
      </c>
      <c r="C2353" s="2">
        <v>-0.10554490744099088</v>
      </c>
      <c r="D2353" s="2">
        <v>-0.58700000738132196</v>
      </c>
      <c r="F2353" s="164">
        <f t="shared" si="180"/>
        <v>-5.5519056768027847E-2</v>
      </c>
      <c r="G2353" s="164">
        <f t="shared" si="181"/>
        <v>-3.186635194648596E-2</v>
      </c>
      <c r="H2353" s="164">
        <f t="shared" si="182"/>
        <v>0.12762673419016107</v>
      </c>
      <c r="I2353" s="164">
        <f t="shared" si="183"/>
        <v>0.14907273310480049</v>
      </c>
      <c r="J2353" s="164">
        <f t="shared" si="184"/>
        <v>6.9482476711356073E-2</v>
      </c>
    </row>
    <row r="2354" spans="2:10" x14ac:dyDescent="0.25">
      <c r="B2354" s="155">
        <v>39056</v>
      </c>
      <c r="C2354" s="2">
        <v>0.40306990758982586</v>
      </c>
      <c r="D2354" s="2">
        <v>-0.44143490738645097</v>
      </c>
      <c r="F2354" s="164">
        <f t="shared" si="180"/>
        <v>-5.1826721029962185E-2</v>
      </c>
      <c r="G2354" s="164">
        <f t="shared" si="181"/>
        <v>-4.0993470204092421E-2</v>
      </c>
      <c r="H2354" s="164">
        <f t="shared" si="182"/>
        <v>0.12792613309510226</v>
      </c>
      <c r="I2354" s="164">
        <f t="shared" si="183"/>
        <v>0.13713830185557169</v>
      </c>
      <c r="J2354" s="164">
        <f t="shared" si="184"/>
        <v>7.122351453169587E-2</v>
      </c>
    </row>
    <row r="2355" spans="2:10" x14ac:dyDescent="0.25">
      <c r="B2355" s="155">
        <v>39055</v>
      </c>
      <c r="C2355" s="2">
        <v>0.8909461285985909</v>
      </c>
      <c r="D2355" s="2">
        <v>-1.3736179627588108E-2</v>
      </c>
      <c r="F2355" s="164">
        <f t="shared" si="180"/>
        <v>-3.0675400880847931E-2</v>
      </c>
      <c r="G2355" s="164">
        <f t="shared" si="181"/>
        <v>-2.3981709758898184E-3</v>
      </c>
      <c r="H2355" s="164">
        <f t="shared" si="182"/>
        <v>0.13620484327079296</v>
      </c>
      <c r="I2355" s="164">
        <f t="shared" si="183"/>
        <v>0.12727371446333932</v>
      </c>
      <c r="J2355" s="164">
        <f t="shared" si="184"/>
        <v>7.3075755973854392E-2</v>
      </c>
    </row>
    <row r="2356" spans="2:10" x14ac:dyDescent="0.25">
      <c r="B2356" s="155">
        <v>39052</v>
      </c>
      <c r="C2356" s="2">
        <v>-0.27997315070518169</v>
      </c>
      <c r="D2356" s="2">
        <v>0.3393064206490326</v>
      </c>
      <c r="F2356" s="164">
        <f t="shared" si="180"/>
        <v>-6.9353025865394213E-2</v>
      </c>
      <c r="G2356" s="164">
        <f t="shared" si="181"/>
        <v>5.9200131002540247E-3</v>
      </c>
      <c r="H2356" s="164">
        <f t="shared" si="182"/>
        <v>0.14339916901684835</v>
      </c>
      <c r="I2356" s="164">
        <f t="shared" si="183"/>
        <v>0.12572383644232787</v>
      </c>
      <c r="J2356" s="164">
        <f t="shared" si="184"/>
        <v>7.543487129453505E-2</v>
      </c>
    </row>
    <row r="2357" spans="2:10" x14ac:dyDescent="0.25">
      <c r="B2357" s="155">
        <v>39051</v>
      </c>
      <c r="C2357" s="2">
        <v>8.3520334515840844E-2</v>
      </c>
      <c r="D2357" s="2">
        <v>1.0307077029650058</v>
      </c>
      <c r="F2357" s="164">
        <f t="shared" si="180"/>
        <v>-6.7534288397128231E-2</v>
      </c>
      <c r="G2357" s="164">
        <f t="shared" si="181"/>
        <v>1.2683097582522569E-2</v>
      </c>
      <c r="H2357" s="164">
        <f t="shared" si="182"/>
        <v>0.17358041612015473</v>
      </c>
      <c r="I2357" s="164">
        <f t="shared" si="183"/>
        <v>0.12699906548912229</v>
      </c>
      <c r="J2357" s="164">
        <f t="shared" si="184"/>
        <v>7.6253687254125735E-2</v>
      </c>
    </row>
    <row r="2358" spans="2:10" x14ac:dyDescent="0.25">
      <c r="B2358" s="155">
        <v>39050</v>
      </c>
      <c r="C2358" s="2">
        <v>0.96397994018804223</v>
      </c>
      <c r="D2358" s="2">
        <v>-0.26605557596193208</v>
      </c>
      <c r="F2358" s="164">
        <f t="shared" si="180"/>
        <v>-6.6910534937797181E-2</v>
      </c>
      <c r="G2358" s="164">
        <f t="shared" si="181"/>
        <v>9.3291989580519975E-3</v>
      </c>
      <c r="H2358" s="164">
        <f t="shared" si="182"/>
        <v>0.18096596220051883</v>
      </c>
      <c r="I2358" s="164">
        <f t="shared" si="183"/>
        <v>0.12835456976409065</v>
      </c>
      <c r="J2358" s="164">
        <f t="shared" si="184"/>
        <v>7.1225165972429297E-2</v>
      </c>
    </row>
    <row r="2359" spans="2:10" x14ac:dyDescent="0.25">
      <c r="B2359" s="155">
        <v>39049</v>
      </c>
      <c r="C2359" s="2">
        <v>0.3692529189849969</v>
      </c>
      <c r="D2359" s="2">
        <v>0.406871206625814</v>
      </c>
      <c r="F2359" s="164">
        <f t="shared" si="180"/>
        <v>-2.6439399587904703E-2</v>
      </c>
      <c r="G2359" s="164">
        <f t="shared" si="181"/>
        <v>5.3259413003903869E-2</v>
      </c>
      <c r="H2359" s="164">
        <f t="shared" si="182"/>
        <v>0.19558296640773701</v>
      </c>
      <c r="I2359" s="164">
        <f t="shared" si="183"/>
        <v>0.13783256904327151</v>
      </c>
      <c r="J2359" s="164">
        <f t="shared" si="184"/>
        <v>7.5128812471302792E-2</v>
      </c>
    </row>
    <row r="2360" spans="2:10" x14ac:dyDescent="0.25">
      <c r="B2360" s="155">
        <v>39048</v>
      </c>
      <c r="C2360" s="2">
        <v>-1.3593087213098376</v>
      </c>
      <c r="D2360" s="2">
        <v>0.31468221149679731</v>
      </c>
      <c r="F2360" s="164">
        <f t="shared" si="180"/>
        <v>-3.2342094242165616E-2</v>
      </c>
      <c r="G2360" s="164">
        <f t="shared" si="181"/>
        <v>4.3047205438252627E-2</v>
      </c>
      <c r="H2360" s="164">
        <f t="shared" si="182"/>
        <v>0.17843859665565429</v>
      </c>
      <c r="I2360" s="164">
        <f t="shared" si="183"/>
        <v>0.13751884609853304</v>
      </c>
      <c r="J2360" s="164">
        <f t="shared" si="184"/>
        <v>7.4040807697163327E-2</v>
      </c>
    </row>
    <row r="2361" spans="2:10" x14ac:dyDescent="0.25">
      <c r="B2361" s="155">
        <v>39045</v>
      </c>
      <c r="C2361" s="2">
        <v>-0.3554297304829257</v>
      </c>
      <c r="D2361" s="2">
        <v>0.44892155063540606</v>
      </c>
      <c r="F2361" s="164">
        <f t="shared" si="180"/>
        <v>-1.9570433463734029E-2</v>
      </c>
      <c r="G2361" s="164">
        <f t="shared" si="181"/>
        <v>6.3776887112064029E-2</v>
      </c>
      <c r="H2361" s="164">
        <f t="shared" si="182"/>
        <v>0.17862512220353613</v>
      </c>
      <c r="I2361" s="164">
        <f t="shared" si="183"/>
        <v>0.14358810871747155</v>
      </c>
      <c r="J2361" s="164">
        <f t="shared" si="184"/>
        <v>7.0711279555384185E-2</v>
      </c>
    </row>
    <row r="2362" spans="2:10" x14ac:dyDescent="0.25">
      <c r="B2362" s="155">
        <v>39044</v>
      </c>
      <c r="C2362" s="2">
        <v>0</v>
      </c>
      <c r="D2362" s="2">
        <v>1.2883465815183293E-2</v>
      </c>
      <c r="F2362" s="164">
        <f t="shared" si="180"/>
        <v>-1.5843238247056916E-2</v>
      </c>
      <c r="G2362" s="164">
        <f t="shared" si="181"/>
        <v>7.1709964113039495E-2</v>
      </c>
      <c r="H2362" s="164">
        <f t="shared" si="182"/>
        <v>0.1999758855799291</v>
      </c>
      <c r="I2362" s="164">
        <f t="shared" si="183"/>
        <v>0.14166948546113461</v>
      </c>
      <c r="J2362" s="164">
        <f t="shared" si="184"/>
        <v>7.3159409876575932E-2</v>
      </c>
    </row>
    <row r="2363" spans="2:10" x14ac:dyDescent="0.25">
      <c r="B2363" s="155">
        <v>39043</v>
      </c>
      <c r="C2363" s="2">
        <v>0.24223801018954383</v>
      </c>
      <c r="D2363" s="2">
        <v>0.14217053145095804</v>
      </c>
      <c r="F2363" s="164">
        <f t="shared" si="180"/>
        <v>-3.3684351543574666E-2</v>
      </c>
      <c r="G2363" s="164">
        <f t="shared" si="181"/>
        <v>6.5012989143449232E-2</v>
      </c>
      <c r="H2363" s="164">
        <f t="shared" si="182"/>
        <v>0.17974369771120574</v>
      </c>
      <c r="I2363" s="164">
        <f t="shared" si="183"/>
        <v>0.1429345215669045</v>
      </c>
      <c r="J2363" s="164">
        <f t="shared" si="184"/>
        <v>7.315930384694308E-2</v>
      </c>
    </row>
    <row r="2364" spans="2:10" x14ac:dyDescent="0.25">
      <c r="B2364" s="155">
        <v>39042</v>
      </c>
      <c r="C2364" s="2">
        <v>0.17010251838645019</v>
      </c>
      <c r="D2364" s="2">
        <v>0.34819714496807652</v>
      </c>
      <c r="F2364" s="164">
        <f t="shared" si="180"/>
        <v>3.7743723376415794E-3</v>
      </c>
      <c r="G2364" s="164">
        <f t="shared" si="181"/>
        <v>6.3912295723200119E-2</v>
      </c>
      <c r="H2364" s="164">
        <f t="shared" si="182"/>
        <v>0.22445799748461373</v>
      </c>
      <c r="I2364" s="164">
        <f t="shared" si="183"/>
        <v>0.14390562983511102</v>
      </c>
      <c r="J2364" s="164">
        <f t="shared" si="184"/>
        <v>6.9917161469095712E-2</v>
      </c>
    </row>
    <row r="2365" spans="2:10" x14ac:dyDescent="0.25">
      <c r="B2365" s="155">
        <v>39041</v>
      </c>
      <c r="C2365" s="2">
        <v>-4.8050965766854858E-2</v>
      </c>
      <c r="D2365" s="2">
        <v>0.39422984354042789</v>
      </c>
      <c r="F2365" s="164">
        <f t="shared" si="180"/>
        <v>-5.0300212236847582E-3</v>
      </c>
      <c r="G2365" s="164">
        <f t="shared" si="181"/>
        <v>6.3750853433591284E-2</v>
      </c>
      <c r="H2365" s="164">
        <f t="shared" si="182"/>
        <v>0.21782784146777928</v>
      </c>
      <c r="I2365" s="164">
        <f t="shared" si="183"/>
        <v>0.13664942934066937</v>
      </c>
      <c r="J2365" s="164">
        <f t="shared" si="184"/>
        <v>6.9202974412201343E-2</v>
      </c>
    </row>
    <row r="2366" spans="2:10" x14ac:dyDescent="0.25">
      <c r="B2366" s="155">
        <v>39038</v>
      </c>
      <c r="C2366" s="2">
        <v>0.10341595041793994</v>
      </c>
      <c r="D2366" s="2">
        <v>0.81251414928649179</v>
      </c>
      <c r="F2366" s="164">
        <f t="shared" si="180"/>
        <v>5.2342083891805224E-4</v>
      </c>
      <c r="G2366" s="164">
        <f t="shared" si="181"/>
        <v>6.4888566775766612E-2</v>
      </c>
      <c r="H2366" s="164">
        <f t="shared" si="182"/>
        <v>0.21806395635293335</v>
      </c>
      <c r="I2366" s="164">
        <f t="shared" si="183"/>
        <v>0.13802006542786011</v>
      </c>
      <c r="J2366" s="164">
        <f t="shared" si="184"/>
        <v>7.1652985520362728E-2</v>
      </c>
    </row>
    <row r="2367" spans="2:10" x14ac:dyDescent="0.25">
      <c r="B2367" s="155">
        <v>39037</v>
      </c>
      <c r="C2367" s="2">
        <v>0.23124851287692483</v>
      </c>
      <c r="D2367" s="2">
        <v>-0.88130198701843465</v>
      </c>
      <c r="F2367" s="164">
        <f t="shared" si="180"/>
        <v>6.9414274968466846E-2</v>
      </c>
      <c r="G2367" s="164">
        <f t="shared" si="181"/>
        <v>6.4624666206692785E-2</v>
      </c>
      <c r="H2367" s="164">
        <f t="shared" si="182"/>
        <v>0.22003370535045691</v>
      </c>
      <c r="I2367" s="164">
        <f t="shared" si="183"/>
        <v>0.13618133045453626</v>
      </c>
      <c r="J2367" s="164">
        <f t="shared" si="184"/>
        <v>6.7845765469934233E-2</v>
      </c>
    </row>
    <row r="2368" spans="2:10" x14ac:dyDescent="0.25">
      <c r="B2368" s="155">
        <v>39036</v>
      </c>
      <c r="C2368" s="2">
        <v>0.26412435497895626</v>
      </c>
      <c r="D2368" s="2">
        <v>-0.73030512373332135</v>
      </c>
      <c r="F2368" s="164">
        <f t="shared" si="180"/>
        <v>6.9044826944995696E-2</v>
      </c>
      <c r="G2368" s="164">
        <f t="shared" si="181"/>
        <v>7.1565184038247007E-2</v>
      </c>
      <c r="H2368" s="164">
        <f t="shared" si="182"/>
        <v>0.20567956305758353</v>
      </c>
      <c r="I2368" s="164">
        <f t="shared" si="183"/>
        <v>0.13591060147465686</v>
      </c>
      <c r="J2368" s="164">
        <f t="shared" si="184"/>
        <v>7.3049610472774487E-2</v>
      </c>
    </row>
    <row r="2369" spans="2:10" x14ac:dyDescent="0.25">
      <c r="B2369" s="155">
        <v>39035</v>
      </c>
      <c r="C2369" s="2">
        <v>0.6473357475524022</v>
      </c>
      <c r="D2369" s="2">
        <v>0.95313596964952119</v>
      </c>
      <c r="F2369" s="164">
        <f t="shared" si="180"/>
        <v>0.13073106511230329</v>
      </c>
      <c r="G2369" s="164">
        <f t="shared" si="181"/>
        <v>8.0847634330921445E-2</v>
      </c>
      <c r="H2369" s="164">
        <f t="shared" si="182"/>
        <v>0.20260666050228654</v>
      </c>
      <c r="I2369" s="164">
        <f t="shared" si="183"/>
        <v>0.13228522388715452</v>
      </c>
      <c r="J2369" s="164">
        <f t="shared" si="184"/>
        <v>7.553740788922729E-2</v>
      </c>
    </row>
    <row r="2370" spans="2:10" x14ac:dyDescent="0.25">
      <c r="B2370" s="155">
        <v>39034</v>
      </c>
      <c r="C2370" s="2">
        <v>0.27856659981801979</v>
      </c>
      <c r="D2370" s="2">
        <v>-0.22307117523864273</v>
      </c>
      <c r="F2370" s="164">
        <f t="shared" si="180"/>
        <v>9.5228081048879809E-2</v>
      </c>
      <c r="G2370" s="164">
        <f t="shared" si="181"/>
        <v>5.8189540388942619E-2</v>
      </c>
      <c r="H2370" s="164">
        <f t="shared" si="182"/>
        <v>0.19495537319269948</v>
      </c>
      <c r="I2370" s="164">
        <f t="shared" si="183"/>
        <v>0.13356709859676266</v>
      </c>
      <c r="J2370" s="164">
        <f t="shared" si="184"/>
        <v>6.6994490146568608E-2</v>
      </c>
    </row>
    <row r="2371" spans="2:10" x14ac:dyDescent="0.25">
      <c r="B2371" s="155">
        <v>39031</v>
      </c>
      <c r="C2371" s="2">
        <v>0.18596358053890594</v>
      </c>
      <c r="D2371" s="2">
        <v>0.84514683725829265</v>
      </c>
      <c r="F2371" s="164">
        <f t="shared" si="180"/>
        <v>9.9225274781115008E-2</v>
      </c>
      <c r="G2371" s="164">
        <f t="shared" si="181"/>
        <v>5.7307778278827E-2</v>
      </c>
      <c r="H2371" s="164">
        <f t="shared" si="182"/>
        <v>0.19729154858805403</v>
      </c>
      <c r="I2371" s="164">
        <f t="shared" si="183"/>
        <v>0.13416416989894395</v>
      </c>
      <c r="J2371" s="164">
        <f t="shared" si="184"/>
        <v>6.8269977006431518E-2</v>
      </c>
    </row>
    <row r="2372" spans="2:10" x14ac:dyDescent="0.25">
      <c r="B2372" s="155">
        <v>39030</v>
      </c>
      <c r="C2372" s="2">
        <v>-0.5120278306583792</v>
      </c>
      <c r="D2372" s="2">
        <v>-9.4473882265821985E-2</v>
      </c>
      <c r="F2372" s="164">
        <f t="shared" si="180"/>
        <v>8.9905688340819828E-2</v>
      </c>
      <c r="G2372" s="164">
        <f t="shared" si="181"/>
        <v>6.1730339543861763E-2</v>
      </c>
      <c r="H2372" s="164">
        <f t="shared" si="182"/>
        <v>0.1671579854100336</v>
      </c>
      <c r="I2372" s="164">
        <f t="shared" si="183"/>
        <v>0.12462307817983111</v>
      </c>
      <c r="J2372" s="164">
        <f t="shared" si="184"/>
        <v>6.7507556237327154E-2</v>
      </c>
    </row>
    <row r="2373" spans="2:10" x14ac:dyDescent="0.25">
      <c r="B2373" s="155">
        <v>39029</v>
      </c>
      <c r="C2373" s="2">
        <v>0.23270034934239625</v>
      </c>
      <c r="D2373" s="2">
        <v>0.69566353783920842</v>
      </c>
      <c r="F2373" s="164">
        <f t="shared" si="180"/>
        <v>7.7024700771553975E-2</v>
      </c>
      <c r="G2373" s="164">
        <f t="shared" si="181"/>
        <v>5.5084356454976176E-2</v>
      </c>
      <c r="H2373" s="164">
        <f t="shared" si="182"/>
        <v>0.16667207701478906</v>
      </c>
      <c r="I2373" s="164">
        <f t="shared" si="183"/>
        <v>0.11988190349446357</v>
      </c>
      <c r="J2373" s="164">
        <f t="shared" si="184"/>
        <v>7.7049374849327945E-2</v>
      </c>
    </row>
    <row r="2374" spans="2:10" x14ac:dyDescent="0.25">
      <c r="B2374" s="155">
        <v>39028</v>
      </c>
      <c r="C2374" s="2">
        <v>0.2239505611219661</v>
      </c>
      <c r="D2374" s="2">
        <v>0.74778647973474666</v>
      </c>
      <c r="F2374" s="164">
        <f t="shared" si="180"/>
        <v>7.3689135368589717E-2</v>
      </c>
      <c r="G2374" s="164">
        <f t="shared" si="181"/>
        <v>8.2092295104612703E-2</v>
      </c>
      <c r="H2374" s="164">
        <f t="shared" si="182"/>
        <v>0.19147314287618686</v>
      </c>
      <c r="I2374" s="164">
        <f t="shared" si="183"/>
        <v>0.11819359638197902</v>
      </c>
      <c r="J2374" s="164">
        <f t="shared" si="184"/>
        <v>7.4695340919031794E-2</v>
      </c>
    </row>
    <row r="2375" spans="2:10" x14ac:dyDescent="0.25">
      <c r="B2375" s="155">
        <v>39027</v>
      </c>
      <c r="C2375" s="2">
        <v>1.1380697434722808</v>
      </c>
      <c r="D2375" s="2">
        <v>0.29577882958926605</v>
      </c>
      <c r="F2375" s="164">
        <f t="shared" si="180"/>
        <v>5.3561810052544762E-2</v>
      </c>
      <c r="G2375" s="164">
        <f t="shared" si="181"/>
        <v>0.1617473527590006</v>
      </c>
      <c r="H2375" s="164">
        <f t="shared" si="182"/>
        <v>0.1903211701443569</v>
      </c>
      <c r="I2375" s="164">
        <f t="shared" si="183"/>
        <v>0.11519798020272173</v>
      </c>
      <c r="J2375" s="164">
        <f t="shared" si="184"/>
        <v>6.9661611904280815E-2</v>
      </c>
    </row>
    <row r="2376" spans="2:10" x14ac:dyDescent="0.25">
      <c r="B2376" s="155">
        <v>39024</v>
      </c>
      <c r="C2376" s="2">
        <v>-0.21575923261821783</v>
      </c>
      <c r="D2376" s="2">
        <v>-1.8760768757487001</v>
      </c>
      <c r="F2376" s="164">
        <f t="shared" si="180"/>
        <v>9.1847822065839579E-2</v>
      </c>
      <c r="G2376" s="164">
        <f t="shared" si="181"/>
        <v>0.15909763130038349</v>
      </c>
      <c r="H2376" s="164">
        <f t="shared" si="182"/>
        <v>0.17590995737469609</v>
      </c>
      <c r="I2376" s="164">
        <f t="shared" si="183"/>
        <v>0.11243722179623063</v>
      </c>
      <c r="J2376" s="164">
        <f t="shared" si="184"/>
        <v>6.8556340885042671E-2</v>
      </c>
    </row>
    <row r="2377" spans="2:10" x14ac:dyDescent="0.25">
      <c r="B2377" s="155">
        <v>39023</v>
      </c>
      <c r="C2377" s="2">
        <v>-7.2987324534645737E-3</v>
      </c>
      <c r="D2377" s="2">
        <v>-0.7529126483903581</v>
      </c>
      <c r="F2377" s="164">
        <f t="shared" si="180"/>
        <v>-3.3904063139733479E-4</v>
      </c>
      <c r="G2377" s="164">
        <f t="shared" si="181"/>
        <v>0.15043380200102641</v>
      </c>
      <c r="H2377" s="164">
        <f t="shared" si="182"/>
        <v>0.14929049957812487</v>
      </c>
      <c r="I2377" s="164">
        <f t="shared" si="183"/>
        <v>0.11244548700296297</v>
      </c>
      <c r="J2377" s="164">
        <f t="shared" si="184"/>
        <v>6.5405911855601226E-2</v>
      </c>
    </row>
    <row r="2378" spans="2:10" x14ac:dyDescent="0.25">
      <c r="B2378" s="155">
        <v>39022</v>
      </c>
      <c r="C2378" s="2">
        <v>-0.72266549470427766</v>
      </c>
      <c r="D2378" s="2">
        <v>0.98721199508622348</v>
      </c>
      <c r="F2378" s="164">
        <f t="shared" si="180"/>
        <v>-8.4270716833504053E-2</v>
      </c>
      <c r="G2378" s="164">
        <f t="shared" si="181"/>
        <v>0.13473613489385788</v>
      </c>
      <c r="H2378" s="164">
        <f t="shared" si="182"/>
        <v>0.15916534723572931</v>
      </c>
      <c r="I2378" s="164">
        <f t="shared" si="183"/>
        <v>0.10537231243987533</v>
      </c>
      <c r="J2378" s="164">
        <f t="shared" si="184"/>
        <v>6.1582345218281188E-2</v>
      </c>
    </row>
    <row r="2379" spans="2:10" x14ac:dyDescent="0.25">
      <c r="B2379" s="155">
        <v>39021</v>
      </c>
      <c r="C2379" s="2">
        <v>9.9261081603074786E-4</v>
      </c>
      <c r="D2379" s="2">
        <v>1.3713909081463749</v>
      </c>
      <c r="F2379" s="164">
        <f t="shared" ref="F2379:F2442" si="185">CORREL($C2379:$C2408,$D2379:$D2408)</f>
        <v>-5.9088055345845681E-3</v>
      </c>
      <c r="G2379" s="164">
        <f t="shared" ref="G2379:G2442" si="186">CORREL($C2379:$C2438,$D2379:$D2438)</f>
        <v>0.19949633855490315</v>
      </c>
      <c r="H2379" s="164">
        <f t="shared" ref="H2379:H2442" si="187">CORREL($C2379:$C2468,$D2379:$D2468)</f>
        <v>0.16733671091254496</v>
      </c>
      <c r="I2379" s="164">
        <f t="shared" ref="I2379:I2442" si="188">CORREL($C2379:$C2578,$D2379:$D2578)</f>
        <v>0.11633873396610948</v>
      </c>
      <c r="J2379" s="164">
        <f t="shared" ref="J2379:J2442" si="189">CORREL($C2379:$C2638,$D2379:$D2638)</f>
        <v>6.1064934642327207E-2</v>
      </c>
    </row>
    <row r="2380" spans="2:10" x14ac:dyDescent="0.25">
      <c r="B2380" s="155">
        <v>39020</v>
      </c>
      <c r="C2380" s="2">
        <v>4.6584591844767154E-2</v>
      </c>
      <c r="D2380" s="2">
        <v>0.28547217784229417</v>
      </c>
      <c r="F2380" s="164">
        <f t="shared" si="185"/>
        <v>-3.3182129181345055E-2</v>
      </c>
      <c r="G2380" s="164">
        <f t="shared" si="186"/>
        <v>0.22654912363881813</v>
      </c>
      <c r="H2380" s="164">
        <f t="shared" si="187"/>
        <v>0.15079780789637134</v>
      </c>
      <c r="I2380" s="164">
        <f t="shared" si="188"/>
        <v>0.11612591515784193</v>
      </c>
      <c r="J2380" s="164">
        <f t="shared" si="189"/>
        <v>6.2979865384320391E-2</v>
      </c>
    </row>
    <row r="2381" spans="2:10" x14ac:dyDescent="0.25">
      <c r="B2381" s="155">
        <v>39017</v>
      </c>
      <c r="C2381" s="2">
        <v>-0.8318289540047985</v>
      </c>
      <c r="D2381" s="2">
        <v>0.83349267080270462</v>
      </c>
      <c r="F2381" s="164">
        <f t="shared" si="185"/>
        <v>-3.0129062685329368E-2</v>
      </c>
      <c r="G2381" s="164">
        <f t="shared" si="186"/>
        <v>0.23299253000461556</v>
      </c>
      <c r="H2381" s="164">
        <f t="shared" si="187"/>
        <v>0.14428685873076297</v>
      </c>
      <c r="I2381" s="164">
        <f t="shared" si="188"/>
        <v>0.11621226490860075</v>
      </c>
      <c r="J2381" s="164">
        <f t="shared" si="189"/>
        <v>6.4846714769499506E-2</v>
      </c>
    </row>
    <row r="2382" spans="2:10" x14ac:dyDescent="0.25">
      <c r="B2382" s="155">
        <v>39016</v>
      </c>
      <c r="C2382" s="2">
        <v>0.4972583865518132</v>
      </c>
      <c r="D2382" s="2">
        <v>1.1635491252091068</v>
      </c>
      <c r="F2382" s="164">
        <f t="shared" si="185"/>
        <v>5.1814736882372758E-2</v>
      </c>
      <c r="G2382" s="164">
        <f t="shared" si="186"/>
        <v>0.27275582479697141</v>
      </c>
      <c r="H2382" s="164">
        <f t="shared" si="187"/>
        <v>0.16955168604180507</v>
      </c>
      <c r="I2382" s="164">
        <f t="shared" si="188"/>
        <v>0.11468399393828219</v>
      </c>
      <c r="J2382" s="164">
        <f t="shared" si="189"/>
        <v>7.1156831554636216E-2</v>
      </c>
    </row>
    <row r="2383" spans="2:10" x14ac:dyDescent="0.25">
      <c r="B2383" s="155">
        <v>39015</v>
      </c>
      <c r="C2383" s="2">
        <v>0.35339257104680666</v>
      </c>
      <c r="D2383" s="2">
        <v>1.0303154130677061</v>
      </c>
      <c r="F2383" s="164">
        <f t="shared" si="185"/>
        <v>2.5775563807445168E-2</v>
      </c>
      <c r="G2383" s="164">
        <f t="shared" si="186"/>
        <v>0.25754941619449134</v>
      </c>
      <c r="H2383" s="164">
        <f t="shared" si="187"/>
        <v>0.17336020649106026</v>
      </c>
      <c r="I2383" s="164">
        <f t="shared" si="188"/>
        <v>0.10764231903447788</v>
      </c>
      <c r="J2383" s="164">
        <f t="shared" si="189"/>
        <v>6.1354983298285107E-2</v>
      </c>
    </row>
    <row r="2384" spans="2:10" x14ac:dyDescent="0.25">
      <c r="B2384" s="155">
        <v>39014</v>
      </c>
      <c r="C2384" s="2">
        <v>2.556979726771047E-2</v>
      </c>
      <c r="D2384" s="2">
        <v>0.10504708980614286</v>
      </c>
      <c r="F2384" s="164">
        <f t="shared" si="185"/>
        <v>5.7999380188634569E-3</v>
      </c>
      <c r="G2384" s="164">
        <f t="shared" si="186"/>
        <v>0.2591893103063182</v>
      </c>
      <c r="H2384" s="164">
        <f t="shared" si="187"/>
        <v>0.16804364361933388</v>
      </c>
      <c r="I2384" s="164">
        <f t="shared" si="188"/>
        <v>0.10565901446475963</v>
      </c>
      <c r="J2384" s="164">
        <f t="shared" si="189"/>
        <v>6.5617279929595887E-2</v>
      </c>
    </row>
    <row r="2385" spans="2:10" x14ac:dyDescent="0.25">
      <c r="B2385" s="155">
        <v>39013</v>
      </c>
      <c r="C2385" s="2">
        <v>0.61694711044160133</v>
      </c>
      <c r="D2385" s="2">
        <v>-0.95855807402280835</v>
      </c>
      <c r="F2385" s="164">
        <f t="shared" si="185"/>
        <v>8.4699463505057693E-2</v>
      </c>
      <c r="G2385" s="164">
        <f t="shared" si="186"/>
        <v>0.25791213548442415</v>
      </c>
      <c r="H2385" s="164">
        <f t="shared" si="187"/>
        <v>0.16883510409905469</v>
      </c>
      <c r="I2385" s="164">
        <f t="shared" si="188"/>
        <v>0.10356977614261198</v>
      </c>
      <c r="J2385" s="164">
        <f t="shared" si="189"/>
        <v>6.7830083745580846E-2</v>
      </c>
    </row>
    <row r="2386" spans="2:10" x14ac:dyDescent="0.25">
      <c r="B2386" s="155">
        <v>39010</v>
      </c>
      <c r="C2386" s="2">
        <v>0.12102531676154715</v>
      </c>
      <c r="D2386" s="2">
        <v>0.13594372958167789</v>
      </c>
      <c r="F2386" s="164">
        <f t="shared" si="185"/>
        <v>0.14405925267913669</v>
      </c>
      <c r="G2386" s="164">
        <f t="shared" si="186"/>
        <v>0.29766083240171726</v>
      </c>
      <c r="H2386" s="164">
        <f t="shared" si="187"/>
        <v>0.19224008369435328</v>
      </c>
      <c r="I2386" s="164">
        <f t="shared" si="188"/>
        <v>0.10959000434680653</v>
      </c>
      <c r="J2386" s="164">
        <f t="shared" si="189"/>
        <v>5.9877613533369164E-2</v>
      </c>
    </row>
    <row r="2387" spans="2:10" x14ac:dyDescent="0.25">
      <c r="B2387" s="155">
        <v>39009</v>
      </c>
      <c r="C2387" s="2">
        <v>7.7049436310994146E-2</v>
      </c>
      <c r="D2387" s="2">
        <v>-0.32595827795643961</v>
      </c>
      <c r="F2387" s="164">
        <f t="shared" si="185"/>
        <v>0.15118053870756273</v>
      </c>
      <c r="G2387" s="164">
        <f t="shared" si="186"/>
        <v>0.3348905134486061</v>
      </c>
      <c r="H2387" s="164">
        <f t="shared" si="187"/>
        <v>0.20052928801460537</v>
      </c>
      <c r="I2387" s="164">
        <f t="shared" si="188"/>
        <v>0.10967143467896774</v>
      </c>
      <c r="J2387" s="164">
        <f t="shared" si="189"/>
        <v>6.0401265140415571E-2</v>
      </c>
    </row>
    <row r="2388" spans="2:10" x14ac:dyDescent="0.25">
      <c r="B2388" s="155">
        <v>39008</v>
      </c>
      <c r="C2388" s="2">
        <v>0.1492418756319891</v>
      </c>
      <c r="D2388" s="2">
        <v>0.44332923416210424</v>
      </c>
      <c r="F2388" s="164">
        <f t="shared" si="185"/>
        <v>0.12137882885129062</v>
      </c>
      <c r="G2388" s="164">
        <f t="shared" si="186"/>
        <v>0.33902459498721876</v>
      </c>
      <c r="H2388" s="164">
        <f t="shared" si="187"/>
        <v>0.12578627046849897</v>
      </c>
      <c r="I2388" s="164">
        <f t="shared" si="188"/>
        <v>0.10213900881621216</v>
      </c>
      <c r="J2388" s="164">
        <f t="shared" si="189"/>
        <v>5.8719691442095247E-2</v>
      </c>
    </row>
    <row r="2389" spans="2:10" x14ac:dyDescent="0.25">
      <c r="B2389" s="155">
        <v>39007</v>
      </c>
      <c r="C2389" s="2">
        <v>-0.36567020342508361</v>
      </c>
      <c r="D2389" s="2">
        <v>0.23665330932540751</v>
      </c>
      <c r="F2389" s="164">
        <f t="shared" si="185"/>
        <v>0.15818526875729488</v>
      </c>
      <c r="G2389" s="164">
        <f t="shared" si="186"/>
        <v>0.33599606113919894</v>
      </c>
      <c r="H2389" s="164">
        <f t="shared" si="187"/>
        <v>0.10700007337914558</v>
      </c>
      <c r="I2389" s="164">
        <f t="shared" si="188"/>
        <v>9.9793464290041434E-2</v>
      </c>
      <c r="J2389" s="164">
        <f t="shared" si="189"/>
        <v>5.9385121405423964E-2</v>
      </c>
    </row>
    <row r="2390" spans="2:10" x14ac:dyDescent="0.25">
      <c r="B2390" s="155">
        <v>39006</v>
      </c>
      <c r="C2390" s="2">
        <v>0.25252243326507884</v>
      </c>
      <c r="D2390" s="2">
        <v>0.41658029151945275</v>
      </c>
      <c r="F2390" s="164">
        <f t="shared" si="185"/>
        <v>0.16058071051347078</v>
      </c>
      <c r="G2390" s="164">
        <f t="shared" si="186"/>
        <v>0.31960973633017992</v>
      </c>
      <c r="H2390" s="164">
        <f t="shared" si="187"/>
        <v>9.7058937733857376E-2</v>
      </c>
      <c r="I2390" s="164">
        <f t="shared" si="188"/>
        <v>0.1011854565445707</v>
      </c>
      <c r="J2390" s="164">
        <f t="shared" si="189"/>
        <v>6.0023121312965208E-2</v>
      </c>
    </row>
    <row r="2391" spans="2:10" x14ac:dyDescent="0.25">
      <c r="B2391" s="155">
        <v>39003</v>
      </c>
      <c r="C2391" s="2">
        <v>0.20496394055511402</v>
      </c>
      <c r="D2391" s="2">
        <v>-0.5348812153088689</v>
      </c>
      <c r="F2391" s="164">
        <f t="shared" si="185"/>
        <v>0.15598845033212774</v>
      </c>
      <c r="G2391" s="164">
        <f t="shared" si="186"/>
        <v>0.28577346495464395</v>
      </c>
      <c r="H2391" s="164">
        <f t="shared" si="187"/>
        <v>8.9384688571392285E-2</v>
      </c>
      <c r="I2391" s="164">
        <f t="shared" si="188"/>
        <v>0.10087930769369091</v>
      </c>
      <c r="J2391" s="164">
        <f t="shared" si="189"/>
        <v>5.9506132385742393E-2</v>
      </c>
    </row>
    <row r="2392" spans="2:10" x14ac:dyDescent="0.25">
      <c r="B2392" s="155">
        <v>39002</v>
      </c>
      <c r="C2392" s="2">
        <v>0.95492060427626591</v>
      </c>
      <c r="D2392" s="2">
        <v>2.0645539324326556E-2</v>
      </c>
      <c r="F2392" s="164">
        <f t="shared" si="185"/>
        <v>0.16081124743947131</v>
      </c>
      <c r="G2392" s="164">
        <f t="shared" si="186"/>
        <v>0.30653373702419467</v>
      </c>
      <c r="H2392" s="164">
        <f t="shared" si="187"/>
        <v>8.1303444795201463E-2</v>
      </c>
      <c r="I2392" s="164">
        <f t="shared" si="188"/>
        <v>9.7700742050676137E-2</v>
      </c>
      <c r="J2392" s="164">
        <f t="shared" si="189"/>
        <v>5.9129587499323989E-2</v>
      </c>
    </row>
    <row r="2393" spans="2:10" x14ac:dyDescent="0.25">
      <c r="B2393" s="155">
        <v>39001</v>
      </c>
      <c r="C2393" s="2">
        <v>-0.24593068490827985</v>
      </c>
      <c r="D2393" s="2">
        <v>-0.68324093863489921</v>
      </c>
      <c r="F2393" s="164">
        <f t="shared" si="185"/>
        <v>0.15078986077359388</v>
      </c>
      <c r="G2393" s="164">
        <f t="shared" si="186"/>
        <v>0.28073328701374123</v>
      </c>
      <c r="H2393" s="164">
        <f t="shared" si="187"/>
        <v>8.3440062465240217E-2</v>
      </c>
      <c r="I2393" s="164">
        <f t="shared" si="188"/>
        <v>9.7842022232250803E-2</v>
      </c>
      <c r="J2393" s="164">
        <f t="shared" si="189"/>
        <v>6.0031558435788591E-2</v>
      </c>
    </row>
    <row r="2394" spans="2:10" x14ac:dyDescent="0.25">
      <c r="B2394" s="155">
        <v>39000</v>
      </c>
      <c r="C2394" s="2">
        <v>0.20743389627628783</v>
      </c>
      <c r="D2394" s="2">
        <v>-0.78550013627691762</v>
      </c>
      <c r="F2394" s="164">
        <f t="shared" si="185"/>
        <v>0.12434858246290206</v>
      </c>
      <c r="G2394" s="164">
        <f t="shared" si="186"/>
        <v>0.33009385246410228</v>
      </c>
      <c r="H2394" s="164">
        <f t="shared" si="187"/>
        <v>8.2795285283766049E-2</v>
      </c>
      <c r="I2394" s="164">
        <f t="shared" si="188"/>
        <v>9.6504195530117631E-2</v>
      </c>
      <c r="J2394" s="164">
        <f t="shared" si="189"/>
        <v>6.5473081618310364E-2</v>
      </c>
    </row>
    <row r="2395" spans="2:10" x14ac:dyDescent="0.25">
      <c r="B2395" s="155">
        <v>38999</v>
      </c>
      <c r="C2395" s="2">
        <v>7.9886859541078437E-2</v>
      </c>
      <c r="D2395" s="2">
        <v>3.9786878444525442E-2</v>
      </c>
      <c r="F2395" s="164">
        <f t="shared" si="185"/>
        <v>0.13553979595816829</v>
      </c>
      <c r="G2395" s="164">
        <f t="shared" si="186"/>
        <v>0.32379202039554317</v>
      </c>
      <c r="H2395" s="164">
        <f t="shared" si="187"/>
        <v>8.3169621883611031E-2</v>
      </c>
      <c r="I2395" s="164">
        <f t="shared" si="188"/>
        <v>9.5149321374817214E-2</v>
      </c>
      <c r="J2395" s="164">
        <f t="shared" si="189"/>
        <v>6.7101937272530804E-2</v>
      </c>
    </row>
    <row r="2396" spans="2:10" x14ac:dyDescent="0.25">
      <c r="B2396" s="155">
        <v>38996</v>
      </c>
      <c r="C2396" s="2">
        <v>-0.26855518715435123</v>
      </c>
      <c r="D2396" s="2">
        <v>-1.6607788025738257</v>
      </c>
      <c r="F2396" s="164">
        <f t="shared" si="185"/>
        <v>0.13184725735125974</v>
      </c>
      <c r="G2396" s="164">
        <f t="shared" si="186"/>
        <v>0.32056849197202131</v>
      </c>
      <c r="H2396" s="164">
        <f t="shared" si="187"/>
        <v>8.5621838925106969E-2</v>
      </c>
      <c r="I2396" s="164">
        <f t="shared" si="188"/>
        <v>9.5128827397777449E-2</v>
      </c>
      <c r="J2396" s="164">
        <f t="shared" si="189"/>
        <v>6.6697890573122712E-2</v>
      </c>
    </row>
    <row r="2397" spans="2:10" x14ac:dyDescent="0.25">
      <c r="B2397" s="155">
        <v>38995</v>
      </c>
      <c r="C2397" s="2">
        <v>0.25006143036934159</v>
      </c>
      <c r="D2397" s="2">
        <v>-0.79511186234800801</v>
      </c>
      <c r="F2397" s="164">
        <f t="shared" si="185"/>
        <v>5.614722559779841E-2</v>
      </c>
      <c r="G2397" s="164">
        <f t="shared" si="186"/>
        <v>0.30826457352065917</v>
      </c>
      <c r="H2397" s="164">
        <f t="shared" si="187"/>
        <v>7.6837732395240471E-2</v>
      </c>
      <c r="I2397" s="164">
        <f t="shared" si="188"/>
        <v>9.2989979550546165E-2</v>
      </c>
      <c r="J2397" s="164">
        <f t="shared" si="189"/>
        <v>6.4181619536694087E-2</v>
      </c>
    </row>
    <row r="2398" spans="2:10" x14ac:dyDescent="0.25">
      <c r="B2398" s="155">
        <v>38994</v>
      </c>
      <c r="C2398" s="2">
        <v>1.2299324565598901</v>
      </c>
      <c r="D2398" s="2">
        <v>0.6661789608867652</v>
      </c>
      <c r="F2398" s="164">
        <f t="shared" si="185"/>
        <v>7.2047137555353885E-2</v>
      </c>
      <c r="G2398" s="164">
        <f t="shared" si="186"/>
        <v>0.28945655711968415</v>
      </c>
      <c r="H2398" s="164">
        <f t="shared" si="187"/>
        <v>7.7591774326588661E-2</v>
      </c>
      <c r="I2398" s="164">
        <f t="shared" si="188"/>
        <v>9.3463356319729296E-2</v>
      </c>
      <c r="J2398" s="164">
        <f t="shared" si="189"/>
        <v>6.5794669605707373E-2</v>
      </c>
    </row>
    <row r="2399" spans="2:10" x14ac:dyDescent="0.25">
      <c r="B2399" s="155">
        <v>38993</v>
      </c>
      <c r="C2399" s="2">
        <v>0.21013793344255571</v>
      </c>
      <c r="D2399" s="2">
        <v>0.11117470964079335</v>
      </c>
      <c r="F2399" s="164">
        <f t="shared" si="185"/>
        <v>1.3412564687398071E-2</v>
      </c>
      <c r="G2399" s="164">
        <f t="shared" si="186"/>
        <v>0.2595089032034848</v>
      </c>
      <c r="H2399" s="164">
        <f t="shared" si="187"/>
        <v>5.5701723963165778E-2</v>
      </c>
      <c r="I2399" s="164">
        <f t="shared" si="188"/>
        <v>8.5595097163736145E-2</v>
      </c>
      <c r="J2399" s="164">
        <f t="shared" si="189"/>
        <v>5.4280484124058746E-2</v>
      </c>
    </row>
    <row r="2400" spans="2:10" x14ac:dyDescent="0.25">
      <c r="B2400" s="155">
        <v>38992</v>
      </c>
      <c r="C2400" s="2">
        <v>-0.33660198330929259</v>
      </c>
      <c r="D2400" s="2">
        <v>3.1256207800356428E-2</v>
      </c>
      <c r="F2400" s="164">
        <f t="shared" si="185"/>
        <v>1.4307814797777187E-2</v>
      </c>
      <c r="G2400" s="164">
        <f t="shared" si="186"/>
        <v>0.26398215287580162</v>
      </c>
      <c r="H2400" s="164">
        <f t="shared" si="187"/>
        <v>7.7424119616310308E-2</v>
      </c>
      <c r="I2400" s="164">
        <f t="shared" si="188"/>
        <v>7.4571756835855471E-2</v>
      </c>
      <c r="J2400" s="164">
        <f t="shared" si="189"/>
        <v>5.097308397346783E-2</v>
      </c>
    </row>
    <row r="2401" spans="2:10" x14ac:dyDescent="0.25">
      <c r="B2401" s="155">
        <v>38989</v>
      </c>
      <c r="C2401" s="2">
        <v>-0.24556309642908003</v>
      </c>
      <c r="D2401" s="2">
        <v>0.19443610948950418</v>
      </c>
      <c r="F2401" s="164">
        <f t="shared" si="185"/>
        <v>5.4060836366155349E-4</v>
      </c>
      <c r="G2401" s="164">
        <f t="shared" si="186"/>
        <v>0.2625270867797001</v>
      </c>
      <c r="H2401" s="164">
        <f t="shared" si="187"/>
        <v>7.6788010626835379E-2</v>
      </c>
      <c r="I2401" s="164">
        <f t="shared" si="188"/>
        <v>7.47481138615472E-2</v>
      </c>
      <c r="J2401" s="164">
        <f t="shared" si="189"/>
        <v>5.2627399283279551E-2</v>
      </c>
    </row>
    <row r="2402" spans="2:10" x14ac:dyDescent="0.25">
      <c r="B2402" s="155">
        <v>38988</v>
      </c>
      <c r="C2402" s="2">
        <v>0.19350568614420194</v>
      </c>
      <c r="D2402" s="2">
        <v>-0.84491457079090004</v>
      </c>
      <c r="F2402" s="164">
        <f t="shared" si="185"/>
        <v>1.8360571528376394E-2</v>
      </c>
      <c r="G2402" s="164">
        <f t="shared" si="186"/>
        <v>0.21661412717101963</v>
      </c>
      <c r="H2402" s="164">
        <f t="shared" si="187"/>
        <v>7.7758449641348454E-2</v>
      </c>
      <c r="I2402" s="164">
        <f t="shared" si="188"/>
        <v>7.4877491760653031E-2</v>
      </c>
      <c r="J2402" s="164">
        <f t="shared" si="189"/>
        <v>5.2831783652311108E-2</v>
      </c>
    </row>
    <row r="2403" spans="2:10" x14ac:dyDescent="0.25">
      <c r="B2403" s="155">
        <v>38987</v>
      </c>
      <c r="C2403" s="2">
        <v>3.7351157783405142E-2</v>
      </c>
      <c r="D2403" s="2">
        <v>-0.36409442077219856</v>
      </c>
      <c r="F2403" s="164">
        <f t="shared" si="185"/>
        <v>3.0523858122975686E-2</v>
      </c>
      <c r="G2403" s="164">
        <f t="shared" si="186"/>
        <v>0.23051595512894987</v>
      </c>
      <c r="H2403" s="164">
        <f t="shared" si="187"/>
        <v>5.9256672640817791E-2</v>
      </c>
      <c r="I2403" s="164">
        <f t="shared" si="188"/>
        <v>8.0811256599200409E-2</v>
      </c>
      <c r="J2403" s="164">
        <f t="shared" si="189"/>
        <v>4.9224100596756484E-2</v>
      </c>
    </row>
    <row r="2404" spans="2:10" x14ac:dyDescent="0.25">
      <c r="B2404" s="155">
        <v>38986</v>
      </c>
      <c r="C2404" s="2">
        <v>0.75368092366514539</v>
      </c>
      <c r="D2404" s="2">
        <v>-0.24339569403573069</v>
      </c>
      <c r="F2404" s="164">
        <f t="shared" si="185"/>
        <v>9.3239499962206776E-2</v>
      </c>
      <c r="G2404" s="164">
        <f t="shared" si="186"/>
        <v>0.26765954190219327</v>
      </c>
      <c r="H2404" s="164">
        <f t="shared" si="187"/>
        <v>5.9288508523516283E-2</v>
      </c>
      <c r="I2404" s="164">
        <f t="shared" si="188"/>
        <v>8.0166692661259475E-2</v>
      </c>
      <c r="J2404" s="164">
        <f t="shared" si="189"/>
        <v>4.9679802384791319E-2</v>
      </c>
    </row>
    <row r="2405" spans="2:10" x14ac:dyDescent="0.25">
      <c r="B2405" s="155">
        <v>38985</v>
      </c>
      <c r="C2405" s="2">
        <v>0.88187448201146879</v>
      </c>
      <c r="D2405" s="2">
        <v>0.94534394212422157</v>
      </c>
      <c r="F2405" s="164">
        <f t="shared" si="185"/>
        <v>0.30791375317227437</v>
      </c>
      <c r="G2405" s="164">
        <f t="shared" si="186"/>
        <v>0.28541750429237073</v>
      </c>
      <c r="H2405" s="164">
        <f t="shared" si="187"/>
        <v>7.0047248805768084E-2</v>
      </c>
      <c r="I2405" s="164">
        <f t="shared" si="188"/>
        <v>8.2386750952074886E-2</v>
      </c>
      <c r="J2405" s="164">
        <f t="shared" si="189"/>
        <v>5.1141800728370573E-2</v>
      </c>
    </row>
    <row r="2406" spans="2:10" x14ac:dyDescent="0.25">
      <c r="B2406" s="155">
        <v>38982</v>
      </c>
      <c r="C2406" s="2">
        <v>-0.24702579234069377</v>
      </c>
      <c r="D2406" s="2">
        <v>0.88284643929750217</v>
      </c>
      <c r="F2406" s="164">
        <f t="shared" si="185"/>
        <v>0.2609682066710447</v>
      </c>
      <c r="G2406" s="164">
        <f t="shared" si="186"/>
        <v>0.24100426032031455</v>
      </c>
      <c r="H2406" s="164">
        <f t="shared" si="187"/>
        <v>5.5972268774872221E-2</v>
      </c>
      <c r="I2406" s="164">
        <f t="shared" si="188"/>
        <v>7.3621303718276299E-2</v>
      </c>
      <c r="J2406" s="164">
        <f t="shared" si="189"/>
        <v>4.5661220311219594E-2</v>
      </c>
    </row>
    <row r="2407" spans="2:10" x14ac:dyDescent="0.25">
      <c r="B2407" s="155">
        <v>38981</v>
      </c>
      <c r="C2407" s="2">
        <v>-0.51722481340253923</v>
      </c>
      <c r="D2407" s="2">
        <v>1.2883108097625939</v>
      </c>
      <c r="F2407" s="164">
        <f t="shared" si="185"/>
        <v>0.33547665136033411</v>
      </c>
      <c r="G2407" s="164">
        <f t="shared" si="186"/>
        <v>0.2261458090832808</v>
      </c>
      <c r="H2407" s="164">
        <f t="shared" si="187"/>
        <v>6.8561012416001821E-2</v>
      </c>
      <c r="I2407" s="164">
        <f t="shared" si="188"/>
        <v>7.4089861805135243E-2</v>
      </c>
      <c r="J2407" s="164">
        <f t="shared" si="189"/>
        <v>4.7455497067290214E-2</v>
      </c>
    </row>
    <row r="2408" spans="2:10" x14ac:dyDescent="0.25">
      <c r="B2408" s="155">
        <v>38980</v>
      </c>
      <c r="C2408" s="2">
        <v>0.52387304949137459</v>
      </c>
      <c r="D2408" s="2">
        <v>0.30961184108579953</v>
      </c>
      <c r="F2408" s="164">
        <f t="shared" si="185"/>
        <v>0.42943954222328351</v>
      </c>
      <c r="G2408" s="164">
        <f t="shared" si="186"/>
        <v>0.27047771459694836</v>
      </c>
      <c r="H2408" s="164">
        <f t="shared" si="187"/>
        <v>4.879834614819778E-2</v>
      </c>
      <c r="I2408" s="164">
        <f t="shared" si="188"/>
        <v>8.2356294455153245E-2</v>
      </c>
      <c r="J2408" s="164">
        <f t="shared" si="189"/>
        <v>5.3359908153866556E-2</v>
      </c>
    </row>
    <row r="2409" spans="2:10" x14ac:dyDescent="0.25">
      <c r="B2409" s="155">
        <v>38979</v>
      </c>
      <c r="C2409" s="2">
        <v>-0.21648181744795547</v>
      </c>
      <c r="D2409" s="2">
        <v>1.3472953467408955</v>
      </c>
      <c r="F2409" s="164">
        <f t="shared" si="185"/>
        <v>0.45447178244853126</v>
      </c>
      <c r="G2409" s="164">
        <f t="shared" si="186"/>
        <v>0.24419494356621152</v>
      </c>
      <c r="H2409" s="164">
        <f t="shared" si="187"/>
        <v>8.9909622421280214E-2</v>
      </c>
      <c r="I2409" s="164">
        <f t="shared" si="188"/>
        <v>8.6913031520134507E-2</v>
      </c>
      <c r="J2409" s="164">
        <f t="shared" si="189"/>
        <v>4.4309098444239033E-2</v>
      </c>
    </row>
    <row r="2410" spans="2:10" x14ac:dyDescent="0.25">
      <c r="B2410" s="155">
        <v>38978</v>
      </c>
      <c r="C2410" s="2">
        <v>0.10068934118341311</v>
      </c>
      <c r="D2410" s="2">
        <v>-0.13799742904644363</v>
      </c>
      <c r="F2410" s="164">
        <f t="shared" si="185"/>
        <v>0.5716644313765834</v>
      </c>
      <c r="G2410" s="164">
        <f t="shared" si="186"/>
        <v>0.23248574087144769</v>
      </c>
      <c r="H2410" s="164">
        <f t="shared" si="187"/>
        <v>9.190881836657723E-2</v>
      </c>
      <c r="I2410" s="164">
        <f t="shared" si="188"/>
        <v>9.1263846329762408E-2</v>
      </c>
      <c r="J2410" s="164">
        <f t="shared" si="189"/>
        <v>4.1993505378749865E-2</v>
      </c>
    </row>
    <row r="2411" spans="2:10" x14ac:dyDescent="0.25">
      <c r="B2411" s="155">
        <v>38975</v>
      </c>
      <c r="C2411" s="2">
        <v>0.27228379163866112</v>
      </c>
      <c r="D2411" s="2">
        <v>3.3151664872610453E-2</v>
      </c>
      <c r="F2411" s="164">
        <f t="shared" si="185"/>
        <v>0.57866082294454302</v>
      </c>
      <c r="G2411" s="164">
        <f t="shared" si="186"/>
        <v>0.22134296365383316</v>
      </c>
      <c r="H2411" s="164">
        <f t="shared" si="187"/>
        <v>9.4441658304356482E-2</v>
      </c>
      <c r="I2411" s="164">
        <f t="shared" si="188"/>
        <v>9.1375854225720143E-2</v>
      </c>
      <c r="J2411" s="164">
        <f t="shared" si="189"/>
        <v>4.1128423658728194E-2</v>
      </c>
    </row>
    <row r="2412" spans="2:10" x14ac:dyDescent="0.25">
      <c r="B2412" s="155">
        <v>38974</v>
      </c>
      <c r="C2412" s="2">
        <v>-0.13048786475231555</v>
      </c>
      <c r="D2412" s="2">
        <v>-0.3693127930128326</v>
      </c>
      <c r="F2412" s="164">
        <f t="shared" si="185"/>
        <v>0.53786542640992374</v>
      </c>
      <c r="G2412" s="164">
        <f t="shared" si="186"/>
        <v>0.22505555287680706</v>
      </c>
      <c r="H2412" s="164">
        <f t="shared" si="187"/>
        <v>0.13038642354760693</v>
      </c>
      <c r="I2412" s="164">
        <f t="shared" si="188"/>
        <v>8.7316793789071104E-2</v>
      </c>
      <c r="J2412" s="164">
        <f t="shared" si="189"/>
        <v>3.5038679863205136E-2</v>
      </c>
    </row>
    <row r="2413" spans="2:10" x14ac:dyDescent="0.25">
      <c r="B2413" s="155">
        <v>38973</v>
      </c>
      <c r="C2413" s="2">
        <v>0.40634742809460001</v>
      </c>
      <c r="D2413" s="2">
        <v>0.1025753153997222</v>
      </c>
      <c r="F2413" s="164">
        <f t="shared" si="185"/>
        <v>0.53145421784476599</v>
      </c>
      <c r="G2413" s="164">
        <f t="shared" si="186"/>
        <v>0.23714320927403926</v>
      </c>
      <c r="H2413" s="164">
        <f t="shared" si="187"/>
        <v>0.1491241694444467</v>
      </c>
      <c r="I2413" s="164">
        <f t="shared" si="188"/>
        <v>8.491872049412319E-2</v>
      </c>
      <c r="J2413" s="164">
        <f t="shared" si="189"/>
        <v>3.4305095881827105E-2</v>
      </c>
    </row>
    <row r="2414" spans="2:10" x14ac:dyDescent="0.25">
      <c r="B2414" s="155">
        <v>38972</v>
      </c>
      <c r="C2414" s="2">
        <v>1.0455967137040334</v>
      </c>
      <c r="D2414" s="2">
        <v>0.79462271760388781</v>
      </c>
      <c r="F2414" s="164">
        <f t="shared" si="185"/>
        <v>0.54453055550267271</v>
      </c>
      <c r="G2414" s="164">
        <f t="shared" si="186"/>
        <v>0.23399994787831249</v>
      </c>
      <c r="H2414" s="164">
        <f t="shared" si="187"/>
        <v>0.1489249870634668</v>
      </c>
      <c r="I2414" s="164">
        <f t="shared" si="188"/>
        <v>8.7265555964497019E-2</v>
      </c>
      <c r="J2414" s="164">
        <f t="shared" si="189"/>
        <v>3.542360363337034E-2</v>
      </c>
    </row>
    <row r="2415" spans="2:10" x14ac:dyDescent="0.25">
      <c r="B2415" s="155">
        <v>38971</v>
      </c>
      <c r="C2415" s="2">
        <v>5.2762091999380978E-2</v>
      </c>
      <c r="D2415" s="2">
        <v>-0.36336303165096506</v>
      </c>
      <c r="F2415" s="164">
        <f t="shared" si="185"/>
        <v>0.50872641433311183</v>
      </c>
      <c r="G2415" s="164">
        <f t="shared" si="186"/>
        <v>0.21555669618776621</v>
      </c>
      <c r="H2415" s="164">
        <f t="shared" si="187"/>
        <v>0.13648860735855972</v>
      </c>
      <c r="I2415" s="164">
        <f t="shared" si="188"/>
        <v>8.0850888067327584E-2</v>
      </c>
      <c r="J2415" s="164">
        <f t="shared" si="189"/>
        <v>2.7714240918790788E-2</v>
      </c>
    </row>
    <row r="2416" spans="2:10" x14ac:dyDescent="0.25">
      <c r="B2416" s="155">
        <v>38968</v>
      </c>
      <c r="C2416" s="2">
        <v>0.37892404090431597</v>
      </c>
      <c r="D2416" s="2">
        <v>0.35459229135361703</v>
      </c>
      <c r="F2416" s="164">
        <f t="shared" si="185"/>
        <v>0.51533402577721499</v>
      </c>
      <c r="G2416" s="164">
        <f t="shared" si="186"/>
        <v>0.22413179557919991</v>
      </c>
      <c r="H2416" s="164">
        <f t="shared" si="187"/>
        <v>0.13693394669457168</v>
      </c>
      <c r="I2416" s="164">
        <f t="shared" si="188"/>
        <v>8.2794823095480918E-2</v>
      </c>
      <c r="J2416" s="164">
        <f t="shared" si="189"/>
        <v>2.833160331591781E-2</v>
      </c>
    </row>
    <row r="2417" spans="2:10" x14ac:dyDescent="0.25">
      <c r="B2417" s="155">
        <v>38967</v>
      </c>
      <c r="C2417" s="2">
        <v>-0.47606533496324932</v>
      </c>
      <c r="D2417" s="2">
        <v>0.32226037841986965</v>
      </c>
      <c r="F2417" s="164">
        <f t="shared" si="185"/>
        <v>0.56124822692084841</v>
      </c>
      <c r="G2417" s="164">
        <f t="shared" si="186"/>
        <v>0.23158699588078002</v>
      </c>
      <c r="H2417" s="164">
        <f t="shared" si="187"/>
        <v>0.14749484400447374</v>
      </c>
      <c r="I2417" s="164">
        <f t="shared" si="188"/>
        <v>8.1681699863336926E-2</v>
      </c>
      <c r="J2417" s="164">
        <f t="shared" si="189"/>
        <v>3.0223161978023636E-2</v>
      </c>
    </row>
    <row r="2418" spans="2:10" x14ac:dyDescent="0.25">
      <c r="B2418" s="155">
        <v>38966</v>
      </c>
      <c r="C2418" s="2">
        <v>-0.97319269290866428</v>
      </c>
      <c r="D2418" s="2">
        <v>-0.3666478430624065</v>
      </c>
      <c r="F2418" s="164">
        <f t="shared" si="185"/>
        <v>0.59280773668171305</v>
      </c>
      <c r="G2418" s="164">
        <f t="shared" si="186"/>
        <v>0.13234801277295419</v>
      </c>
      <c r="H2418" s="164">
        <f t="shared" si="187"/>
        <v>0.15012958066948451</v>
      </c>
      <c r="I2418" s="164">
        <f t="shared" si="188"/>
        <v>7.7575665084220147E-2</v>
      </c>
      <c r="J2418" s="164">
        <f t="shared" si="189"/>
        <v>3.1079056315417856E-2</v>
      </c>
    </row>
    <row r="2419" spans="2:10" x14ac:dyDescent="0.25">
      <c r="B2419" s="155">
        <v>38965</v>
      </c>
      <c r="C2419" s="2">
        <v>0.17575101957150174</v>
      </c>
      <c r="D2419" s="2">
        <v>-1.1991992856302702</v>
      </c>
      <c r="F2419" s="164">
        <f t="shared" si="185"/>
        <v>0.5734414986862113</v>
      </c>
      <c r="G2419" s="164">
        <f t="shared" si="186"/>
        <v>9.1961659529545284E-2</v>
      </c>
      <c r="H2419" s="164">
        <f t="shared" si="187"/>
        <v>0.14856691921548926</v>
      </c>
      <c r="I2419" s="164">
        <f t="shared" si="188"/>
        <v>7.5942046753884995E-2</v>
      </c>
      <c r="J2419" s="164">
        <f t="shared" si="189"/>
        <v>2.5900772990562388E-2</v>
      </c>
    </row>
    <row r="2420" spans="2:10" x14ac:dyDescent="0.25">
      <c r="B2420" s="155">
        <v>38964</v>
      </c>
      <c r="C2420" s="2">
        <v>0</v>
      </c>
      <c r="D2420" s="2">
        <v>3.9994438238988295E-2</v>
      </c>
      <c r="F2420" s="164">
        <f t="shared" si="185"/>
        <v>0.56924684419103455</v>
      </c>
      <c r="G2420" s="164">
        <f t="shared" si="186"/>
        <v>8.1574269327021734E-2</v>
      </c>
      <c r="H2420" s="164">
        <f t="shared" si="187"/>
        <v>0.16201655980163429</v>
      </c>
      <c r="I2420" s="164">
        <f t="shared" si="188"/>
        <v>7.7649858290019622E-2</v>
      </c>
      <c r="J2420" s="164">
        <f t="shared" si="189"/>
        <v>1.7849482872714845E-2</v>
      </c>
    </row>
    <row r="2421" spans="2:10" x14ac:dyDescent="0.25">
      <c r="B2421" s="155">
        <v>38961</v>
      </c>
      <c r="C2421" s="2">
        <v>0.55326501203831757</v>
      </c>
      <c r="D2421" s="2">
        <v>3.5974878424971379E-2</v>
      </c>
      <c r="F2421" s="164">
        <f t="shared" si="185"/>
        <v>0.44804935803472035</v>
      </c>
      <c r="G2421" s="164">
        <f t="shared" si="186"/>
        <v>7.498039210205501E-2</v>
      </c>
      <c r="H2421" s="164">
        <f t="shared" si="187"/>
        <v>0.17001800850985915</v>
      </c>
      <c r="I2421" s="164">
        <f t="shared" si="188"/>
        <v>6.8836334848362601E-2</v>
      </c>
      <c r="J2421" s="164">
        <f t="shared" si="189"/>
        <v>1.7850663306252252E-2</v>
      </c>
    </row>
    <row r="2422" spans="2:10" x14ac:dyDescent="0.25">
      <c r="B2422" s="155">
        <v>38960</v>
      </c>
      <c r="C2422" s="2">
        <v>-3.304679762867746E-2</v>
      </c>
      <c r="D2422" s="2">
        <v>0.73392670103589186</v>
      </c>
      <c r="F2422" s="164">
        <f t="shared" si="185"/>
        <v>0.49485231274659702</v>
      </c>
      <c r="G2422" s="164">
        <f t="shared" si="186"/>
        <v>6.3986128550452145E-2</v>
      </c>
      <c r="H2422" s="164">
        <f t="shared" si="187"/>
        <v>0.17145834918188524</v>
      </c>
      <c r="I2422" s="164">
        <f t="shared" si="188"/>
        <v>7.0185233304930955E-2</v>
      </c>
      <c r="J2422" s="164">
        <f t="shared" si="189"/>
        <v>1.8015508062147589E-2</v>
      </c>
    </row>
    <row r="2423" spans="2:10" x14ac:dyDescent="0.25">
      <c r="B2423" s="155">
        <v>38959</v>
      </c>
      <c r="C2423" s="2">
        <v>4.3610955031847531E-2</v>
      </c>
      <c r="D2423" s="2">
        <v>0.29312170608324362</v>
      </c>
      <c r="F2423" s="164">
        <f t="shared" si="185"/>
        <v>0.44415020911134551</v>
      </c>
      <c r="G2423" s="164">
        <f t="shared" si="186"/>
        <v>6.7846594853442077E-2</v>
      </c>
      <c r="H2423" s="164">
        <f t="shared" si="187"/>
        <v>0.17004997441668501</v>
      </c>
      <c r="I2423" s="164">
        <f t="shared" si="188"/>
        <v>7.073519202444524E-2</v>
      </c>
      <c r="J2423" s="164">
        <f t="shared" si="189"/>
        <v>1.7941524010607418E-2</v>
      </c>
    </row>
    <row r="2424" spans="2:10" x14ac:dyDescent="0.25">
      <c r="B2424" s="155">
        <v>38958</v>
      </c>
      <c r="C2424" s="2">
        <v>0.20800187049154761</v>
      </c>
      <c r="D2424" s="2">
        <v>0.18131890932895356</v>
      </c>
      <c r="F2424" s="164">
        <f t="shared" si="185"/>
        <v>0.52992631941540658</v>
      </c>
      <c r="G2424" s="164">
        <f t="shared" si="186"/>
        <v>7.5047261826440628E-2</v>
      </c>
      <c r="H2424" s="164">
        <f t="shared" si="187"/>
        <v>0.16598937689657095</v>
      </c>
      <c r="I2424" s="164">
        <f t="shared" si="188"/>
        <v>6.6856283730711577E-2</v>
      </c>
      <c r="J2424" s="164">
        <f t="shared" si="189"/>
        <v>2.4001020654093007E-2</v>
      </c>
    </row>
    <row r="2425" spans="2:10" x14ac:dyDescent="0.25">
      <c r="B2425" s="155">
        <v>38957</v>
      </c>
      <c r="C2425" s="2">
        <v>0.5170954697534702</v>
      </c>
      <c r="D2425" s="2">
        <v>2.916856641741461E-2</v>
      </c>
      <c r="F2425" s="164">
        <f t="shared" si="185"/>
        <v>0.48130860145965598</v>
      </c>
      <c r="G2425" s="164">
        <f t="shared" si="186"/>
        <v>7.1101341406906091E-2</v>
      </c>
      <c r="H2425" s="164">
        <f t="shared" si="187"/>
        <v>0.17711829025444595</v>
      </c>
      <c r="I2425" s="164">
        <f t="shared" si="188"/>
        <v>6.6140768325030991E-2</v>
      </c>
      <c r="J2425" s="164">
        <f t="shared" si="189"/>
        <v>2.0777651811813312E-2</v>
      </c>
    </row>
    <row r="2426" spans="2:10" x14ac:dyDescent="0.25">
      <c r="B2426" s="155">
        <v>38954</v>
      </c>
      <c r="C2426" s="2">
        <v>-6.4644290582582808E-2</v>
      </c>
      <c r="D2426" s="2">
        <v>0.27979014172796468</v>
      </c>
      <c r="F2426" s="164">
        <f t="shared" si="185"/>
        <v>0.48191632683367019</v>
      </c>
      <c r="G2426" s="164">
        <f t="shared" si="186"/>
        <v>7.7097676866208817E-2</v>
      </c>
      <c r="H2426" s="164">
        <f t="shared" si="187"/>
        <v>0.17325131580067263</v>
      </c>
      <c r="I2426" s="164">
        <f t="shared" si="188"/>
        <v>6.8858605539523388E-2</v>
      </c>
      <c r="J2426" s="164">
        <f t="shared" si="189"/>
        <v>2.2380757066490169E-2</v>
      </c>
    </row>
    <row r="2427" spans="2:10" x14ac:dyDescent="0.25">
      <c r="B2427" s="155">
        <v>38953</v>
      </c>
      <c r="C2427" s="2">
        <v>0.23960439458285965</v>
      </c>
      <c r="D2427" s="2">
        <v>0.26682625529064197</v>
      </c>
      <c r="F2427" s="164">
        <f t="shared" si="185"/>
        <v>0.48395019304362197</v>
      </c>
      <c r="G2427" s="164">
        <f t="shared" si="186"/>
        <v>8.2252435985735534E-2</v>
      </c>
      <c r="H2427" s="164">
        <f t="shared" si="187"/>
        <v>0.17234317304359925</v>
      </c>
      <c r="I2427" s="164">
        <f t="shared" si="188"/>
        <v>6.4655440471525605E-2</v>
      </c>
      <c r="J2427" s="164">
        <f t="shared" si="189"/>
        <v>2.353737493706751E-2</v>
      </c>
    </row>
    <row r="2428" spans="2:10" x14ac:dyDescent="0.25">
      <c r="B2428" s="155">
        <v>38952</v>
      </c>
      <c r="C2428" s="2">
        <v>-0.44030488008222068</v>
      </c>
      <c r="D2428" s="2">
        <v>8.9989872212203892E-3</v>
      </c>
      <c r="F2428" s="164">
        <f t="shared" si="185"/>
        <v>0.42465699138631902</v>
      </c>
      <c r="G2428" s="164">
        <f t="shared" si="186"/>
        <v>7.6775958258187949E-2</v>
      </c>
      <c r="H2428" s="164">
        <f t="shared" si="187"/>
        <v>0.17152803152083229</v>
      </c>
      <c r="I2428" s="164">
        <f t="shared" si="188"/>
        <v>6.8967875905195722E-2</v>
      </c>
      <c r="J2428" s="164">
        <f t="shared" si="189"/>
        <v>2.4424448316414011E-2</v>
      </c>
    </row>
    <row r="2429" spans="2:10" x14ac:dyDescent="0.25">
      <c r="B2429" s="155">
        <v>38951</v>
      </c>
      <c r="C2429" s="2">
        <v>0.10008499521099168</v>
      </c>
      <c r="D2429" s="2">
        <v>0.31200777453139761</v>
      </c>
      <c r="F2429" s="164">
        <f t="shared" si="185"/>
        <v>0.39873131008802265</v>
      </c>
      <c r="G2429" s="164">
        <f t="shared" si="186"/>
        <v>6.4116781534080111E-2</v>
      </c>
      <c r="H2429" s="164">
        <f t="shared" si="187"/>
        <v>0.16221085400317939</v>
      </c>
      <c r="I2429" s="164">
        <f t="shared" si="188"/>
        <v>7.0724743952917571E-2</v>
      </c>
      <c r="J2429" s="164">
        <f t="shared" si="189"/>
        <v>2.3672938148250069E-2</v>
      </c>
    </row>
    <row r="2430" spans="2:10" x14ac:dyDescent="0.25">
      <c r="B2430" s="155">
        <v>38950</v>
      </c>
      <c r="C2430" s="2">
        <v>-0.36709596531042665</v>
      </c>
      <c r="D2430" s="2">
        <v>0.25192765390651406</v>
      </c>
      <c r="F2430" s="164">
        <f t="shared" si="185"/>
        <v>0.4040792759916722</v>
      </c>
      <c r="G2430" s="164">
        <f t="shared" si="186"/>
        <v>8.8914589792797205E-2</v>
      </c>
      <c r="H2430" s="164">
        <f t="shared" si="187"/>
        <v>0.16564891199140067</v>
      </c>
      <c r="I2430" s="164">
        <f t="shared" si="188"/>
        <v>6.5344288056047389E-2</v>
      </c>
      <c r="J2430" s="164">
        <f t="shared" si="189"/>
        <v>2.2234472098080806E-2</v>
      </c>
    </row>
    <row r="2431" spans="2:10" x14ac:dyDescent="0.25">
      <c r="B2431" s="155">
        <v>38947</v>
      </c>
      <c r="C2431" s="2">
        <v>0.37198105578835072</v>
      </c>
      <c r="D2431" s="2">
        <v>0.62874885200989716</v>
      </c>
      <c r="F2431" s="164">
        <f t="shared" si="185"/>
        <v>0.40992987350682958</v>
      </c>
      <c r="G2431" s="164">
        <f t="shared" si="186"/>
        <v>9.0706624523282806E-2</v>
      </c>
      <c r="H2431" s="164">
        <f t="shared" si="187"/>
        <v>0.16306998812316861</v>
      </c>
      <c r="I2431" s="164">
        <f t="shared" si="188"/>
        <v>6.7098459865056345E-2</v>
      </c>
      <c r="J2431" s="164">
        <f t="shared" si="189"/>
        <v>2.292704707370289E-2</v>
      </c>
    </row>
    <row r="2432" spans="2:10" x14ac:dyDescent="0.25">
      <c r="B2432" s="155">
        <v>38946</v>
      </c>
      <c r="C2432" s="2">
        <v>0.16309697342873353</v>
      </c>
      <c r="D2432" s="2">
        <v>-9.9005764133797136E-3</v>
      </c>
      <c r="F2432" s="164">
        <f t="shared" si="185"/>
        <v>0.32360199835775744</v>
      </c>
      <c r="G2432" s="164">
        <f t="shared" si="186"/>
        <v>8.7395770484065535E-2</v>
      </c>
      <c r="H2432" s="164">
        <f t="shared" si="187"/>
        <v>0.16025022549028539</v>
      </c>
      <c r="I2432" s="164">
        <f t="shared" si="188"/>
        <v>6.5284419732361126E-2</v>
      </c>
      <c r="J2432" s="164">
        <f t="shared" si="189"/>
        <v>2.1459403173563846E-2</v>
      </c>
    </row>
    <row r="2433" spans="2:10" x14ac:dyDescent="0.25">
      <c r="B2433" s="155">
        <v>38945</v>
      </c>
      <c r="C2433" s="2">
        <v>0.79054784939021072</v>
      </c>
      <c r="D2433" s="2">
        <v>0.9959273986218653</v>
      </c>
      <c r="F2433" s="164">
        <f t="shared" si="185"/>
        <v>0.32843770170656084</v>
      </c>
      <c r="G2433" s="164">
        <f t="shared" si="186"/>
        <v>6.1802271024835098E-2</v>
      </c>
      <c r="H2433" s="164">
        <f t="shared" si="187"/>
        <v>0.15693903276635313</v>
      </c>
      <c r="I2433" s="164">
        <f t="shared" si="188"/>
        <v>7.7440730071172401E-2</v>
      </c>
      <c r="J2433" s="164">
        <f t="shared" si="189"/>
        <v>2.0395905151483425E-2</v>
      </c>
    </row>
    <row r="2434" spans="2:10" x14ac:dyDescent="0.25">
      <c r="B2434" s="155">
        <v>38944</v>
      </c>
      <c r="C2434" s="2">
        <v>1.3789609498554789</v>
      </c>
      <c r="D2434" s="2">
        <v>1.5733018326651971</v>
      </c>
      <c r="F2434" s="164">
        <f t="shared" si="185"/>
        <v>0.3425325612765821</v>
      </c>
      <c r="G2434" s="164">
        <f t="shared" si="186"/>
        <v>4.5508824293236626E-2</v>
      </c>
      <c r="H2434" s="164">
        <f t="shared" si="187"/>
        <v>0.14280672514745504</v>
      </c>
      <c r="I2434" s="164">
        <f t="shared" si="188"/>
        <v>6.9073247215872657E-2</v>
      </c>
      <c r="J2434" s="164">
        <f t="shared" si="189"/>
        <v>1.4526604316521216E-2</v>
      </c>
    </row>
    <row r="2435" spans="2:10" x14ac:dyDescent="0.25">
      <c r="B2435" s="155">
        <v>38943</v>
      </c>
      <c r="C2435" s="2">
        <v>0.12218483680035419</v>
      </c>
      <c r="D2435" s="2">
        <v>-0.44852231828133027</v>
      </c>
      <c r="F2435" s="164">
        <f t="shared" si="185"/>
        <v>0.24329451561650972</v>
      </c>
      <c r="G2435" s="164">
        <f t="shared" si="186"/>
        <v>-4.9789453336066478E-3</v>
      </c>
      <c r="H2435" s="164">
        <f t="shared" si="187"/>
        <v>0.10004332470173734</v>
      </c>
      <c r="I2435" s="164">
        <f t="shared" si="188"/>
        <v>4.5907873470752224E-2</v>
      </c>
      <c r="J2435" s="164">
        <f t="shared" si="189"/>
        <v>-7.6835861813517575E-3</v>
      </c>
    </row>
    <row r="2436" spans="2:10" x14ac:dyDescent="0.25">
      <c r="B2436" s="155">
        <v>38940</v>
      </c>
      <c r="C2436" s="2">
        <v>-0.38450661905452543</v>
      </c>
      <c r="D2436" s="2">
        <v>-0.57368606845080716</v>
      </c>
      <c r="F2436" s="164">
        <f t="shared" si="185"/>
        <v>0.21545982035171418</v>
      </c>
      <c r="G2436" s="164">
        <f t="shared" si="186"/>
        <v>-4.2687703286324249E-3</v>
      </c>
      <c r="H2436" s="164">
        <f t="shared" si="187"/>
        <v>0.10130061318566022</v>
      </c>
      <c r="I2436" s="164">
        <f t="shared" si="188"/>
        <v>4.7443292871296984E-2</v>
      </c>
      <c r="J2436" s="164">
        <f t="shared" si="189"/>
        <v>-8.2207022873203098E-3</v>
      </c>
    </row>
    <row r="2437" spans="2:10" x14ac:dyDescent="0.25">
      <c r="B2437" s="155">
        <v>38939</v>
      </c>
      <c r="C2437" s="2">
        <v>0.48092803896921943</v>
      </c>
      <c r="D2437" s="2">
        <v>-0.36355357596582483</v>
      </c>
      <c r="F2437" s="164">
        <f t="shared" si="185"/>
        <v>0.16155945799903931</v>
      </c>
      <c r="G2437" s="164">
        <f t="shared" si="186"/>
        <v>-1.0309756929025378E-4</v>
      </c>
      <c r="H2437" s="164">
        <f t="shared" si="187"/>
        <v>0.12415663259900053</v>
      </c>
      <c r="I2437" s="164">
        <f t="shared" si="188"/>
        <v>4.5367061927799338E-2</v>
      </c>
      <c r="J2437" s="164">
        <f t="shared" si="189"/>
        <v>-1.8055767408387654E-2</v>
      </c>
    </row>
    <row r="2438" spans="2:10" x14ac:dyDescent="0.25">
      <c r="B2438" s="155">
        <v>38938</v>
      </c>
      <c r="C2438" s="2">
        <v>-0.40736684840039228</v>
      </c>
      <c r="D2438" s="2">
        <v>-0.5310202865379865</v>
      </c>
      <c r="F2438" s="164">
        <f t="shared" si="185"/>
        <v>0.20531315182356658</v>
      </c>
      <c r="G2438" s="164">
        <f t="shared" si="186"/>
        <v>-3.1166343946178763E-2</v>
      </c>
      <c r="H2438" s="164">
        <f t="shared" si="187"/>
        <v>0.12925172106095748</v>
      </c>
      <c r="I2438" s="164">
        <f t="shared" si="188"/>
        <v>4.275974651294679E-2</v>
      </c>
      <c r="J2438" s="164">
        <f t="shared" si="189"/>
        <v>-1.1270635088599632E-2</v>
      </c>
    </row>
    <row r="2439" spans="2:10" x14ac:dyDescent="0.25">
      <c r="B2439" s="155">
        <v>38937</v>
      </c>
      <c r="C2439" s="2">
        <v>-0.32875517351848016</v>
      </c>
      <c r="D2439" s="2">
        <v>-0.38327398433076754</v>
      </c>
      <c r="F2439" s="164">
        <f t="shared" si="185"/>
        <v>0.15017265874141492</v>
      </c>
      <c r="G2439" s="164">
        <f t="shared" si="186"/>
        <v>1.6215710861871898E-2</v>
      </c>
      <c r="H2439" s="164">
        <f t="shared" si="187"/>
        <v>0.12856881157318667</v>
      </c>
      <c r="I2439" s="164">
        <f t="shared" si="188"/>
        <v>3.3062346106901216E-2</v>
      </c>
      <c r="J2439" s="164">
        <f t="shared" si="189"/>
        <v>-1.2782645497969971E-2</v>
      </c>
    </row>
    <row r="2440" spans="2:10" x14ac:dyDescent="0.25">
      <c r="B2440" s="155">
        <v>38936</v>
      </c>
      <c r="C2440" s="2">
        <v>-0.27683909274116569</v>
      </c>
      <c r="D2440" s="2">
        <v>-0.21578937684797461</v>
      </c>
      <c r="F2440" s="164">
        <f t="shared" si="185"/>
        <v>9.4250458751325192E-2</v>
      </c>
      <c r="G2440" s="164">
        <f t="shared" si="186"/>
        <v>7.5997088287008624E-3</v>
      </c>
      <c r="H2440" s="164">
        <f t="shared" si="187"/>
        <v>0.12282621801308981</v>
      </c>
      <c r="I2440" s="164">
        <f t="shared" si="188"/>
        <v>3.2799189711688034E-2</v>
      </c>
      <c r="J2440" s="164">
        <f t="shared" si="189"/>
        <v>-1.1939637830631275E-2</v>
      </c>
    </row>
    <row r="2441" spans="2:10" x14ac:dyDescent="0.25">
      <c r="B2441" s="155">
        <v>38933</v>
      </c>
      <c r="C2441" s="2">
        <v>-6.9893233118123455E-2</v>
      </c>
      <c r="D2441" s="2">
        <v>0.94125976839030123</v>
      </c>
      <c r="F2441" s="164">
        <f t="shared" si="185"/>
        <v>6.8343841185436127E-2</v>
      </c>
      <c r="G2441" s="164">
        <f t="shared" si="186"/>
        <v>8.4064299548349403E-3</v>
      </c>
      <c r="H2441" s="164">
        <f t="shared" si="187"/>
        <v>0.12158273655083356</v>
      </c>
      <c r="I2441" s="164">
        <f t="shared" si="188"/>
        <v>3.4625949440107807E-2</v>
      </c>
      <c r="J2441" s="164">
        <f t="shared" si="189"/>
        <v>-1.1677580962169847E-2</v>
      </c>
    </row>
    <row r="2442" spans="2:10" x14ac:dyDescent="0.25">
      <c r="B2442" s="155">
        <v>38932</v>
      </c>
      <c r="C2442" s="2">
        <v>0.1655170282199192</v>
      </c>
      <c r="D2442" s="2">
        <v>0.4493214920725519</v>
      </c>
      <c r="F2442" s="164">
        <f t="shared" si="185"/>
        <v>8.428929819780033E-2</v>
      </c>
      <c r="G2442" s="164">
        <f t="shared" si="186"/>
        <v>5.5174909393959387E-2</v>
      </c>
      <c r="H2442" s="164">
        <f t="shared" si="187"/>
        <v>0.12335264773997763</v>
      </c>
      <c r="I2442" s="164">
        <f t="shared" si="188"/>
        <v>3.6717269997082733E-2</v>
      </c>
      <c r="J2442" s="164">
        <f t="shared" si="189"/>
        <v>-5.2241003419485031E-3</v>
      </c>
    </row>
    <row r="2443" spans="2:10" x14ac:dyDescent="0.25">
      <c r="B2443" s="155">
        <v>38931</v>
      </c>
      <c r="C2443" s="2">
        <v>0.61583174871955304</v>
      </c>
      <c r="D2443" s="2">
        <v>0.48115185778399017</v>
      </c>
      <c r="F2443" s="164">
        <f t="shared" ref="F2443:F2506" si="190">CORREL($C2443:$C2472,$D2443:$D2472)</f>
        <v>0.10983599534093544</v>
      </c>
      <c r="G2443" s="164">
        <f t="shared" ref="G2443:G2506" si="191">CORREL($C2443:$C2502,$D2443:$D2502)</f>
        <v>7.8213530885588217E-2</v>
      </c>
      <c r="H2443" s="164">
        <f t="shared" ref="H2443:H2506" si="192">CORREL($C2443:$C2532,$D2443:$D2532)</f>
        <v>0.12457259846303252</v>
      </c>
      <c r="I2443" s="164">
        <f t="shared" ref="I2443:I2506" si="193">CORREL($C2443:$C2642,$D2443:$D2642)</f>
        <v>2.919578588725608E-2</v>
      </c>
      <c r="J2443" s="164">
        <f t="shared" ref="J2443:J2506" si="194">CORREL($C2443:$C2702,$D2443:$D2702)</f>
        <v>-3.6592230065784748E-3</v>
      </c>
    </row>
    <row r="2444" spans="2:10" x14ac:dyDescent="0.25">
      <c r="B2444" s="155">
        <v>38930</v>
      </c>
      <c r="C2444" s="2">
        <v>-0.44983200879550322</v>
      </c>
      <c r="D2444" s="2">
        <v>1.0554009100061101E-2</v>
      </c>
      <c r="F2444" s="164">
        <f t="shared" si="190"/>
        <v>9.769975729382091E-2</v>
      </c>
      <c r="G2444" s="164">
        <f t="shared" si="191"/>
        <v>7.2307474713409953E-2</v>
      </c>
      <c r="H2444" s="164">
        <f t="shared" si="192"/>
        <v>0.10387757074836224</v>
      </c>
      <c r="I2444" s="164">
        <f t="shared" si="193"/>
        <v>3.4023768313768708E-2</v>
      </c>
      <c r="J2444" s="164">
        <f t="shared" si="194"/>
        <v>-5.1894886214151927E-3</v>
      </c>
    </row>
    <row r="2445" spans="2:10" x14ac:dyDescent="0.25">
      <c r="B2445" s="155">
        <v>38929</v>
      </c>
      <c r="C2445" s="2">
        <v>-0.14645905948267313</v>
      </c>
      <c r="D2445" s="2">
        <v>5.2612553698039299E-2</v>
      </c>
      <c r="F2445" s="164">
        <f t="shared" si="190"/>
        <v>9.6520487706717034E-2</v>
      </c>
      <c r="G2445" s="164">
        <f t="shared" si="191"/>
        <v>7.1045237335169306E-2</v>
      </c>
      <c r="H2445" s="164">
        <f t="shared" si="192"/>
        <v>0.11699504086195084</v>
      </c>
      <c r="I2445" s="164">
        <f t="shared" si="193"/>
        <v>3.6591347620377038E-2</v>
      </c>
      <c r="J2445" s="164">
        <f t="shared" si="194"/>
        <v>-8.6429890420268024E-3</v>
      </c>
    </row>
    <row r="2446" spans="2:10" x14ac:dyDescent="0.25">
      <c r="B2446" s="155">
        <v>38926</v>
      </c>
      <c r="C2446" s="2">
        <v>1.2195205344617266</v>
      </c>
      <c r="D2446" s="2">
        <v>0.97397366712286271</v>
      </c>
      <c r="F2446" s="164">
        <f t="shared" si="190"/>
        <v>0.11035837542464876</v>
      </c>
      <c r="G2446" s="164">
        <f t="shared" si="191"/>
        <v>7.0728135495270142E-2</v>
      </c>
      <c r="H2446" s="164">
        <f t="shared" si="192"/>
        <v>0.11779123283822386</v>
      </c>
      <c r="I2446" s="164">
        <f t="shared" si="193"/>
        <v>2.3381404527460552E-2</v>
      </c>
      <c r="J2446" s="164">
        <f t="shared" si="194"/>
        <v>-8.8587727284461515E-3</v>
      </c>
    </row>
    <row r="2447" spans="2:10" x14ac:dyDescent="0.25">
      <c r="B2447" s="155">
        <v>38925</v>
      </c>
      <c r="C2447" s="2">
        <v>-0.39454845920110504</v>
      </c>
      <c r="D2447" s="2">
        <v>-0.17000506537130367</v>
      </c>
      <c r="F2447" s="164">
        <f t="shared" si="190"/>
        <v>7.2686205254847508E-2</v>
      </c>
      <c r="G2447" s="164">
        <f t="shared" si="191"/>
        <v>6.3186894353186251E-2</v>
      </c>
      <c r="H2447" s="164">
        <f t="shared" si="192"/>
        <v>9.9994930354280864E-2</v>
      </c>
      <c r="I2447" s="164">
        <f t="shared" si="193"/>
        <v>1.473122445193446E-2</v>
      </c>
      <c r="J2447" s="164">
        <f t="shared" si="194"/>
        <v>-8.8904557795235119E-3</v>
      </c>
    </row>
    <row r="2448" spans="2:10" x14ac:dyDescent="0.25">
      <c r="B2448" s="155">
        <v>38924</v>
      </c>
      <c r="C2448" s="2">
        <v>-3.6788004840837552E-2</v>
      </c>
      <c r="D2448" s="2">
        <v>0.37413115490032567</v>
      </c>
      <c r="F2448" s="164">
        <f t="shared" si="190"/>
        <v>-5.6318766532822924E-2</v>
      </c>
      <c r="G2448" s="164">
        <f t="shared" si="191"/>
        <v>6.1880612253338997E-2</v>
      </c>
      <c r="H2448" s="164">
        <f t="shared" si="192"/>
        <v>0.10127030605674509</v>
      </c>
      <c r="I2448" s="164">
        <f t="shared" si="193"/>
        <v>1.2435877682523628E-2</v>
      </c>
      <c r="J2448" s="164">
        <f t="shared" si="194"/>
        <v>-2.8402287378005361E-3</v>
      </c>
    </row>
    <row r="2449" spans="2:10" x14ac:dyDescent="0.25">
      <c r="B2449" s="155">
        <v>38923</v>
      </c>
      <c r="C2449" s="2">
        <v>0.6320742009402025</v>
      </c>
      <c r="D2449" s="2">
        <v>-0.53767174524723682</v>
      </c>
      <c r="F2449" s="164">
        <f t="shared" si="190"/>
        <v>-7.7338092853175056E-2</v>
      </c>
      <c r="G2449" s="164">
        <f t="shared" si="191"/>
        <v>6.8746364344120833E-2</v>
      </c>
      <c r="H2449" s="164">
        <f t="shared" si="192"/>
        <v>0.10503739457109877</v>
      </c>
      <c r="I2449" s="164">
        <f t="shared" si="193"/>
        <v>1.4637335886548917E-2</v>
      </c>
      <c r="J2449" s="164">
        <f t="shared" si="194"/>
        <v>-3.2687211705931746E-3</v>
      </c>
    </row>
    <row r="2450" spans="2:10" x14ac:dyDescent="0.25">
      <c r="B2450" s="155">
        <v>38922</v>
      </c>
      <c r="C2450" s="2">
        <v>1.66537674056908</v>
      </c>
      <c r="D2450" s="2">
        <v>-3.1310877408141646E-2</v>
      </c>
      <c r="F2450" s="164">
        <f t="shared" si="190"/>
        <v>-8.7385179313135553E-2</v>
      </c>
      <c r="G2450" s="164">
        <f t="shared" si="191"/>
        <v>8.8889569598254767E-2</v>
      </c>
      <c r="H2450" s="164">
        <f t="shared" si="192"/>
        <v>0.11749453558686174</v>
      </c>
      <c r="I2450" s="164">
        <f t="shared" si="193"/>
        <v>1.7122381939521966E-2</v>
      </c>
      <c r="J2450" s="164">
        <f t="shared" si="194"/>
        <v>-9.8620921682130575E-4</v>
      </c>
    </row>
    <row r="2451" spans="2:10" x14ac:dyDescent="0.25">
      <c r="B2451" s="155">
        <v>38919</v>
      </c>
      <c r="C2451" s="2">
        <v>-0.706540955984436</v>
      </c>
      <c r="D2451" s="2">
        <v>-0.4893191099200167</v>
      </c>
      <c r="F2451" s="164">
        <f t="shared" si="190"/>
        <v>-9.929498860820038E-2</v>
      </c>
      <c r="G2451" s="164">
        <f t="shared" si="191"/>
        <v>0.10558320359103356</v>
      </c>
      <c r="H2451" s="164">
        <f t="shared" si="192"/>
        <v>0.118486597743233</v>
      </c>
      <c r="I2451" s="164">
        <f t="shared" si="193"/>
        <v>1.7616868709488E-2</v>
      </c>
      <c r="J2451" s="164">
        <f t="shared" si="194"/>
        <v>-1.0795252707000976E-4</v>
      </c>
    </row>
    <row r="2452" spans="2:10" x14ac:dyDescent="0.25">
      <c r="B2452" s="155">
        <v>38918</v>
      </c>
      <c r="C2452" s="2">
        <v>-0.84753388670411045</v>
      </c>
      <c r="D2452" s="2">
        <v>0.56299301813123037</v>
      </c>
      <c r="F2452" s="164">
        <f t="shared" si="190"/>
        <v>-0.13053386222386548</v>
      </c>
      <c r="G2452" s="164">
        <f t="shared" si="191"/>
        <v>9.8523184385480009E-2</v>
      </c>
      <c r="H2452" s="164">
        <f t="shared" si="192"/>
        <v>0.11214271449646979</v>
      </c>
      <c r="I2452" s="164">
        <f t="shared" si="193"/>
        <v>1.3748824627220362E-2</v>
      </c>
      <c r="J2452" s="164">
        <f t="shared" si="194"/>
        <v>2.2374809010884127E-3</v>
      </c>
    </row>
    <row r="2453" spans="2:10" x14ac:dyDescent="0.25">
      <c r="B2453" s="155">
        <v>38917</v>
      </c>
      <c r="C2453" s="2">
        <v>1.8658173619882978</v>
      </c>
      <c r="D2453" s="2">
        <v>1.1925415549420837</v>
      </c>
      <c r="F2453" s="164">
        <f t="shared" si="190"/>
        <v>-0.10429714235342866</v>
      </c>
      <c r="G2453" s="164">
        <f t="shared" si="191"/>
        <v>0.10533107738715468</v>
      </c>
      <c r="H2453" s="164">
        <f t="shared" si="192"/>
        <v>0.12502048385624864</v>
      </c>
      <c r="I2453" s="164">
        <f t="shared" si="193"/>
        <v>1.9215847422594537E-2</v>
      </c>
      <c r="J2453" s="164">
        <f t="shared" si="194"/>
        <v>1.6333174355871009E-2</v>
      </c>
    </row>
    <row r="2454" spans="2:10" x14ac:dyDescent="0.25">
      <c r="B2454" s="155">
        <v>38916</v>
      </c>
      <c r="C2454" s="2">
        <v>0.19410098246255281</v>
      </c>
      <c r="D2454" s="2">
        <v>-1.1920554500773339</v>
      </c>
      <c r="F2454" s="164">
        <f t="shared" si="190"/>
        <v>-0.22692026159750761</v>
      </c>
      <c r="G2454" s="164">
        <f t="shared" si="191"/>
        <v>5.1454990483074829E-2</v>
      </c>
      <c r="H2454" s="164">
        <f t="shared" si="192"/>
        <v>7.945016552788535E-2</v>
      </c>
      <c r="I2454" s="164">
        <f t="shared" si="193"/>
        <v>8.2121278666551847E-3</v>
      </c>
      <c r="J2454" s="164">
        <f t="shared" si="194"/>
        <v>4.4847201331928129E-3</v>
      </c>
    </row>
    <row r="2455" spans="2:10" x14ac:dyDescent="0.25">
      <c r="B2455" s="155">
        <v>38915</v>
      </c>
      <c r="C2455" s="2">
        <v>-0.13825216913935234</v>
      </c>
      <c r="D2455" s="2">
        <v>0.27488035341758366</v>
      </c>
      <c r="F2455" s="164">
        <f t="shared" si="190"/>
        <v>-0.21893085998701564</v>
      </c>
      <c r="G2455" s="164">
        <f t="shared" si="191"/>
        <v>7.6947478520750248E-2</v>
      </c>
      <c r="H2455" s="164">
        <f t="shared" si="192"/>
        <v>0.10713972427123541</v>
      </c>
      <c r="I2455" s="164">
        <f t="shared" si="193"/>
        <v>1.0587319586840572E-2</v>
      </c>
      <c r="J2455" s="164">
        <f t="shared" si="194"/>
        <v>9.2691716677717906E-3</v>
      </c>
    </row>
    <row r="2456" spans="2:10" x14ac:dyDescent="0.25">
      <c r="B2456" s="155">
        <v>38912</v>
      </c>
      <c r="C2456" s="2">
        <v>-0.48991150218642421</v>
      </c>
      <c r="D2456" s="2">
        <v>3.5634943850415546E-2</v>
      </c>
      <c r="F2456" s="164">
        <f t="shared" si="190"/>
        <v>-0.19795077838139336</v>
      </c>
      <c r="G2456" s="164">
        <f t="shared" si="191"/>
        <v>7.3469736941560199E-2</v>
      </c>
      <c r="H2456" s="164">
        <f t="shared" si="192"/>
        <v>0.10485543479010208</v>
      </c>
      <c r="I2456" s="164">
        <f t="shared" si="193"/>
        <v>1.0532676094660657E-2</v>
      </c>
      <c r="J2456" s="164">
        <f t="shared" si="194"/>
        <v>1.4701511202847725E-2</v>
      </c>
    </row>
    <row r="2457" spans="2:10" x14ac:dyDescent="0.25">
      <c r="B2457" s="155">
        <v>38911</v>
      </c>
      <c r="C2457" s="2">
        <v>-1.2945153826881217</v>
      </c>
      <c r="D2457" s="2">
        <v>0.38155638671546477</v>
      </c>
      <c r="F2457" s="164">
        <f t="shared" si="190"/>
        <v>-0.13903327801210152</v>
      </c>
      <c r="G2457" s="164">
        <f t="shared" si="191"/>
        <v>7.4292507893983756E-2</v>
      </c>
      <c r="H2457" s="164">
        <f t="shared" si="192"/>
        <v>9.8762699313128546E-2</v>
      </c>
      <c r="I2457" s="164">
        <f t="shared" si="193"/>
        <v>1.220672275548312E-2</v>
      </c>
      <c r="J2457" s="164">
        <f t="shared" si="194"/>
        <v>1.5199970740019995E-2</v>
      </c>
    </row>
    <row r="2458" spans="2:10" x14ac:dyDescent="0.25">
      <c r="B2458" s="155">
        <v>38910</v>
      </c>
      <c r="C2458" s="2">
        <v>-1.0824841745637581</v>
      </c>
      <c r="D2458" s="2">
        <v>0.22814813490428243</v>
      </c>
      <c r="F2458" s="164">
        <f t="shared" si="190"/>
        <v>-0.12887364778317267</v>
      </c>
      <c r="G2458" s="164">
        <f t="shared" si="191"/>
        <v>8.549724503555764E-2</v>
      </c>
      <c r="H2458" s="164">
        <f t="shared" si="192"/>
        <v>0.10853572574121932</v>
      </c>
      <c r="I2458" s="164">
        <f t="shared" si="193"/>
        <v>1.7505418191362383E-2</v>
      </c>
      <c r="J2458" s="164">
        <f t="shared" si="194"/>
        <v>1.8632761385332038E-2</v>
      </c>
    </row>
    <row r="2459" spans="2:10" x14ac:dyDescent="0.25">
      <c r="B2459" s="155">
        <v>38909</v>
      </c>
      <c r="C2459" s="2">
        <v>0.41557853269262868</v>
      </c>
      <c r="D2459" s="2">
        <v>0.51972571686937918</v>
      </c>
      <c r="F2459" s="164">
        <f t="shared" si="190"/>
        <v>-0.14006726091758884</v>
      </c>
      <c r="G2459" s="164">
        <f t="shared" si="191"/>
        <v>8.0614671263638638E-2</v>
      </c>
      <c r="H2459" s="164">
        <f t="shared" si="192"/>
        <v>0.11484737867613072</v>
      </c>
      <c r="I2459" s="164">
        <f t="shared" si="193"/>
        <v>1.2758290192807569E-2</v>
      </c>
      <c r="J2459" s="164">
        <f t="shared" si="194"/>
        <v>2.0620703806056798E-2</v>
      </c>
    </row>
    <row r="2460" spans="2:10" x14ac:dyDescent="0.25">
      <c r="B2460" s="155">
        <v>38908</v>
      </c>
      <c r="C2460" s="2">
        <v>0.14801157850283797</v>
      </c>
      <c r="D2460" s="2">
        <v>0.21401802671161541</v>
      </c>
      <c r="F2460" s="164">
        <f t="shared" si="190"/>
        <v>-0.10100717300830499</v>
      </c>
      <c r="G2460" s="164">
        <f t="shared" si="191"/>
        <v>8.5600791580082977E-2</v>
      </c>
      <c r="H2460" s="164">
        <f t="shared" si="192"/>
        <v>0.11028706473028843</v>
      </c>
      <c r="I2460" s="164">
        <f t="shared" si="193"/>
        <v>6.9697499032575112E-3</v>
      </c>
      <c r="J2460" s="164">
        <f t="shared" si="194"/>
        <v>1.7896883220928129E-2</v>
      </c>
    </row>
    <row r="2461" spans="2:10" x14ac:dyDescent="0.25">
      <c r="B2461" s="155">
        <v>38905</v>
      </c>
      <c r="C2461" s="2">
        <v>-0.67542108596486683</v>
      </c>
      <c r="D2461" s="2">
        <v>1.2133888202631171</v>
      </c>
      <c r="F2461" s="164">
        <f t="shared" si="190"/>
        <v>-0.10230125512107645</v>
      </c>
      <c r="G2461" s="164">
        <f t="shared" si="191"/>
        <v>8.0198187934007112E-2</v>
      </c>
      <c r="H2461" s="164">
        <f t="shared" si="192"/>
        <v>0.12338264881240388</v>
      </c>
      <c r="I2461" s="164">
        <f t="shared" si="193"/>
        <v>8.5487452097476359E-3</v>
      </c>
      <c r="J2461" s="164">
        <f t="shared" si="194"/>
        <v>2.0212708163282675E-2</v>
      </c>
    </row>
    <row r="2462" spans="2:10" x14ac:dyDescent="0.25">
      <c r="B2462" s="155">
        <v>38904</v>
      </c>
      <c r="C2462" s="2">
        <v>0.27547323531480483</v>
      </c>
      <c r="D2462" s="2">
        <v>0.90161998269076005</v>
      </c>
      <c r="F2462" s="164">
        <f t="shared" si="190"/>
        <v>-6.6971340632265744E-2</v>
      </c>
      <c r="G2462" s="164">
        <f t="shared" si="191"/>
        <v>0.10078508330710709</v>
      </c>
      <c r="H2462" s="164">
        <f t="shared" si="192"/>
        <v>0.14277999667418034</v>
      </c>
      <c r="I2462" s="164">
        <f t="shared" si="193"/>
        <v>1.6137987510181875E-2</v>
      </c>
      <c r="J2462" s="164">
        <f t="shared" si="194"/>
        <v>1.7104687104401106E-2</v>
      </c>
    </row>
    <row r="2463" spans="2:10" x14ac:dyDescent="0.25">
      <c r="B2463" s="155">
        <v>38903</v>
      </c>
      <c r="C2463" s="2">
        <v>-0.71313247202748897</v>
      </c>
      <c r="D2463" s="2">
        <v>-1.2335834347435681</v>
      </c>
      <c r="F2463" s="164">
        <f t="shared" si="190"/>
        <v>-0.11103989391304042</v>
      </c>
      <c r="G2463" s="164">
        <f t="shared" si="191"/>
        <v>9.1527769223969518E-2</v>
      </c>
      <c r="H2463" s="164">
        <f t="shared" si="192"/>
        <v>0.14060689348423028</v>
      </c>
      <c r="I2463" s="164">
        <f t="shared" si="193"/>
        <v>9.0767935961840913E-3</v>
      </c>
      <c r="J2463" s="164">
        <f t="shared" si="194"/>
        <v>1.6456888805974294E-2</v>
      </c>
    </row>
    <row r="2464" spans="2:10" x14ac:dyDescent="0.25">
      <c r="B2464" s="155">
        <v>38902</v>
      </c>
      <c r="C2464" s="2">
        <v>0</v>
      </c>
      <c r="D2464" s="2">
        <v>1.4344105039021393E-2</v>
      </c>
      <c r="F2464" s="164">
        <f t="shared" si="190"/>
        <v>-0.15866896568370939</v>
      </c>
      <c r="G2464" s="164">
        <f t="shared" si="191"/>
        <v>6.9159310021371753E-2</v>
      </c>
      <c r="H2464" s="164">
        <f t="shared" si="192"/>
        <v>0.11047276347471102</v>
      </c>
      <c r="I2464" s="164">
        <f t="shared" si="193"/>
        <v>2.4479814992514615E-3</v>
      </c>
      <c r="J2464" s="164">
        <f t="shared" si="194"/>
        <v>5.9436915131723606E-3</v>
      </c>
    </row>
    <row r="2465" spans="2:10" x14ac:dyDescent="0.25">
      <c r="B2465" s="155">
        <v>38901</v>
      </c>
      <c r="C2465" s="2">
        <v>0.7970773075665516</v>
      </c>
      <c r="D2465" s="2">
        <v>-0.39099168865831535</v>
      </c>
      <c r="F2465" s="164">
        <f t="shared" si="190"/>
        <v>-0.15053375927017282</v>
      </c>
      <c r="G2465" s="164">
        <f t="shared" si="191"/>
        <v>5.6213391265812561E-2</v>
      </c>
      <c r="H2465" s="164">
        <f t="shared" si="192"/>
        <v>8.8661778461208027E-2</v>
      </c>
      <c r="I2465" s="164">
        <f t="shared" si="193"/>
        <v>2.4895008220889815E-3</v>
      </c>
      <c r="J2465" s="164">
        <f t="shared" si="194"/>
        <v>-1.4051529497916967E-3</v>
      </c>
    </row>
    <row r="2466" spans="2:10" x14ac:dyDescent="0.25">
      <c r="B2466" s="155">
        <v>38898</v>
      </c>
      <c r="C2466" s="2">
        <v>-0.20847263073644484</v>
      </c>
      <c r="D2466" s="2">
        <v>1.5836054358906448</v>
      </c>
      <c r="F2466" s="164">
        <f t="shared" si="190"/>
        <v>-0.14018447137402795</v>
      </c>
      <c r="G2466" s="164">
        <f t="shared" si="191"/>
        <v>6.4251563396547695E-2</v>
      </c>
      <c r="H2466" s="164">
        <f t="shared" si="192"/>
        <v>8.9502777000087894E-2</v>
      </c>
      <c r="I2466" s="164">
        <f t="shared" si="193"/>
        <v>4.8382133475828861E-3</v>
      </c>
      <c r="J2466" s="164">
        <f t="shared" si="194"/>
        <v>3.6714596074223109E-4</v>
      </c>
    </row>
    <row r="2467" spans="2:10" x14ac:dyDescent="0.25">
      <c r="B2467" s="155">
        <v>38897</v>
      </c>
      <c r="C2467" s="2">
        <v>2.1610240893383592</v>
      </c>
      <c r="D2467" s="2">
        <v>0.52623669270452922</v>
      </c>
      <c r="F2467" s="164">
        <f t="shared" si="190"/>
        <v>-0.10759500071419212</v>
      </c>
      <c r="G2467" s="164">
        <f t="shared" si="191"/>
        <v>0.10874658078354668</v>
      </c>
      <c r="H2467" s="164">
        <f t="shared" si="192"/>
        <v>9.8427600469021867E-2</v>
      </c>
      <c r="I2467" s="164">
        <f t="shared" si="193"/>
        <v>8.2221742904766883E-3</v>
      </c>
      <c r="J2467" s="164">
        <f t="shared" si="194"/>
        <v>5.6891687904830803E-4</v>
      </c>
    </row>
    <row r="2468" spans="2:10" x14ac:dyDescent="0.25">
      <c r="B2468" s="155">
        <v>38896</v>
      </c>
      <c r="C2468" s="2">
        <v>0.56790190954401076</v>
      </c>
      <c r="D2468" s="2">
        <v>-0.81669934412730294</v>
      </c>
      <c r="F2468" s="164">
        <f t="shared" si="190"/>
        <v>-0.21990636052201459</v>
      </c>
      <c r="G2468" s="164">
        <f t="shared" si="191"/>
        <v>8.4960533976714075E-2</v>
      </c>
      <c r="H2468" s="164">
        <f t="shared" si="192"/>
        <v>7.7058348561826973E-2</v>
      </c>
      <c r="I2468" s="164">
        <f t="shared" si="193"/>
        <v>-2.3626039427600411E-3</v>
      </c>
      <c r="J2468" s="164">
        <f t="shared" si="194"/>
        <v>-1.372297741231421E-2</v>
      </c>
    </row>
    <row r="2469" spans="2:10" x14ac:dyDescent="0.25">
      <c r="B2469" s="155">
        <v>38895</v>
      </c>
      <c r="C2469" s="2">
        <v>-0.90754138545380281</v>
      </c>
      <c r="D2469" s="2">
        <v>0.84471037493767387</v>
      </c>
      <c r="F2469" s="164">
        <f t="shared" si="190"/>
        <v>-9.9239089171136913E-2</v>
      </c>
      <c r="G2469" s="164">
        <f t="shared" si="191"/>
        <v>0.10309228547996088</v>
      </c>
      <c r="H2469" s="164">
        <f t="shared" si="192"/>
        <v>0.10085663172446571</v>
      </c>
      <c r="I2469" s="164">
        <f t="shared" si="193"/>
        <v>-8.294560808446802E-3</v>
      </c>
      <c r="J2469" s="164">
        <f t="shared" si="194"/>
        <v>-1.0392091986606934E-2</v>
      </c>
    </row>
    <row r="2470" spans="2:10" x14ac:dyDescent="0.25">
      <c r="B2470" s="155">
        <v>38894</v>
      </c>
      <c r="C2470" s="2">
        <v>0.48667957128856187</v>
      </c>
      <c r="D2470" s="2">
        <v>-0.44243769585635695</v>
      </c>
      <c r="F2470" s="164">
        <f t="shared" si="190"/>
        <v>-7.5117489957815739E-2</v>
      </c>
      <c r="G2470" s="164">
        <f t="shared" si="191"/>
        <v>0.12060588284341814</v>
      </c>
      <c r="H2470" s="164">
        <f t="shared" si="192"/>
        <v>0.11955980174091446</v>
      </c>
      <c r="I2470" s="164">
        <f t="shared" si="193"/>
        <v>-7.0286167033531558E-3</v>
      </c>
      <c r="J2470" s="164">
        <f t="shared" si="194"/>
        <v>-1.0996402927896125E-2</v>
      </c>
    </row>
    <row r="2471" spans="2:10" x14ac:dyDescent="0.25">
      <c r="B2471" s="155">
        <v>38891</v>
      </c>
      <c r="C2471" s="2">
        <v>-8.7354938644546021E-2</v>
      </c>
      <c r="D2471" s="2">
        <v>-0.55714780394137131</v>
      </c>
      <c r="F2471" s="164">
        <f t="shared" si="190"/>
        <v>-5.2729290897251743E-2</v>
      </c>
      <c r="G2471" s="164">
        <f t="shared" si="191"/>
        <v>0.12643486835582521</v>
      </c>
      <c r="H2471" s="164">
        <f t="shared" si="192"/>
        <v>0.12304854052857678</v>
      </c>
      <c r="I2471" s="164">
        <f t="shared" si="193"/>
        <v>-6.6398902456394826E-3</v>
      </c>
      <c r="J2471" s="164">
        <f t="shared" si="194"/>
        <v>-1.0277510148848328E-2</v>
      </c>
    </row>
    <row r="2472" spans="2:10" x14ac:dyDescent="0.25">
      <c r="B2472" s="155">
        <v>38890</v>
      </c>
      <c r="C2472" s="2">
        <v>-0.50439721782049585</v>
      </c>
      <c r="D2472" s="2">
        <v>-0.72012584630685161</v>
      </c>
      <c r="F2472" s="164">
        <f t="shared" si="190"/>
        <v>2.1026920248539398E-2</v>
      </c>
      <c r="G2472" s="164">
        <f t="shared" si="191"/>
        <v>0.12538697758537917</v>
      </c>
      <c r="H2472" s="164">
        <f t="shared" si="192"/>
        <v>0.11698384602079637</v>
      </c>
      <c r="I2472" s="164">
        <f t="shared" si="193"/>
        <v>-1.4132412344236636E-2</v>
      </c>
      <c r="J2472" s="164">
        <f t="shared" si="194"/>
        <v>-1.5912283012850637E-2</v>
      </c>
    </row>
    <row r="2473" spans="2:10" x14ac:dyDescent="0.25">
      <c r="B2473" s="155">
        <v>38889</v>
      </c>
      <c r="C2473" s="2">
        <v>0.97700957158934898</v>
      </c>
      <c r="D2473" s="2">
        <v>0.11193807481351126</v>
      </c>
      <c r="F2473" s="164">
        <f t="shared" si="190"/>
        <v>4.8103724981231021E-2</v>
      </c>
      <c r="G2473" s="164">
        <f t="shared" si="191"/>
        <v>0.12116465809956349</v>
      </c>
      <c r="H2473" s="164">
        <f t="shared" si="192"/>
        <v>0.11659037772021569</v>
      </c>
      <c r="I2473" s="164">
        <f t="shared" si="193"/>
        <v>-1.7584926930974566E-2</v>
      </c>
      <c r="J2473" s="164">
        <f t="shared" si="194"/>
        <v>-1.8454268613984984E-2</v>
      </c>
    </row>
    <row r="2474" spans="2:10" x14ac:dyDescent="0.25">
      <c r="B2474" s="155">
        <v>38888</v>
      </c>
      <c r="C2474" s="2">
        <v>6.5535007454098348E-4</v>
      </c>
      <c r="D2474" s="2">
        <v>-0.16818621241018183</v>
      </c>
      <c r="F2474" s="164">
        <f t="shared" si="190"/>
        <v>4.7538782618287402E-2</v>
      </c>
      <c r="G2474" s="164">
        <f t="shared" si="191"/>
        <v>9.4427080200219143E-2</v>
      </c>
      <c r="H2474" s="164">
        <f t="shared" si="192"/>
        <v>0.1175071767539952</v>
      </c>
      <c r="I2474" s="164">
        <f t="shared" si="193"/>
        <v>-1.7527713656700215E-2</v>
      </c>
      <c r="J2474" s="164">
        <f t="shared" si="194"/>
        <v>-1.9390047739990254E-2</v>
      </c>
    </row>
    <row r="2475" spans="2:10" x14ac:dyDescent="0.25">
      <c r="B2475" s="155">
        <v>38887</v>
      </c>
      <c r="C2475" s="2">
        <v>-0.91140610058433325</v>
      </c>
      <c r="D2475" s="2">
        <v>-0.19730460072169276</v>
      </c>
      <c r="F2475" s="164">
        <f t="shared" si="190"/>
        <v>4.6955127561539224E-2</v>
      </c>
      <c r="G2475" s="164">
        <f t="shared" si="191"/>
        <v>0.11093026293550889</v>
      </c>
      <c r="H2475" s="164">
        <f t="shared" si="192"/>
        <v>0.10642983348572597</v>
      </c>
      <c r="I2475" s="164">
        <f t="shared" si="193"/>
        <v>-2.0064086001229803E-2</v>
      </c>
      <c r="J2475" s="164">
        <f t="shared" si="194"/>
        <v>-2.128698069904909E-2</v>
      </c>
    </row>
    <row r="2476" spans="2:10" x14ac:dyDescent="0.25">
      <c r="B2476" s="155">
        <v>38884</v>
      </c>
      <c r="C2476" s="2">
        <v>-0.3674387740311591</v>
      </c>
      <c r="D2476" s="2">
        <v>-0.71609148432131287</v>
      </c>
      <c r="F2476" s="164">
        <f t="shared" si="190"/>
        <v>4.0871258879675326E-2</v>
      </c>
      <c r="G2476" s="164">
        <f t="shared" si="191"/>
        <v>0.11074618853214868</v>
      </c>
      <c r="H2476" s="164">
        <f t="shared" si="192"/>
        <v>0.10664960172215715</v>
      </c>
      <c r="I2476" s="164">
        <f t="shared" si="193"/>
        <v>-2.0653577541208498E-2</v>
      </c>
      <c r="J2476" s="164">
        <f t="shared" si="194"/>
        <v>-2.2140927517498236E-2</v>
      </c>
    </row>
    <row r="2477" spans="2:10" x14ac:dyDescent="0.25">
      <c r="B2477" s="155">
        <v>38883</v>
      </c>
      <c r="C2477" s="2">
        <v>2.1258353829308074</v>
      </c>
      <c r="D2477" s="2">
        <v>-1.0790346699579789</v>
      </c>
      <c r="F2477" s="164">
        <f t="shared" si="190"/>
        <v>6.6431671335732759E-2</v>
      </c>
      <c r="G2477" s="164">
        <f t="shared" si="191"/>
        <v>0.10952761096667434</v>
      </c>
      <c r="H2477" s="164">
        <f t="shared" si="192"/>
        <v>9.9384443715167997E-2</v>
      </c>
      <c r="I2477" s="164">
        <f t="shared" si="193"/>
        <v>-1.8919890981800289E-2</v>
      </c>
      <c r="J2477" s="164">
        <f t="shared" si="194"/>
        <v>-2.3320761756996364E-2</v>
      </c>
    </row>
    <row r="2478" spans="2:10" x14ac:dyDescent="0.25">
      <c r="B2478" s="155">
        <v>38882</v>
      </c>
      <c r="C2478" s="2">
        <v>0.52233151347103046</v>
      </c>
      <c r="D2478" s="2">
        <v>-1.434631668683839</v>
      </c>
      <c r="F2478" s="164">
        <f t="shared" si="190"/>
        <v>0.20931732248903637</v>
      </c>
      <c r="G2478" s="164">
        <f t="shared" si="191"/>
        <v>0.18009129784880226</v>
      </c>
      <c r="H2478" s="164">
        <f t="shared" si="192"/>
        <v>0.14472303617926591</v>
      </c>
      <c r="I2478" s="164">
        <f t="shared" si="193"/>
        <v>-4.6465094232734568E-5</v>
      </c>
      <c r="J2478" s="164">
        <f t="shared" si="194"/>
        <v>-5.3260721352701547E-3</v>
      </c>
    </row>
    <row r="2479" spans="2:10" x14ac:dyDescent="0.25">
      <c r="B2479" s="155">
        <v>38881</v>
      </c>
      <c r="C2479" s="2">
        <v>-1.0017452458594978</v>
      </c>
      <c r="D2479" s="2">
        <v>0.43072710091611732</v>
      </c>
      <c r="F2479" s="164">
        <f t="shared" si="190"/>
        <v>0.28664804467360216</v>
      </c>
      <c r="G2479" s="164">
        <f t="shared" si="191"/>
        <v>0.21316068589944076</v>
      </c>
      <c r="H2479" s="164">
        <f t="shared" si="192"/>
        <v>0.15168489116023448</v>
      </c>
      <c r="I2479" s="164">
        <f t="shared" si="193"/>
        <v>2.8873499732546852E-3</v>
      </c>
      <c r="J2479" s="164">
        <f t="shared" si="194"/>
        <v>2.4601638244880521E-5</v>
      </c>
    </row>
    <row r="2480" spans="2:10" x14ac:dyDescent="0.25">
      <c r="B2480" s="155">
        <v>38880</v>
      </c>
      <c r="C2480" s="2">
        <v>-1.2668392839706444</v>
      </c>
      <c r="D2480" s="2">
        <v>0.1808567738375233</v>
      </c>
      <c r="F2480" s="164">
        <f t="shared" si="190"/>
        <v>0.31595493853426621</v>
      </c>
      <c r="G2480" s="164">
        <f t="shared" si="191"/>
        <v>0.23770477997223041</v>
      </c>
      <c r="H2480" s="164">
        <f t="shared" si="192"/>
        <v>0.17377077417600048</v>
      </c>
      <c r="I2480" s="164">
        <f t="shared" si="193"/>
        <v>-4.2278736334670037E-3</v>
      </c>
      <c r="J2480" s="164">
        <f t="shared" si="194"/>
        <v>1.0896600952692674E-3</v>
      </c>
    </row>
    <row r="2481" spans="2:10" x14ac:dyDescent="0.25">
      <c r="B2481" s="155">
        <v>38877</v>
      </c>
      <c r="C2481" s="2">
        <v>-0.44752617245242821</v>
      </c>
      <c r="D2481" s="2">
        <v>0.73961056676101755</v>
      </c>
      <c r="F2481" s="164">
        <f t="shared" si="190"/>
        <v>0.32925281960351938</v>
      </c>
      <c r="G2481" s="164">
        <f t="shared" si="191"/>
        <v>0.25015674331945187</v>
      </c>
      <c r="H2481" s="164">
        <f t="shared" si="192"/>
        <v>0.18524349930222933</v>
      </c>
      <c r="I2481" s="164">
        <f t="shared" si="193"/>
        <v>-1.4448883004124684E-3</v>
      </c>
      <c r="J2481" s="164">
        <f t="shared" si="194"/>
        <v>1.1373976980168076E-3</v>
      </c>
    </row>
    <row r="2482" spans="2:10" x14ac:dyDescent="0.25">
      <c r="B2482" s="155">
        <v>38876</v>
      </c>
      <c r="C2482" s="2">
        <v>0.14708416269790803</v>
      </c>
      <c r="D2482" s="2">
        <v>0.81900584202150295</v>
      </c>
      <c r="F2482" s="164">
        <f t="shared" si="190"/>
        <v>0.34228404103357674</v>
      </c>
      <c r="G2482" s="164">
        <f t="shared" si="191"/>
        <v>0.2580779736715626</v>
      </c>
      <c r="H2482" s="164">
        <f t="shared" si="192"/>
        <v>0.17564220664332605</v>
      </c>
      <c r="I2482" s="164">
        <f t="shared" si="193"/>
        <v>2.4199329007672842E-3</v>
      </c>
      <c r="J2482" s="164">
        <f t="shared" si="194"/>
        <v>6.5881727341545859E-3</v>
      </c>
    </row>
    <row r="2483" spans="2:10" x14ac:dyDescent="0.25">
      <c r="B2483" s="155">
        <v>38875</v>
      </c>
      <c r="C2483" s="2">
        <v>-0.58936293767571923</v>
      </c>
      <c r="D2483" s="2">
        <v>-0.25070936278879241</v>
      </c>
      <c r="F2483" s="164">
        <f t="shared" si="190"/>
        <v>0.32664488420689125</v>
      </c>
      <c r="G2483" s="164">
        <f t="shared" si="191"/>
        <v>0.25901109083318946</v>
      </c>
      <c r="H2483" s="164">
        <f t="shared" si="192"/>
        <v>0.16310664663170626</v>
      </c>
      <c r="I2483" s="164">
        <f t="shared" si="193"/>
        <v>7.7993483985025404E-4</v>
      </c>
      <c r="J2483" s="164">
        <f t="shared" si="194"/>
        <v>4.3448600622941818E-3</v>
      </c>
    </row>
    <row r="2484" spans="2:10" x14ac:dyDescent="0.25">
      <c r="B2484" s="155">
        <v>38874</v>
      </c>
      <c r="C2484" s="2">
        <v>-0.10898624392071676</v>
      </c>
      <c r="D2484" s="2">
        <v>0.65697946237532889</v>
      </c>
      <c r="F2484" s="164">
        <f t="shared" si="190"/>
        <v>0.30584884609400848</v>
      </c>
      <c r="G2484" s="164">
        <f t="shared" si="191"/>
        <v>0.24236007844372809</v>
      </c>
      <c r="H2484" s="164">
        <f t="shared" si="192"/>
        <v>0.16048761634531794</v>
      </c>
      <c r="I2484" s="164">
        <f t="shared" si="193"/>
        <v>8.241418101671524E-3</v>
      </c>
      <c r="J2484" s="164">
        <f t="shared" si="194"/>
        <v>4.4671131095887695E-3</v>
      </c>
    </row>
    <row r="2485" spans="2:10" x14ac:dyDescent="0.25">
      <c r="B2485" s="155">
        <v>38873</v>
      </c>
      <c r="C2485" s="2">
        <v>-1.7754789887677203</v>
      </c>
      <c r="D2485" s="2">
        <v>-3.5774210984518273E-2</v>
      </c>
      <c r="F2485" s="164">
        <f t="shared" si="190"/>
        <v>0.31994142662283886</v>
      </c>
      <c r="G2485" s="164">
        <f t="shared" si="191"/>
        <v>0.27371302341505016</v>
      </c>
      <c r="H2485" s="164">
        <f t="shared" si="192"/>
        <v>0.15817360813423451</v>
      </c>
      <c r="I2485" s="164">
        <f t="shared" si="193"/>
        <v>5.3456856306286276E-3</v>
      </c>
      <c r="J2485" s="164">
        <f t="shared" si="194"/>
        <v>4.7198225220848426E-3</v>
      </c>
    </row>
    <row r="2486" spans="2:10" x14ac:dyDescent="0.25">
      <c r="B2486" s="155">
        <v>38870</v>
      </c>
      <c r="C2486" s="2">
        <v>0.19498702305578153</v>
      </c>
      <c r="D2486" s="2">
        <v>2.400961431926496</v>
      </c>
      <c r="F2486" s="164">
        <f t="shared" si="190"/>
        <v>0.33111844929534073</v>
      </c>
      <c r="G2486" s="164">
        <f t="shared" si="191"/>
        <v>0.28932004328690913</v>
      </c>
      <c r="H2486" s="164">
        <f t="shared" si="192"/>
        <v>0.16653270425428579</v>
      </c>
      <c r="I2486" s="164">
        <f t="shared" si="193"/>
        <v>8.4922317080813013E-3</v>
      </c>
      <c r="J2486" s="164">
        <f t="shared" si="194"/>
        <v>5.6170796302342932E-3</v>
      </c>
    </row>
    <row r="2487" spans="2:10" x14ac:dyDescent="0.25">
      <c r="B2487" s="155">
        <v>38869</v>
      </c>
      <c r="C2487" s="2">
        <v>1.2329730564655028</v>
      </c>
      <c r="D2487" s="2">
        <v>3.8417723376382718E-2</v>
      </c>
      <c r="F2487" s="164">
        <f t="shared" si="190"/>
        <v>0.33649562784937243</v>
      </c>
      <c r="G2487" s="164">
        <f t="shared" si="191"/>
        <v>0.28415944308402707</v>
      </c>
      <c r="H2487" s="164">
        <f t="shared" si="192"/>
        <v>0.17351026644184334</v>
      </c>
      <c r="I2487" s="164">
        <f t="shared" si="193"/>
        <v>6.0914916345541593E-3</v>
      </c>
      <c r="J2487" s="164">
        <f t="shared" si="194"/>
        <v>8.9821112167768023E-3</v>
      </c>
    </row>
    <row r="2488" spans="2:10" x14ac:dyDescent="0.25">
      <c r="B2488" s="155">
        <v>38868</v>
      </c>
      <c r="C2488" s="2">
        <v>0.84995014033464322</v>
      </c>
      <c r="D2488" s="2">
        <v>-0.33420974961341221</v>
      </c>
      <c r="F2488" s="164">
        <f t="shared" si="190"/>
        <v>0.35373007371494097</v>
      </c>
      <c r="G2488" s="164">
        <f t="shared" si="191"/>
        <v>0.2796857694505463</v>
      </c>
      <c r="H2488" s="164">
        <f t="shared" si="192"/>
        <v>0.15879375579094274</v>
      </c>
      <c r="I2488" s="164">
        <f t="shared" si="193"/>
        <v>6.8040273409363493E-3</v>
      </c>
      <c r="J2488" s="164">
        <f t="shared" si="194"/>
        <v>9.3346051863191625E-3</v>
      </c>
    </row>
    <row r="2489" spans="2:10" x14ac:dyDescent="0.25">
      <c r="B2489" s="155">
        <v>38867</v>
      </c>
      <c r="C2489" s="2">
        <v>-1.5778794246571359</v>
      </c>
      <c r="D2489" s="2">
        <v>-0.50549057814914811</v>
      </c>
      <c r="F2489" s="164">
        <f t="shared" si="190"/>
        <v>0.34223138671804754</v>
      </c>
      <c r="G2489" s="164">
        <f t="shared" si="191"/>
        <v>0.28837133647839447</v>
      </c>
      <c r="H2489" s="164">
        <f t="shared" si="192"/>
        <v>0.1672551532625938</v>
      </c>
      <c r="I2489" s="164">
        <f t="shared" si="193"/>
        <v>7.4798727435747394E-3</v>
      </c>
      <c r="J2489" s="164">
        <f t="shared" si="194"/>
        <v>2.273406926529983E-2</v>
      </c>
    </row>
    <row r="2490" spans="2:10" x14ac:dyDescent="0.25">
      <c r="B2490" s="155">
        <v>38866</v>
      </c>
      <c r="C2490" s="2">
        <v>0</v>
      </c>
      <c r="D2490" s="2">
        <v>4.3092766141739069E-2</v>
      </c>
      <c r="F2490" s="164">
        <f t="shared" si="190"/>
        <v>0.32738046905566598</v>
      </c>
      <c r="G2490" s="164">
        <f t="shared" si="191"/>
        <v>0.28459136924788137</v>
      </c>
      <c r="H2490" s="164">
        <f t="shared" si="192"/>
        <v>0.1571037007072705</v>
      </c>
      <c r="I2490" s="164">
        <f t="shared" si="193"/>
        <v>-1.2084298340547886E-3</v>
      </c>
      <c r="J2490" s="164">
        <f t="shared" si="194"/>
        <v>7.2588982558126382E-3</v>
      </c>
    </row>
    <row r="2491" spans="2:10" x14ac:dyDescent="0.25">
      <c r="B2491" s="155">
        <v>38863</v>
      </c>
      <c r="C2491" s="2">
        <v>0.58520107073838368</v>
      </c>
      <c r="D2491" s="2">
        <v>0.1867224117998223</v>
      </c>
      <c r="F2491" s="164">
        <f t="shared" si="190"/>
        <v>0.31279882810743892</v>
      </c>
      <c r="G2491" s="164">
        <f t="shared" si="191"/>
        <v>0.30420442912624268</v>
      </c>
      <c r="H2491" s="164">
        <f t="shared" si="192"/>
        <v>0.15776361240335851</v>
      </c>
      <c r="I2491" s="164">
        <f t="shared" si="193"/>
        <v>-1.2559302820728683E-3</v>
      </c>
      <c r="J2491" s="164">
        <f t="shared" si="194"/>
        <v>7.2603213306639408E-3</v>
      </c>
    </row>
    <row r="2492" spans="2:10" x14ac:dyDescent="0.25">
      <c r="B2492" s="155">
        <v>38862</v>
      </c>
      <c r="C2492" s="2">
        <v>1.149630178189831</v>
      </c>
      <c r="D2492" s="2">
        <v>-0.72413113955349662</v>
      </c>
      <c r="F2492" s="164">
        <f t="shared" si="190"/>
        <v>0.311262018564406</v>
      </c>
      <c r="G2492" s="164">
        <f t="shared" si="191"/>
        <v>0.30178962702863876</v>
      </c>
      <c r="H2492" s="164">
        <f t="shared" si="192"/>
        <v>0.12484026666640083</v>
      </c>
      <c r="I2492" s="164">
        <f t="shared" si="193"/>
        <v>-2.5350010444852608E-3</v>
      </c>
      <c r="J2492" s="164">
        <f t="shared" si="194"/>
        <v>6.3685044462051541E-3</v>
      </c>
    </row>
    <row r="2493" spans="2:10" x14ac:dyDescent="0.25">
      <c r="B2493" s="155">
        <v>38861</v>
      </c>
      <c r="C2493" s="2">
        <v>0.16177033971196408</v>
      </c>
      <c r="D2493" s="2">
        <v>0.3079816209627273</v>
      </c>
      <c r="F2493" s="164">
        <f t="shared" si="190"/>
        <v>0.36344271373134451</v>
      </c>
      <c r="G2493" s="164">
        <f t="shared" si="191"/>
        <v>0.33535632032762364</v>
      </c>
      <c r="H2493" s="164">
        <f t="shared" si="192"/>
        <v>0.13796929180293649</v>
      </c>
      <c r="I2493" s="164">
        <f t="shared" si="193"/>
        <v>3.4335419701427171E-3</v>
      </c>
      <c r="J2493" s="164">
        <f t="shared" si="194"/>
        <v>1.0628555321923305E-2</v>
      </c>
    </row>
    <row r="2494" spans="2:10" x14ac:dyDescent="0.25">
      <c r="B2494" s="155">
        <v>38860</v>
      </c>
      <c r="C2494" s="2">
        <v>-0.4338432249859081</v>
      </c>
      <c r="D2494" s="2">
        <v>-0.2932205288357026</v>
      </c>
      <c r="F2494" s="164">
        <f t="shared" si="190"/>
        <v>0.3443624486445771</v>
      </c>
      <c r="G2494" s="164">
        <f t="shared" si="191"/>
        <v>0.2958293154370209</v>
      </c>
      <c r="H2494" s="164">
        <f t="shared" si="192"/>
        <v>0.13682450955780839</v>
      </c>
      <c r="I2494" s="164">
        <f t="shared" si="193"/>
        <v>2.1983215656023185E-3</v>
      </c>
      <c r="J2494" s="164">
        <f t="shared" si="194"/>
        <v>1.3180941229401985E-2</v>
      </c>
    </row>
    <row r="2495" spans="2:10" x14ac:dyDescent="0.25">
      <c r="B2495" s="155">
        <v>38859</v>
      </c>
      <c r="C2495" s="2">
        <v>-0.39118298856261058</v>
      </c>
      <c r="D2495" s="2">
        <v>0.12281453040876578</v>
      </c>
      <c r="F2495" s="164">
        <f t="shared" si="190"/>
        <v>0.30586108618645963</v>
      </c>
      <c r="G2495" s="164">
        <f t="shared" si="191"/>
        <v>0.2486646876006556</v>
      </c>
      <c r="H2495" s="164">
        <f t="shared" si="192"/>
        <v>0.13066242325980129</v>
      </c>
      <c r="I2495" s="164">
        <f t="shared" si="193"/>
        <v>-8.7959758064424728E-3</v>
      </c>
      <c r="J2495" s="164">
        <f t="shared" si="194"/>
        <v>1.2292824262425447E-2</v>
      </c>
    </row>
    <row r="2496" spans="2:10" x14ac:dyDescent="0.25">
      <c r="B2496" s="155">
        <v>38856</v>
      </c>
      <c r="C2496" s="2">
        <v>0.41351509943172715</v>
      </c>
      <c r="D2496" s="2">
        <v>1.0920617847418157</v>
      </c>
      <c r="F2496" s="164">
        <f t="shared" si="190"/>
        <v>0.30940660805329051</v>
      </c>
      <c r="G2496" s="164">
        <f t="shared" si="191"/>
        <v>0.24664788511297744</v>
      </c>
      <c r="H2496" s="164">
        <f t="shared" si="192"/>
        <v>0.13324217925191326</v>
      </c>
      <c r="I2496" s="164">
        <f t="shared" si="193"/>
        <v>-9.1563140865290205E-3</v>
      </c>
      <c r="J2496" s="164">
        <f t="shared" si="194"/>
        <v>1.6048621564828395E-2</v>
      </c>
    </row>
    <row r="2497" spans="2:10" x14ac:dyDescent="0.25">
      <c r="B2497" s="155">
        <v>38855</v>
      </c>
      <c r="C2497" s="2">
        <v>-0.66453629215619259</v>
      </c>
      <c r="D2497" s="2">
        <v>2.1634633232899381</v>
      </c>
      <c r="F2497" s="164">
        <f t="shared" si="190"/>
        <v>0.34264715635857595</v>
      </c>
      <c r="G2497" s="164">
        <f t="shared" si="191"/>
        <v>0.23533712203515406</v>
      </c>
      <c r="H2497" s="164">
        <f t="shared" si="192"/>
        <v>0.12565713474490778</v>
      </c>
      <c r="I2497" s="164">
        <f t="shared" si="193"/>
        <v>-2.5116132484576215E-2</v>
      </c>
      <c r="J2497" s="164">
        <f t="shared" si="194"/>
        <v>1.2541468785594445E-2</v>
      </c>
    </row>
    <row r="2498" spans="2:10" x14ac:dyDescent="0.25">
      <c r="B2498" s="155">
        <v>38854</v>
      </c>
      <c r="C2498" s="2">
        <v>-1.6570057461404497</v>
      </c>
      <c r="D2498" s="2">
        <v>-1.1415609464163423</v>
      </c>
      <c r="F2498" s="164">
        <f t="shared" si="190"/>
        <v>0.4540093970424105</v>
      </c>
      <c r="G2498" s="164">
        <f t="shared" si="191"/>
        <v>0.30632336116542264</v>
      </c>
      <c r="H2498" s="164">
        <f t="shared" si="192"/>
        <v>0.14752749808171203</v>
      </c>
      <c r="I2498" s="164">
        <f t="shared" si="193"/>
        <v>-2.5301415276633489E-3</v>
      </c>
      <c r="J2498" s="164">
        <f t="shared" si="194"/>
        <v>2.3621877279284921E-2</v>
      </c>
    </row>
    <row r="2499" spans="2:10" x14ac:dyDescent="0.25">
      <c r="B2499" s="155">
        <v>38853</v>
      </c>
      <c r="C2499" s="2">
        <v>-0.18567037026742117</v>
      </c>
      <c r="D2499" s="2">
        <v>1.1718701652712937</v>
      </c>
      <c r="F2499" s="164">
        <f t="shared" si="190"/>
        <v>0.43082522852730387</v>
      </c>
      <c r="G2499" s="164">
        <f t="shared" si="191"/>
        <v>0.30126677411712466</v>
      </c>
      <c r="H2499" s="164">
        <f t="shared" si="192"/>
        <v>0.11199610513419696</v>
      </c>
      <c r="I2499" s="164">
        <f t="shared" si="193"/>
        <v>-2.0798894781936691E-2</v>
      </c>
      <c r="J2499" s="164">
        <f t="shared" si="194"/>
        <v>1.7054129559394383E-2</v>
      </c>
    </row>
    <row r="2500" spans="2:10" x14ac:dyDescent="0.25">
      <c r="B2500" s="155">
        <v>38852</v>
      </c>
      <c r="C2500" s="2">
        <v>0.26361113124231395</v>
      </c>
      <c r="D2500" s="2">
        <v>0.62791220189239993</v>
      </c>
      <c r="F2500" s="164">
        <f t="shared" si="190"/>
        <v>0.45434972820005542</v>
      </c>
      <c r="G2500" s="164">
        <f t="shared" si="191"/>
        <v>0.31835596869693017</v>
      </c>
      <c r="H2500" s="164">
        <f t="shared" si="192"/>
        <v>0.12026521813941615</v>
      </c>
      <c r="I2500" s="164">
        <f t="shared" si="193"/>
        <v>-1.5422660571384923E-2</v>
      </c>
      <c r="J2500" s="164">
        <f t="shared" si="194"/>
        <v>2.118745838685308E-2</v>
      </c>
    </row>
    <row r="2501" spans="2:10" x14ac:dyDescent="0.25">
      <c r="B2501" s="155">
        <v>38849</v>
      </c>
      <c r="C2501" s="2">
        <v>-1.1210472783273029</v>
      </c>
      <c r="D2501" s="2">
        <v>-1.6139475496455002</v>
      </c>
      <c r="F2501" s="164">
        <f t="shared" si="190"/>
        <v>0.45036290774590315</v>
      </c>
      <c r="G2501" s="164">
        <f t="shared" si="191"/>
        <v>0.31341033788452249</v>
      </c>
      <c r="H2501" s="164">
        <f t="shared" si="192"/>
        <v>0.11865488343147755</v>
      </c>
      <c r="I2501" s="164">
        <f t="shared" si="193"/>
        <v>-1.6121101565044677E-2</v>
      </c>
      <c r="J2501" s="164">
        <f t="shared" si="194"/>
        <v>1.9909860580264192E-2</v>
      </c>
    </row>
    <row r="2502" spans="2:10" x14ac:dyDescent="0.25">
      <c r="B2502" s="155">
        <v>38848</v>
      </c>
      <c r="C2502" s="2">
        <v>-1.2625204370713017</v>
      </c>
      <c r="D2502" s="2">
        <v>-0.80883330663394926</v>
      </c>
      <c r="F2502" s="164">
        <f t="shared" si="190"/>
        <v>0.37469626097146819</v>
      </c>
      <c r="G2502" s="164">
        <f t="shared" si="191"/>
        <v>0.25153485339907644</v>
      </c>
      <c r="H2502" s="164">
        <f t="shared" si="192"/>
        <v>7.4473118651606093E-2</v>
      </c>
      <c r="I2502" s="164">
        <f t="shared" si="193"/>
        <v>-2.6189131604062752E-2</v>
      </c>
      <c r="J2502" s="164">
        <f t="shared" si="194"/>
        <v>2.2926043705099606E-3</v>
      </c>
    </row>
    <row r="2503" spans="2:10" x14ac:dyDescent="0.25">
      <c r="B2503" s="155">
        <v>38847</v>
      </c>
      <c r="C2503" s="2">
        <v>-0.1293070873732316</v>
      </c>
      <c r="D2503" s="2">
        <v>0.26696727804520481</v>
      </c>
      <c r="F2503" s="164">
        <f t="shared" si="190"/>
        <v>0.36124078170566254</v>
      </c>
      <c r="G2503" s="164">
        <f t="shared" si="191"/>
        <v>0.24270980238022216</v>
      </c>
      <c r="H2503" s="164">
        <f t="shared" si="192"/>
        <v>5.4879650406335925E-2</v>
      </c>
      <c r="I2503" s="164">
        <f t="shared" si="193"/>
        <v>-3.3602198427486622E-2</v>
      </c>
      <c r="J2503" s="164">
        <f t="shared" si="194"/>
        <v>-9.5599492631406238E-3</v>
      </c>
    </row>
    <row r="2504" spans="2:10" x14ac:dyDescent="0.25">
      <c r="B2504" s="155">
        <v>38846</v>
      </c>
      <c r="C2504" s="2">
        <v>3.7488111030303806E-2</v>
      </c>
      <c r="D2504" s="2">
        <v>-0.18863866815359565</v>
      </c>
      <c r="F2504" s="164">
        <f t="shared" si="190"/>
        <v>0.31011058960609217</v>
      </c>
      <c r="G2504" s="164">
        <f t="shared" si="191"/>
        <v>0.25283827719409957</v>
      </c>
      <c r="H2504" s="164">
        <f t="shared" si="192"/>
        <v>5.8961917550520847E-2</v>
      </c>
      <c r="I2504" s="164">
        <f t="shared" si="193"/>
        <v>-3.2336230221423762E-2</v>
      </c>
      <c r="J2504" s="164">
        <f t="shared" si="194"/>
        <v>-6.4520176324904289E-3</v>
      </c>
    </row>
    <row r="2505" spans="2:10" x14ac:dyDescent="0.25">
      <c r="B2505" s="155">
        <v>38845</v>
      </c>
      <c r="C2505" s="2">
        <v>-7.4201818636066008E-2</v>
      </c>
      <c r="D2505" s="2">
        <v>0.38130450390609916</v>
      </c>
      <c r="F2505" s="164">
        <f t="shared" si="190"/>
        <v>0.35088114374886109</v>
      </c>
      <c r="G2505" s="164">
        <f t="shared" si="191"/>
        <v>0.23129385687444054</v>
      </c>
      <c r="H2505" s="164">
        <f t="shared" si="192"/>
        <v>5.8158898655599596E-2</v>
      </c>
      <c r="I2505" s="164">
        <f t="shared" si="193"/>
        <v>-3.7030225883273059E-2</v>
      </c>
      <c r="J2505" s="164">
        <f t="shared" si="194"/>
        <v>-1.3206271450111896E-2</v>
      </c>
    </row>
    <row r="2506" spans="2:10" x14ac:dyDescent="0.25">
      <c r="B2506" s="155">
        <v>38842</v>
      </c>
      <c r="C2506" s="2">
        <v>1.0314408359863192</v>
      </c>
      <c r="D2506" s="2">
        <v>0.80863250339791026</v>
      </c>
      <c r="F2506" s="164">
        <f t="shared" si="190"/>
        <v>0.36453686978360361</v>
      </c>
      <c r="G2506" s="164">
        <f t="shared" si="191"/>
        <v>0.23575831036851405</v>
      </c>
      <c r="H2506" s="164">
        <f t="shared" si="192"/>
        <v>5.9993669441727619E-2</v>
      </c>
      <c r="I2506" s="164">
        <f t="shared" si="193"/>
        <v>-3.6790391304546553E-2</v>
      </c>
      <c r="J2506" s="164">
        <f t="shared" si="194"/>
        <v>-1.0467747667650917E-2</v>
      </c>
    </row>
    <row r="2507" spans="2:10" x14ac:dyDescent="0.25">
      <c r="B2507" s="155">
        <v>38841</v>
      </c>
      <c r="C2507" s="2">
        <v>0.34027658917770154</v>
      </c>
      <c r="D2507" s="2">
        <v>0.1810984783091163</v>
      </c>
      <c r="F2507" s="164">
        <f t="shared" ref="F2507:F2570" si="195">CORREL($C2507:$C2536,$D2507:$D2536)</f>
        <v>0.29803006425867123</v>
      </c>
      <c r="G2507" s="164">
        <f t="shared" ref="G2507:G2570" si="196">CORREL($C2507:$C2566,$D2507:$D2566)</f>
        <v>0.20185805155136355</v>
      </c>
      <c r="H2507" s="164">
        <f t="shared" ref="H2507:H2570" si="197">CORREL($C2507:$C2596,$D2507:$D2596)</f>
        <v>4.0971373701238017E-2</v>
      </c>
      <c r="I2507" s="164">
        <f t="shared" ref="I2507:I2570" si="198">CORREL($C2507:$C2706,$D2507:$D2706)</f>
        <v>-3.3309019985404441E-2</v>
      </c>
      <c r="J2507" s="164">
        <f t="shared" ref="J2507:J2570" si="199">CORREL($C2507:$C2766,$D2507:$D2766)</f>
        <v>-1.5663237842659279E-2</v>
      </c>
    </row>
    <row r="2508" spans="2:10" x14ac:dyDescent="0.25">
      <c r="B2508" s="155">
        <v>38840</v>
      </c>
      <c r="C2508" s="2">
        <v>-0.38951302687437739</v>
      </c>
      <c r="D2508" s="2">
        <v>-0.86184448754739185</v>
      </c>
      <c r="F2508" s="164">
        <f t="shared" si="195"/>
        <v>0.29302385057002228</v>
      </c>
      <c r="G2508" s="164">
        <f t="shared" si="196"/>
        <v>0.18572079804513311</v>
      </c>
      <c r="H2508" s="164">
        <f t="shared" si="197"/>
        <v>3.3613498235719422E-2</v>
      </c>
      <c r="I2508" s="164">
        <f t="shared" si="198"/>
        <v>-2.4526275139259025E-2</v>
      </c>
      <c r="J2508" s="164">
        <f t="shared" si="199"/>
        <v>-1.5862326366079003E-2</v>
      </c>
    </row>
    <row r="2509" spans="2:10" x14ac:dyDescent="0.25">
      <c r="B2509" s="155">
        <v>38839</v>
      </c>
      <c r="C2509" s="2">
        <v>0.61427689127180329</v>
      </c>
      <c r="D2509" s="2">
        <v>0.75984711904542035</v>
      </c>
      <c r="F2509" s="164">
        <f t="shared" si="195"/>
        <v>0.30061447841503891</v>
      </c>
      <c r="G2509" s="164">
        <f t="shared" si="196"/>
        <v>0.16160760901974569</v>
      </c>
      <c r="H2509" s="164">
        <f t="shared" si="197"/>
        <v>2.4834177786662075E-2</v>
      </c>
      <c r="I2509" s="164">
        <f t="shared" si="198"/>
        <v>-2.8650332584743841E-2</v>
      </c>
      <c r="J2509" s="164">
        <f t="shared" si="199"/>
        <v>-2.9202158330672821E-2</v>
      </c>
    </row>
    <row r="2510" spans="2:10" x14ac:dyDescent="0.25">
      <c r="B2510" s="155">
        <v>38838</v>
      </c>
      <c r="C2510" s="2">
        <v>-0.41323244623526767</v>
      </c>
      <c r="D2510" s="2">
        <v>-1.2705340494660988</v>
      </c>
      <c r="F2510" s="164">
        <f t="shared" si="195"/>
        <v>0.28027205986682374</v>
      </c>
      <c r="G2510" s="164">
        <f t="shared" si="196"/>
        <v>0.15945081365046626</v>
      </c>
      <c r="H2510" s="164">
        <f t="shared" si="197"/>
        <v>-1.7770634815449625E-2</v>
      </c>
      <c r="I2510" s="164">
        <f t="shared" si="198"/>
        <v>-3.3256965810238889E-2</v>
      </c>
      <c r="J2510" s="164">
        <f t="shared" si="199"/>
        <v>-3.2789325713619352E-2</v>
      </c>
    </row>
    <row r="2511" spans="2:10" x14ac:dyDescent="0.25">
      <c r="B2511" s="155">
        <v>38835</v>
      </c>
      <c r="C2511" s="2">
        <v>7.0337574684753434E-2</v>
      </c>
      <c r="D2511" s="2">
        <v>0.26827030525746753</v>
      </c>
      <c r="F2511" s="164">
        <f t="shared" si="195"/>
        <v>0.24107510498810444</v>
      </c>
      <c r="G2511" s="164">
        <f t="shared" si="196"/>
        <v>0.14257058482105109</v>
      </c>
      <c r="H2511" s="164">
        <f t="shared" si="197"/>
        <v>-3.1045377152852535E-2</v>
      </c>
      <c r="I2511" s="164">
        <f t="shared" si="198"/>
        <v>-3.7699971427160216E-2</v>
      </c>
      <c r="J2511" s="164">
        <f t="shared" si="199"/>
        <v>-3.6998003760245528E-2</v>
      </c>
    </row>
    <row r="2512" spans="2:10" x14ac:dyDescent="0.25">
      <c r="B2512" s="155">
        <v>38834</v>
      </c>
      <c r="C2512" s="2">
        <v>0.35798392039187998</v>
      </c>
      <c r="D2512" s="2">
        <v>-0.21466658781849057</v>
      </c>
      <c r="F2512" s="164">
        <f t="shared" si="195"/>
        <v>0.23741802012938601</v>
      </c>
      <c r="G2512" s="164">
        <f t="shared" si="196"/>
        <v>0.10337149698795575</v>
      </c>
      <c r="H2512" s="164">
        <f t="shared" si="197"/>
        <v>-3.0020138336747635E-2</v>
      </c>
      <c r="I2512" s="164">
        <f t="shared" si="198"/>
        <v>-3.0968714018890925E-2</v>
      </c>
      <c r="J2512" s="164">
        <f t="shared" si="199"/>
        <v>-3.7657991376306481E-2</v>
      </c>
    </row>
    <row r="2513" spans="2:10" x14ac:dyDescent="0.25">
      <c r="B2513" s="155">
        <v>38833</v>
      </c>
      <c r="C2513" s="2">
        <v>0.29179970684642953</v>
      </c>
      <c r="D2513" s="2">
        <v>-0.50086589143233384</v>
      </c>
      <c r="F2513" s="164">
        <f t="shared" si="195"/>
        <v>0.24245792090928778</v>
      </c>
      <c r="G2513" s="164">
        <f t="shared" si="196"/>
        <v>8.075213980334156E-2</v>
      </c>
      <c r="H2513" s="164">
        <f t="shared" si="197"/>
        <v>-1.5549932172524253E-2</v>
      </c>
      <c r="I2513" s="164">
        <f t="shared" si="198"/>
        <v>-1.4288054187069845E-2</v>
      </c>
      <c r="J2513" s="164">
        <f t="shared" si="199"/>
        <v>-4.4841929208918219E-2</v>
      </c>
    </row>
    <row r="2514" spans="2:10" x14ac:dyDescent="0.25">
      <c r="B2514" s="155">
        <v>38832</v>
      </c>
      <c r="C2514" s="2">
        <v>-0.48708084541631003</v>
      </c>
      <c r="D2514" s="2">
        <v>-1.7950060565938286</v>
      </c>
      <c r="F2514" s="164">
        <f t="shared" si="195"/>
        <v>0.22017134784492703</v>
      </c>
      <c r="G2514" s="164">
        <f t="shared" si="196"/>
        <v>8.2715060301541243E-2</v>
      </c>
      <c r="H2514" s="164">
        <f t="shared" si="197"/>
        <v>-1.4126713027509502E-2</v>
      </c>
      <c r="I2514" s="164">
        <f t="shared" si="198"/>
        <v>-8.173472470379195E-3</v>
      </c>
      <c r="J2514" s="164">
        <f t="shared" si="199"/>
        <v>-4.3066251367897157E-2</v>
      </c>
    </row>
    <row r="2515" spans="2:10" x14ac:dyDescent="0.25">
      <c r="B2515" s="155">
        <v>38831</v>
      </c>
      <c r="C2515" s="2">
        <v>-0.2403172253573671</v>
      </c>
      <c r="D2515" s="2">
        <v>0.88362720403021289</v>
      </c>
      <c r="F2515" s="164">
        <f t="shared" si="195"/>
        <v>0.2569634530814448</v>
      </c>
      <c r="G2515" s="164">
        <f t="shared" si="196"/>
        <v>4.3387645771089431E-2</v>
      </c>
      <c r="H2515" s="164">
        <f t="shared" si="197"/>
        <v>-3.6839636349955053E-2</v>
      </c>
      <c r="I2515" s="164">
        <f t="shared" si="198"/>
        <v>-1.2572405486170325E-2</v>
      </c>
      <c r="J2515" s="164">
        <f t="shared" si="199"/>
        <v>-4.9731766474241677E-2</v>
      </c>
    </row>
    <row r="2516" spans="2:10" x14ac:dyDescent="0.25">
      <c r="B2516" s="155">
        <v>38828</v>
      </c>
      <c r="C2516" s="2">
        <v>-1.1899349256527803E-2</v>
      </c>
      <c r="D2516" s="2">
        <v>0.90024757292364033</v>
      </c>
      <c r="F2516" s="164">
        <f t="shared" si="195"/>
        <v>0.28497427167621481</v>
      </c>
      <c r="G2516" s="164">
        <f t="shared" si="196"/>
        <v>5.4411780319724212E-2</v>
      </c>
      <c r="H2516" s="164">
        <f t="shared" si="197"/>
        <v>-3.5270239086981757E-2</v>
      </c>
      <c r="I2516" s="164">
        <f t="shared" si="198"/>
        <v>-2.3188590820137386E-3</v>
      </c>
      <c r="J2516" s="164">
        <f t="shared" si="199"/>
        <v>-4.3276460730875786E-2</v>
      </c>
    </row>
    <row r="2517" spans="2:10" x14ac:dyDescent="0.25">
      <c r="B2517" s="155">
        <v>38827</v>
      </c>
      <c r="C2517" s="2">
        <v>0.11973843102088821</v>
      </c>
      <c r="D2517" s="2">
        <v>3.1428495330532158E-2</v>
      </c>
      <c r="F2517" s="164">
        <f t="shared" si="195"/>
        <v>0.28451735357291275</v>
      </c>
      <c r="G2517" s="164">
        <f t="shared" si="196"/>
        <v>7.5591886466156583E-2</v>
      </c>
      <c r="H2517" s="164">
        <f t="shared" si="197"/>
        <v>-4.0199561596088208E-2</v>
      </c>
      <c r="I2517" s="164">
        <f t="shared" si="198"/>
        <v>-1.5477442668174555E-3</v>
      </c>
      <c r="J2517" s="164">
        <f t="shared" si="199"/>
        <v>-4.9628095560062896E-2</v>
      </c>
    </row>
    <row r="2518" spans="2:10" x14ac:dyDescent="0.25">
      <c r="B2518" s="155">
        <v>38826</v>
      </c>
      <c r="C2518" s="2">
        <v>0.18413315328262847</v>
      </c>
      <c r="D2518" s="2">
        <v>-1.4896259047786242</v>
      </c>
      <c r="F2518" s="164">
        <f t="shared" si="195"/>
        <v>0.25948195214737307</v>
      </c>
      <c r="G2518" s="164">
        <f t="shared" si="196"/>
        <v>5.6082467987921075E-2</v>
      </c>
      <c r="H2518" s="164">
        <f t="shared" si="197"/>
        <v>-3.8945185022498691E-2</v>
      </c>
      <c r="I2518" s="164">
        <f t="shared" si="198"/>
        <v>-2.1556410611280373E-3</v>
      </c>
      <c r="J2518" s="164">
        <f t="shared" si="199"/>
        <v>-6.6324716371530784E-2</v>
      </c>
    </row>
    <row r="2519" spans="2:10" x14ac:dyDescent="0.25">
      <c r="B2519" s="155">
        <v>38825</v>
      </c>
      <c r="C2519" s="2">
        <v>1.7363662000097424</v>
      </c>
      <c r="D2519" s="2">
        <v>0.33841336306774661</v>
      </c>
      <c r="F2519" s="164">
        <f t="shared" si="195"/>
        <v>0.27830544279694536</v>
      </c>
      <c r="G2519" s="164">
        <f t="shared" si="196"/>
        <v>7.5550816885906133E-2</v>
      </c>
      <c r="H2519" s="164">
        <f t="shared" si="197"/>
        <v>-1.5187685248736107E-2</v>
      </c>
      <c r="I2519" s="164">
        <f t="shared" si="198"/>
        <v>-3.3700346566130406E-4</v>
      </c>
      <c r="J2519" s="164">
        <f t="shared" si="199"/>
        <v>-6.0388372410352061E-2</v>
      </c>
    </row>
    <row r="2520" spans="2:10" x14ac:dyDescent="0.25">
      <c r="B2520" s="155">
        <v>38824</v>
      </c>
      <c r="C2520" s="2">
        <v>-0.29378988699116926</v>
      </c>
      <c r="D2520" s="2">
        <v>0.68291878926673988</v>
      </c>
      <c r="F2520" s="164">
        <f t="shared" si="195"/>
        <v>0.23718590226829411</v>
      </c>
      <c r="G2520" s="164">
        <f t="shared" si="196"/>
        <v>4.0681297816544074E-2</v>
      </c>
      <c r="H2520" s="164">
        <f t="shared" si="197"/>
        <v>-3.1551429268008732E-2</v>
      </c>
      <c r="I2520" s="164">
        <f t="shared" si="198"/>
        <v>-8.7088015837711707E-3</v>
      </c>
      <c r="J2520" s="164">
        <f t="shared" si="199"/>
        <v>-6.1189459676067884E-2</v>
      </c>
    </row>
    <row r="2521" spans="2:10" x14ac:dyDescent="0.25">
      <c r="B2521" s="155">
        <v>38821</v>
      </c>
      <c r="C2521" s="2">
        <v>0</v>
      </c>
      <c r="D2521" s="2">
        <v>1.4459988128345813E-2</v>
      </c>
      <c r="F2521" s="164">
        <f t="shared" si="195"/>
        <v>0.32011194027644047</v>
      </c>
      <c r="G2521" s="164">
        <f t="shared" si="196"/>
        <v>5.4874500497550063E-2</v>
      </c>
      <c r="H2521" s="164">
        <f t="shared" si="197"/>
        <v>-2.5179945987881674E-2</v>
      </c>
      <c r="I2521" s="164">
        <f t="shared" si="198"/>
        <v>-2.4437276968392618E-3</v>
      </c>
      <c r="J2521" s="164">
        <f t="shared" si="199"/>
        <v>-5.7990869843349807E-2</v>
      </c>
    </row>
    <row r="2522" spans="2:10" x14ac:dyDescent="0.25">
      <c r="B2522" s="155">
        <v>38820</v>
      </c>
      <c r="C2522" s="2">
        <v>7.7381015901689665E-2</v>
      </c>
      <c r="D2522" s="2">
        <v>-1.2003448741402245</v>
      </c>
      <c r="F2522" s="164">
        <f t="shared" si="195"/>
        <v>0.32581005672560764</v>
      </c>
      <c r="G2522" s="164">
        <f t="shared" si="196"/>
        <v>8.7777813835213138E-3</v>
      </c>
      <c r="H2522" s="164">
        <f t="shared" si="197"/>
        <v>-3.2592052956643983E-2</v>
      </c>
      <c r="I2522" s="164">
        <f t="shared" si="198"/>
        <v>-1.5133782955858996E-2</v>
      </c>
      <c r="J2522" s="164">
        <f t="shared" si="199"/>
        <v>-8.1939435150674034E-2</v>
      </c>
    </row>
    <row r="2523" spans="2:10" x14ac:dyDescent="0.25">
      <c r="B2523" s="155">
        <v>38819</v>
      </c>
      <c r="C2523" s="2">
        <v>0.12146526990466366</v>
      </c>
      <c r="D2523" s="2">
        <v>-0.95596355848802661</v>
      </c>
      <c r="F2523" s="164">
        <f t="shared" si="195"/>
        <v>0.34228629234345215</v>
      </c>
      <c r="G2523" s="164">
        <f t="shared" si="196"/>
        <v>5.9640609036348564E-3</v>
      </c>
      <c r="H2523" s="164">
        <f t="shared" si="197"/>
        <v>-3.5663859969689807E-2</v>
      </c>
      <c r="I2523" s="164">
        <f t="shared" si="198"/>
        <v>-1.3541807673407878E-2</v>
      </c>
      <c r="J2523" s="164">
        <f t="shared" si="199"/>
        <v>-7.5819027783100387E-2</v>
      </c>
    </row>
    <row r="2524" spans="2:10" x14ac:dyDescent="0.25">
      <c r="B2524" s="155">
        <v>38818</v>
      </c>
      <c r="C2524" s="2">
        <v>-0.75647442320619929</v>
      </c>
      <c r="D2524" s="2">
        <v>0.66177608670674459</v>
      </c>
      <c r="F2524" s="164">
        <f t="shared" si="195"/>
        <v>0.27489198551587102</v>
      </c>
      <c r="G2524" s="164">
        <f t="shared" si="196"/>
        <v>9.1583732710337502E-3</v>
      </c>
      <c r="H2524" s="164">
        <f t="shared" si="197"/>
        <v>-2.7058957062881597E-2</v>
      </c>
      <c r="I2524" s="164">
        <f t="shared" si="198"/>
        <v>-1.9220703012797481E-2</v>
      </c>
      <c r="J2524" s="164">
        <f t="shared" si="199"/>
        <v>-6.8909383078686534E-2</v>
      </c>
    </row>
    <row r="2525" spans="2:10" x14ac:dyDescent="0.25">
      <c r="B2525" s="155">
        <v>38817</v>
      </c>
      <c r="C2525" s="2">
        <v>8.7665730326524915E-2</v>
      </c>
      <c r="D2525" s="2">
        <v>-3.8157975918706732E-2</v>
      </c>
      <c r="F2525" s="164">
        <f t="shared" si="195"/>
        <v>0.21736786610260805</v>
      </c>
      <c r="G2525" s="164">
        <f t="shared" si="196"/>
        <v>2.5102760291101194E-2</v>
      </c>
      <c r="H2525" s="164">
        <f t="shared" si="197"/>
        <v>-8.310013357992108E-3</v>
      </c>
      <c r="I2525" s="164">
        <f t="shared" si="198"/>
        <v>-2.3674756534420464E-2</v>
      </c>
      <c r="J2525" s="164">
        <f t="shared" si="199"/>
        <v>-5.8641615543299309E-2</v>
      </c>
    </row>
    <row r="2526" spans="2:10" x14ac:dyDescent="0.25">
      <c r="B2526" s="155">
        <v>38814</v>
      </c>
      <c r="C2526" s="2">
        <v>-1.0336570233085873</v>
      </c>
      <c r="D2526" s="2">
        <v>-1.6392677341478423</v>
      </c>
      <c r="F2526" s="164">
        <f t="shared" si="195"/>
        <v>0.20761745156560465</v>
      </c>
      <c r="G2526" s="164">
        <f t="shared" si="196"/>
        <v>2.452232954073829E-2</v>
      </c>
      <c r="H2526" s="164">
        <f t="shared" si="197"/>
        <v>-3.157654013490184E-3</v>
      </c>
      <c r="I2526" s="164">
        <f t="shared" si="198"/>
        <v>-2.3732120851842533E-2</v>
      </c>
      <c r="J2526" s="164">
        <f t="shared" si="199"/>
        <v>-5.8780352557337774E-2</v>
      </c>
    </row>
    <row r="2527" spans="2:10" x14ac:dyDescent="0.25">
      <c r="B2527" s="155">
        <v>38813</v>
      </c>
      <c r="C2527" s="2">
        <v>-0.16792476031550763</v>
      </c>
      <c r="D2527" s="2">
        <v>-1.418202108872102</v>
      </c>
      <c r="F2527" s="164">
        <f t="shared" si="195"/>
        <v>0.1176480814874105</v>
      </c>
      <c r="G2527" s="164">
        <f t="shared" si="196"/>
        <v>-2.9490800013782643E-2</v>
      </c>
      <c r="H2527" s="164">
        <f t="shared" si="197"/>
        <v>-4.8132780062797614E-2</v>
      </c>
      <c r="I2527" s="164">
        <f t="shared" si="198"/>
        <v>-4.4257549356078632E-2</v>
      </c>
      <c r="J2527" s="164">
        <f t="shared" si="199"/>
        <v>-7.3053731523111218E-2</v>
      </c>
    </row>
    <row r="2528" spans="2:10" x14ac:dyDescent="0.25">
      <c r="B2528" s="155">
        <v>38812</v>
      </c>
      <c r="C2528" s="2">
        <v>0.44077830470345969</v>
      </c>
      <c r="D2528" s="2">
        <v>0.35802523588353008</v>
      </c>
      <c r="F2528" s="164">
        <f t="shared" si="195"/>
        <v>9.8974473435731208E-2</v>
      </c>
      <c r="G2528" s="164">
        <f t="shared" si="196"/>
        <v>-6.874202117039041E-2</v>
      </c>
      <c r="H2528" s="164">
        <f t="shared" si="197"/>
        <v>-6.7751133086197082E-2</v>
      </c>
      <c r="I2528" s="164">
        <f t="shared" si="198"/>
        <v>-5.5197507369693873E-2</v>
      </c>
      <c r="J2528" s="164">
        <f t="shared" si="199"/>
        <v>-7.9154873768217199E-2</v>
      </c>
    </row>
    <row r="2529" spans="2:10" x14ac:dyDescent="0.25">
      <c r="B2529" s="155">
        <v>38811</v>
      </c>
      <c r="C2529" s="2">
        <v>0.63603845339335052</v>
      </c>
      <c r="D2529" s="2">
        <v>-0.2764583668207532</v>
      </c>
      <c r="F2529" s="164">
        <f t="shared" si="195"/>
        <v>0.14636416825826989</v>
      </c>
      <c r="G2529" s="164">
        <f t="shared" si="196"/>
        <v>-8.1861472509299996E-2</v>
      </c>
      <c r="H2529" s="164">
        <f t="shared" si="197"/>
        <v>-6.7491668822798695E-2</v>
      </c>
      <c r="I2529" s="164">
        <f t="shared" si="198"/>
        <v>-5.606122475937126E-2</v>
      </c>
      <c r="J2529" s="164">
        <f t="shared" si="199"/>
        <v>-8.0003495910236769E-2</v>
      </c>
    </row>
    <row r="2530" spans="2:10" x14ac:dyDescent="0.25">
      <c r="B2530" s="155">
        <v>38810</v>
      </c>
      <c r="C2530" s="2">
        <v>0.23123699568281531</v>
      </c>
      <c r="D2530" s="2">
        <v>-3.7614581750722298E-2</v>
      </c>
      <c r="F2530" s="164">
        <f t="shared" si="195"/>
        <v>0.14839119276749971</v>
      </c>
      <c r="G2530" s="164">
        <f t="shared" si="196"/>
        <v>-7.658511788000652E-2</v>
      </c>
      <c r="H2530" s="164">
        <f t="shared" si="197"/>
        <v>-6.2521958335196415E-2</v>
      </c>
      <c r="I2530" s="164">
        <f t="shared" si="198"/>
        <v>-6.3378266791631846E-2</v>
      </c>
      <c r="J2530" s="164">
        <f t="shared" si="199"/>
        <v>-8.0002106436507986E-2</v>
      </c>
    </row>
    <row r="2531" spans="2:10" x14ac:dyDescent="0.25">
      <c r="B2531" s="155">
        <v>38807</v>
      </c>
      <c r="C2531" s="2">
        <v>-0.41641984320426317</v>
      </c>
      <c r="D2531" s="2">
        <v>8.8864864168147761E-3</v>
      </c>
      <c r="F2531" s="164">
        <f t="shared" si="195"/>
        <v>0.14425605195699129</v>
      </c>
      <c r="G2531" s="164">
        <f t="shared" si="196"/>
        <v>-7.3237286150087816E-2</v>
      </c>
      <c r="H2531" s="164">
        <f t="shared" si="197"/>
        <v>-8.3964389246249355E-2</v>
      </c>
      <c r="I2531" s="164">
        <f t="shared" si="198"/>
        <v>-6.4183524604757777E-2</v>
      </c>
      <c r="J2531" s="164">
        <f t="shared" si="199"/>
        <v>-7.9951751480665884E-2</v>
      </c>
    </row>
    <row r="2532" spans="2:10" x14ac:dyDescent="0.25">
      <c r="B2532" s="155">
        <v>38806</v>
      </c>
      <c r="C2532" s="2">
        <v>-0.19724106010855502</v>
      </c>
      <c r="D2532" s="2">
        <v>-1.1558173393536375</v>
      </c>
      <c r="F2532" s="164">
        <f t="shared" si="195"/>
        <v>0.12173449498744117</v>
      </c>
      <c r="G2532" s="164">
        <f t="shared" si="196"/>
        <v>-7.9443866375060929E-2</v>
      </c>
      <c r="H2532" s="164">
        <f t="shared" si="197"/>
        <v>-7.8793582019899458E-2</v>
      </c>
      <c r="I2532" s="164">
        <f t="shared" si="198"/>
        <v>-7.1065832796395889E-2</v>
      </c>
      <c r="J2532" s="164">
        <f t="shared" si="199"/>
        <v>-8.2660795924324806E-2</v>
      </c>
    </row>
    <row r="2533" spans="2:10" x14ac:dyDescent="0.25">
      <c r="B2533" s="155">
        <v>38805</v>
      </c>
      <c r="C2533" s="2">
        <v>0.76530468102760096</v>
      </c>
      <c r="D2533" s="2">
        <v>-1.0925258501730983</v>
      </c>
      <c r="F2533" s="164">
        <f t="shared" si="195"/>
        <v>0.12600619143598221</v>
      </c>
      <c r="G2533" s="164">
        <f t="shared" si="196"/>
        <v>-9.039424972105467E-2</v>
      </c>
      <c r="H2533" s="164">
        <f t="shared" si="197"/>
        <v>-8.6567186898690557E-2</v>
      </c>
      <c r="I2533" s="164">
        <f t="shared" si="198"/>
        <v>-7.3547298812800491E-2</v>
      </c>
      <c r="J2533" s="164">
        <f t="shared" si="199"/>
        <v>-8.5553349395921366E-2</v>
      </c>
    </row>
    <row r="2534" spans="2:10" x14ac:dyDescent="0.25">
      <c r="B2534" s="155">
        <v>38804</v>
      </c>
      <c r="C2534" s="2">
        <v>-0.64306508979347088</v>
      </c>
      <c r="D2534" s="2">
        <v>-1.403975878963426</v>
      </c>
      <c r="F2534" s="164">
        <f t="shared" si="195"/>
        <v>0.20115258908977593</v>
      </c>
      <c r="G2534" s="164">
        <f t="shared" si="196"/>
        <v>-6.188758583016165E-2</v>
      </c>
      <c r="H2534" s="164">
        <f t="shared" si="197"/>
        <v>-7.6058778115209558E-2</v>
      </c>
      <c r="I2534" s="164">
        <f t="shared" si="198"/>
        <v>-6.6189327679381266E-2</v>
      </c>
      <c r="J2534" s="164">
        <f t="shared" si="199"/>
        <v>-7.0043447718005802E-2</v>
      </c>
    </row>
    <row r="2535" spans="2:10" x14ac:dyDescent="0.25">
      <c r="B2535" s="155">
        <v>38803</v>
      </c>
      <c r="C2535" s="2">
        <v>-0.10347936415034953</v>
      </c>
      <c r="D2535" s="2">
        <v>-0.56844208651475325</v>
      </c>
      <c r="F2535" s="164">
        <f t="shared" si="195"/>
        <v>8.7115939408394641E-2</v>
      </c>
      <c r="G2535" s="164">
        <f t="shared" si="196"/>
        <v>-9.6875751751627756E-2</v>
      </c>
      <c r="H2535" s="164">
        <f t="shared" si="197"/>
        <v>-0.10338559506778758</v>
      </c>
      <c r="I2535" s="164">
        <f t="shared" si="198"/>
        <v>-7.8661870825565097E-2</v>
      </c>
      <c r="J2535" s="164">
        <f t="shared" si="199"/>
        <v>-7.9227180723913937E-2</v>
      </c>
    </row>
    <row r="2536" spans="2:10" x14ac:dyDescent="0.25">
      <c r="B2536" s="155">
        <v>38800</v>
      </c>
      <c r="C2536" s="2">
        <v>9.8326447649843551E-2</v>
      </c>
      <c r="D2536" s="2">
        <v>1.1833129234310569</v>
      </c>
      <c r="F2536" s="164">
        <f t="shared" si="195"/>
        <v>8.4487867689728088E-2</v>
      </c>
      <c r="G2536" s="164">
        <f t="shared" si="196"/>
        <v>-0.10101236911323197</v>
      </c>
      <c r="H2536" s="164">
        <f t="shared" si="197"/>
        <v>-9.7608025686501731E-2</v>
      </c>
      <c r="I2536" s="164">
        <f t="shared" si="198"/>
        <v>-7.9050521536143059E-2</v>
      </c>
      <c r="J2536" s="164">
        <f t="shared" si="199"/>
        <v>-8.0833651411024637E-2</v>
      </c>
    </row>
    <row r="2537" spans="2:10" x14ac:dyDescent="0.25">
      <c r="B2537" s="155">
        <v>38799</v>
      </c>
      <c r="C2537" s="2">
        <v>-0.25766760374676956</v>
      </c>
      <c r="D2537" s="2">
        <v>-0.59895375612735169</v>
      </c>
      <c r="F2537" s="164">
        <f t="shared" si="195"/>
        <v>7.9903169174947802E-2</v>
      </c>
      <c r="G2537" s="164">
        <f t="shared" si="196"/>
        <v>-9.6503577686112924E-2</v>
      </c>
      <c r="H2537" s="164">
        <f t="shared" si="197"/>
        <v>-0.10939901448059301</v>
      </c>
      <c r="I2537" s="164">
        <f t="shared" si="198"/>
        <v>-7.915969645355235E-2</v>
      </c>
      <c r="J2537" s="164">
        <f t="shared" si="199"/>
        <v>-8.1490030820845771E-2</v>
      </c>
    </row>
    <row r="2538" spans="2:10" x14ac:dyDescent="0.25">
      <c r="B2538" s="155">
        <v>38798</v>
      </c>
      <c r="C2538" s="2">
        <v>0.60393347165703659</v>
      </c>
      <c r="D2538" s="2">
        <v>0.32553302386804095</v>
      </c>
      <c r="F2538" s="164">
        <f t="shared" si="195"/>
        <v>4.189932906104786E-2</v>
      </c>
      <c r="G2538" s="164">
        <f t="shared" si="196"/>
        <v>-0.10966525883966623</v>
      </c>
      <c r="H2538" s="164">
        <f t="shared" si="197"/>
        <v>-9.9227745521896407E-2</v>
      </c>
      <c r="I2538" s="164">
        <f t="shared" si="198"/>
        <v>-7.7058763150539195E-2</v>
      </c>
      <c r="J2538" s="164">
        <f t="shared" si="199"/>
        <v>-8.340957651480542E-2</v>
      </c>
    </row>
    <row r="2539" spans="2:10" x14ac:dyDescent="0.25">
      <c r="B2539" s="155">
        <v>38797</v>
      </c>
      <c r="C2539" s="2">
        <v>-0.60038322226008134</v>
      </c>
      <c r="D2539" s="2">
        <v>-0.80974914472371484</v>
      </c>
      <c r="F2539" s="164">
        <f t="shared" si="195"/>
        <v>-4.5510325619750238E-3</v>
      </c>
      <c r="G2539" s="164">
        <f t="shared" si="196"/>
        <v>-0.12048491585632699</v>
      </c>
      <c r="H2539" s="164">
        <f t="shared" si="197"/>
        <v>-9.7853490739538834E-2</v>
      </c>
      <c r="I2539" s="164">
        <f t="shared" si="198"/>
        <v>-7.8761201047105406E-2</v>
      </c>
      <c r="J2539" s="164">
        <f t="shared" si="199"/>
        <v>-8.4518049602852377E-2</v>
      </c>
    </row>
    <row r="2540" spans="2:10" x14ac:dyDescent="0.25">
      <c r="B2540" s="155">
        <v>38796</v>
      </c>
      <c r="C2540" s="2">
        <v>-0.16555471783858966</v>
      </c>
      <c r="D2540" s="2">
        <v>0.53157926754268114</v>
      </c>
      <c r="F2540" s="164">
        <f t="shared" si="195"/>
        <v>6.1852039079736002E-3</v>
      </c>
      <c r="G2540" s="164">
        <f t="shared" si="196"/>
        <v>-0.17811417352239575</v>
      </c>
      <c r="H2540" s="164">
        <f t="shared" si="197"/>
        <v>-0.12550914778452404</v>
      </c>
      <c r="I2540" s="164">
        <f t="shared" si="198"/>
        <v>-8.6419305780072148E-2</v>
      </c>
      <c r="J2540" s="164">
        <f t="shared" si="199"/>
        <v>-7.7810404194537469E-2</v>
      </c>
    </row>
    <row r="2541" spans="2:10" x14ac:dyDescent="0.25">
      <c r="B2541" s="155">
        <v>38793</v>
      </c>
      <c r="C2541" s="2">
        <v>0.1474507080846621</v>
      </c>
      <c r="D2541" s="2">
        <v>-0.56829457982118248</v>
      </c>
      <c r="F2541" s="164">
        <f t="shared" si="195"/>
        <v>1.9279923609662141E-2</v>
      </c>
      <c r="G2541" s="164">
        <f t="shared" si="196"/>
        <v>-0.17431161176750642</v>
      </c>
      <c r="H2541" s="164">
        <f t="shared" si="197"/>
        <v>-0.11779277379452315</v>
      </c>
      <c r="I2541" s="164">
        <f t="shared" si="198"/>
        <v>-8.7268826346608736E-2</v>
      </c>
      <c r="J2541" s="164">
        <f t="shared" si="199"/>
        <v>-7.5252168297161123E-2</v>
      </c>
    </row>
    <row r="2542" spans="2:10" x14ac:dyDescent="0.25">
      <c r="B2542" s="155">
        <v>38792</v>
      </c>
      <c r="C2542" s="2">
        <v>0.17958175231531648</v>
      </c>
      <c r="D2542" s="2">
        <v>1.272357413675107</v>
      </c>
      <c r="F2542" s="164">
        <f t="shared" si="195"/>
        <v>-4.8772000596239255E-2</v>
      </c>
      <c r="G2542" s="164">
        <f t="shared" si="196"/>
        <v>-0.16679546900249409</v>
      </c>
      <c r="H2542" s="164">
        <f t="shared" si="197"/>
        <v>-0.11696716850108473</v>
      </c>
      <c r="I2542" s="164">
        <f t="shared" si="198"/>
        <v>-8.1975389768472851E-2</v>
      </c>
      <c r="J2542" s="164">
        <f t="shared" si="199"/>
        <v>-7.4018095683779483E-2</v>
      </c>
    </row>
    <row r="2543" spans="2:10" x14ac:dyDescent="0.25">
      <c r="B2543" s="155">
        <v>38791</v>
      </c>
      <c r="C2543" s="2">
        <v>0.43412471661070651</v>
      </c>
      <c r="D2543" s="2">
        <v>-1.0232125257623181</v>
      </c>
      <c r="F2543" s="164">
        <f t="shared" si="195"/>
        <v>-9.2582085390877741E-2</v>
      </c>
      <c r="G2543" s="164">
        <f t="shared" si="196"/>
        <v>-0.15398644044943716</v>
      </c>
      <c r="H2543" s="164">
        <f t="shared" si="197"/>
        <v>-8.4314518023725984E-2</v>
      </c>
      <c r="I2543" s="164">
        <f t="shared" si="198"/>
        <v>-8.5878145920129462E-2</v>
      </c>
      <c r="J2543" s="164">
        <f t="shared" si="199"/>
        <v>-7.4860262674207728E-2</v>
      </c>
    </row>
    <row r="2544" spans="2:10" x14ac:dyDescent="0.25">
      <c r="B2544" s="155">
        <v>38790</v>
      </c>
      <c r="C2544" s="2">
        <v>1.0392457778605424</v>
      </c>
      <c r="D2544" s="2">
        <v>1.2131156058903914</v>
      </c>
      <c r="F2544" s="164">
        <f t="shared" si="195"/>
        <v>-7.116922640693403E-2</v>
      </c>
      <c r="G2544" s="164">
        <f t="shared" si="196"/>
        <v>-0.14435828435697662</v>
      </c>
      <c r="H2544" s="164">
        <f t="shared" si="197"/>
        <v>-7.7967307456155571E-2</v>
      </c>
      <c r="I2544" s="164">
        <f t="shared" si="198"/>
        <v>-8.0918443183720767E-2</v>
      </c>
      <c r="J2544" s="164">
        <f t="shared" si="199"/>
        <v>-7.3194941941252811E-2</v>
      </c>
    </row>
    <row r="2545" spans="2:10" x14ac:dyDescent="0.25">
      <c r="B2545" s="155">
        <v>38789</v>
      </c>
      <c r="C2545" s="2">
        <v>0.22924834806035133</v>
      </c>
      <c r="D2545" s="2">
        <v>-0.61772375041316829</v>
      </c>
      <c r="F2545" s="164">
        <f t="shared" si="195"/>
        <v>-0.20451271702586821</v>
      </c>
      <c r="G2545" s="164">
        <f t="shared" si="196"/>
        <v>-0.19904555465560156</v>
      </c>
      <c r="H2545" s="164">
        <f t="shared" si="197"/>
        <v>-0.11993012271034244</v>
      </c>
      <c r="I2545" s="164">
        <f t="shared" si="198"/>
        <v>-9.4318716714970954E-2</v>
      </c>
      <c r="J2545" s="164">
        <f t="shared" si="199"/>
        <v>-7.8746894585251206E-2</v>
      </c>
    </row>
    <row r="2546" spans="2:10" x14ac:dyDescent="0.25">
      <c r="B2546" s="155">
        <v>38786</v>
      </c>
      <c r="C2546" s="2">
        <v>0.73466160875554909</v>
      </c>
      <c r="D2546" s="2">
        <v>-0.52622000145242653</v>
      </c>
      <c r="F2546" s="164">
        <f t="shared" si="195"/>
        <v>-0.19936220890487213</v>
      </c>
      <c r="G2546" s="164">
        <f t="shared" si="196"/>
        <v>-0.20057659054264373</v>
      </c>
      <c r="H2546" s="164">
        <f t="shared" si="197"/>
        <v>-0.11482630270226907</v>
      </c>
      <c r="I2546" s="164">
        <f t="shared" si="198"/>
        <v>-9.2293097939762356E-2</v>
      </c>
      <c r="J2546" s="164">
        <f t="shared" si="199"/>
        <v>-7.4479003287870202E-2</v>
      </c>
    </row>
    <row r="2547" spans="2:10" x14ac:dyDescent="0.25">
      <c r="B2547" s="155">
        <v>38785</v>
      </c>
      <c r="C2547" s="2">
        <v>-0.48626291301013813</v>
      </c>
      <c r="D2547" s="2">
        <v>0.15766917503317046</v>
      </c>
      <c r="F2547" s="164">
        <f t="shared" si="195"/>
        <v>-0.13216803026926499</v>
      </c>
      <c r="G2547" s="164">
        <f t="shared" si="196"/>
        <v>-0.19589234578456255</v>
      </c>
      <c r="H2547" s="164">
        <f t="shared" si="197"/>
        <v>-0.10578429438459555</v>
      </c>
      <c r="I2547" s="164">
        <f t="shared" si="198"/>
        <v>-8.0196248481394686E-2</v>
      </c>
      <c r="J2547" s="164">
        <f t="shared" si="199"/>
        <v>-6.4885443195629916E-2</v>
      </c>
    </row>
    <row r="2548" spans="2:10" x14ac:dyDescent="0.25">
      <c r="B2548" s="155">
        <v>38784</v>
      </c>
      <c r="C2548" s="2">
        <v>0.23173629607431412</v>
      </c>
      <c r="D2548" s="2">
        <v>-0.22358435480369643</v>
      </c>
      <c r="F2548" s="164">
        <f t="shared" si="195"/>
        <v>-0.16546837885592505</v>
      </c>
      <c r="G2548" s="164">
        <f t="shared" si="196"/>
        <v>-0.19062705153085935</v>
      </c>
      <c r="H2548" s="164">
        <f t="shared" si="197"/>
        <v>-0.11377166301436809</v>
      </c>
      <c r="I2548" s="164">
        <f t="shared" si="198"/>
        <v>-7.7636615833140118E-2</v>
      </c>
      <c r="J2548" s="164">
        <f t="shared" si="199"/>
        <v>-6.2357439225923156E-2</v>
      </c>
    </row>
    <row r="2549" spans="2:10" x14ac:dyDescent="0.25">
      <c r="B2549" s="155">
        <v>38783</v>
      </c>
      <c r="C2549" s="2">
        <v>-0.18142935676563887</v>
      </c>
      <c r="D2549" s="2">
        <v>0.12193060633229891</v>
      </c>
      <c r="F2549" s="164">
        <f t="shared" si="195"/>
        <v>-0.12250310226098252</v>
      </c>
      <c r="G2549" s="164">
        <f t="shared" si="196"/>
        <v>-0.15105487212270594</v>
      </c>
      <c r="H2549" s="164">
        <f t="shared" si="197"/>
        <v>-0.12971350232830189</v>
      </c>
      <c r="I2549" s="164">
        <f t="shared" si="198"/>
        <v>-6.1098342789018413E-2</v>
      </c>
      <c r="J2549" s="164">
        <f t="shared" si="199"/>
        <v>-3.868194732588863E-2</v>
      </c>
    </row>
    <row r="2550" spans="2:10" x14ac:dyDescent="0.25">
      <c r="B2550" s="155">
        <v>38782</v>
      </c>
      <c r="C2550" s="2">
        <v>-0.69294696240949083</v>
      </c>
      <c r="D2550" s="2">
        <v>-1.3609825873419079</v>
      </c>
      <c r="F2550" s="164">
        <f t="shared" si="195"/>
        <v>-0.12646513897829625</v>
      </c>
      <c r="G2550" s="164">
        <f t="shared" si="196"/>
        <v>-0.14740846607789382</v>
      </c>
      <c r="H2550" s="164">
        <f t="shared" si="197"/>
        <v>-0.125546487087143</v>
      </c>
      <c r="I2550" s="164">
        <f t="shared" si="198"/>
        <v>-7.2739070542113191E-2</v>
      </c>
      <c r="J2550" s="164">
        <f t="shared" si="199"/>
        <v>-3.2881400344112903E-2</v>
      </c>
    </row>
    <row r="2551" spans="2:10" x14ac:dyDescent="0.25">
      <c r="B2551" s="155">
        <v>38779</v>
      </c>
      <c r="C2551" s="2">
        <v>-0.14616152980287955</v>
      </c>
      <c r="D2551" s="2">
        <v>-0.93314502735400984</v>
      </c>
      <c r="F2551" s="164">
        <f t="shared" si="195"/>
        <v>-0.20722535942981032</v>
      </c>
      <c r="G2551" s="164">
        <f t="shared" si="196"/>
        <v>-0.19310984638171216</v>
      </c>
      <c r="H2551" s="164">
        <f t="shared" si="197"/>
        <v>-0.1484886518519245</v>
      </c>
      <c r="I2551" s="164">
        <f t="shared" si="198"/>
        <v>-8.2896157475451662E-2</v>
      </c>
      <c r="J2551" s="164">
        <f t="shared" si="199"/>
        <v>-3.8551720143038995E-2</v>
      </c>
    </row>
    <row r="2552" spans="2:10" x14ac:dyDescent="0.25">
      <c r="B2552" s="155">
        <v>38778</v>
      </c>
      <c r="C2552" s="2">
        <v>-0.16137139715074467</v>
      </c>
      <c r="D2552" s="2">
        <v>-1.2739154343445414</v>
      </c>
      <c r="F2552" s="164">
        <f t="shared" si="195"/>
        <v>-0.24946974357413393</v>
      </c>
      <c r="G2552" s="164">
        <f t="shared" si="196"/>
        <v>-0.20987546878252053</v>
      </c>
      <c r="H2552" s="164">
        <f t="shared" si="197"/>
        <v>-0.14700534405083585</v>
      </c>
      <c r="I2552" s="164">
        <f t="shared" si="198"/>
        <v>-8.4863473315927654E-2</v>
      </c>
      <c r="J2552" s="164">
        <f t="shared" si="199"/>
        <v>-2.6126677105240619E-2</v>
      </c>
    </row>
    <row r="2553" spans="2:10" x14ac:dyDescent="0.25">
      <c r="B2553" s="155">
        <v>38777</v>
      </c>
      <c r="C2553" s="2">
        <v>0.85309828037190005</v>
      </c>
      <c r="D2553" s="2">
        <v>-1.1717982696443419</v>
      </c>
      <c r="F2553" s="164">
        <f t="shared" si="195"/>
        <v>-0.28766903181118542</v>
      </c>
      <c r="G2553" s="164">
        <f t="shared" si="196"/>
        <v>-0.2296911681660482</v>
      </c>
      <c r="H2553" s="164">
        <f t="shared" si="197"/>
        <v>-0.17114065080601812</v>
      </c>
      <c r="I2553" s="164">
        <f t="shared" si="198"/>
        <v>-8.9659562535096479E-2</v>
      </c>
      <c r="J2553" s="164">
        <f t="shared" si="199"/>
        <v>-2.7952700354543742E-2</v>
      </c>
    </row>
    <row r="2554" spans="2:10" x14ac:dyDescent="0.25">
      <c r="B2554" s="155">
        <v>38776</v>
      </c>
      <c r="C2554" s="2">
        <v>-1.038708055959936</v>
      </c>
      <c r="D2554" s="2">
        <v>0.94361506611573276</v>
      </c>
      <c r="F2554" s="164">
        <f t="shared" si="195"/>
        <v>-0.23040185433964963</v>
      </c>
      <c r="G2554" s="164">
        <f t="shared" si="196"/>
        <v>-0.18219939365263291</v>
      </c>
      <c r="H2554" s="164">
        <f t="shared" si="197"/>
        <v>-0.12385177595900483</v>
      </c>
      <c r="I2554" s="164">
        <f t="shared" si="198"/>
        <v>-7.6755227967491665E-2</v>
      </c>
      <c r="J2554" s="164">
        <f t="shared" si="199"/>
        <v>-2.132988422275596E-2</v>
      </c>
    </row>
    <row r="2555" spans="2:10" x14ac:dyDescent="0.25">
      <c r="B2555" s="155">
        <v>38775</v>
      </c>
      <c r="C2555" s="2">
        <v>0.38075071997822896</v>
      </c>
      <c r="D2555" s="2">
        <v>-0.60751085839835239</v>
      </c>
      <c r="F2555" s="164">
        <f t="shared" si="195"/>
        <v>-0.17906297371687721</v>
      </c>
      <c r="G2555" s="164">
        <f t="shared" si="196"/>
        <v>-0.14111839524385633</v>
      </c>
      <c r="H2555" s="164">
        <f t="shared" si="197"/>
        <v>-9.3347608525533587E-2</v>
      </c>
      <c r="I2555" s="164">
        <f t="shared" si="198"/>
        <v>-6.7880968967550859E-2</v>
      </c>
      <c r="J2555" s="164">
        <f t="shared" si="199"/>
        <v>-1.5773968186484594E-2</v>
      </c>
    </row>
    <row r="2556" spans="2:10" x14ac:dyDescent="0.25">
      <c r="B2556" s="155">
        <v>38772</v>
      </c>
      <c r="C2556" s="2">
        <v>0.14167837294356556</v>
      </c>
      <c r="D2556" s="2">
        <v>0.10691811090972614</v>
      </c>
      <c r="F2556" s="164">
        <f t="shared" si="195"/>
        <v>-0.16539705981767089</v>
      </c>
      <c r="G2556" s="164">
        <f t="shared" si="196"/>
        <v>-0.12113229969777181</v>
      </c>
      <c r="H2556" s="164">
        <f t="shared" si="197"/>
        <v>-0.1194821054927271</v>
      </c>
      <c r="I2556" s="164">
        <f t="shared" si="198"/>
        <v>-6.1677963638338051E-2</v>
      </c>
      <c r="J2556" s="164">
        <f t="shared" si="199"/>
        <v>-7.9046291921237907E-3</v>
      </c>
    </row>
    <row r="2557" spans="2:10" x14ac:dyDescent="0.25">
      <c r="B2557" s="155">
        <v>38771</v>
      </c>
      <c r="C2557" s="2">
        <v>-0.35151992948686539</v>
      </c>
      <c r="D2557" s="2">
        <v>-0.30651083320062389</v>
      </c>
      <c r="F2557" s="164">
        <f t="shared" si="195"/>
        <v>-0.14429404131998896</v>
      </c>
      <c r="G2557" s="164">
        <f t="shared" si="196"/>
        <v>-0.12123313309988805</v>
      </c>
      <c r="H2557" s="164">
        <f t="shared" si="197"/>
        <v>-0.1155051351508681</v>
      </c>
      <c r="I2557" s="164">
        <f t="shared" si="198"/>
        <v>-6.2222105101297456E-2</v>
      </c>
      <c r="J2557" s="164">
        <f t="shared" si="199"/>
        <v>-4.2527001130281831E-3</v>
      </c>
    </row>
    <row r="2558" spans="2:10" x14ac:dyDescent="0.25">
      <c r="B2558" s="155">
        <v>38770</v>
      </c>
      <c r="C2558" s="2">
        <v>0.76136755635609621</v>
      </c>
      <c r="D2558" s="2">
        <v>0.98917849744568631</v>
      </c>
      <c r="F2558" s="164">
        <f t="shared" si="195"/>
        <v>-0.19403785056079928</v>
      </c>
      <c r="G2558" s="164">
        <f t="shared" si="196"/>
        <v>-0.14709995963243613</v>
      </c>
      <c r="H2558" s="164">
        <f t="shared" si="197"/>
        <v>-0.11641867906494238</v>
      </c>
      <c r="I2558" s="164">
        <f t="shared" si="198"/>
        <v>-6.4353273861416635E-2</v>
      </c>
      <c r="J2558" s="164">
        <f t="shared" si="199"/>
        <v>-4.9250514533482597E-3</v>
      </c>
    </row>
    <row r="2559" spans="2:10" x14ac:dyDescent="0.25">
      <c r="B2559" s="155">
        <v>38769</v>
      </c>
      <c r="C2559" s="2">
        <v>-0.32718989417588329</v>
      </c>
      <c r="D2559" s="2">
        <v>-0.22854198524033809</v>
      </c>
      <c r="F2559" s="164">
        <f t="shared" si="195"/>
        <v>-0.27208530221907196</v>
      </c>
      <c r="G2559" s="164">
        <f t="shared" si="196"/>
        <v>-0.1654206963038751</v>
      </c>
      <c r="H2559" s="164">
        <f t="shared" si="197"/>
        <v>-0.12506241943879626</v>
      </c>
      <c r="I2559" s="164">
        <f t="shared" si="198"/>
        <v>-6.2305356780793707E-2</v>
      </c>
      <c r="J2559" s="164">
        <f t="shared" si="199"/>
        <v>-8.3148198673003038E-3</v>
      </c>
    </row>
    <row r="2560" spans="2:10" x14ac:dyDescent="0.25">
      <c r="B2560" s="155">
        <v>38768</v>
      </c>
      <c r="C2560" s="2">
        <v>0</v>
      </c>
      <c r="D2560" s="2">
        <v>3.8456717433521526E-2</v>
      </c>
      <c r="F2560" s="164">
        <f t="shared" si="195"/>
        <v>-0.27027897611939961</v>
      </c>
      <c r="G2560" s="164">
        <f t="shared" si="196"/>
        <v>-0.16416680324848545</v>
      </c>
      <c r="H2560" s="164">
        <f t="shared" si="197"/>
        <v>-0.12434474928633178</v>
      </c>
      <c r="I2560" s="164">
        <f t="shared" si="198"/>
        <v>-6.0934020306593797E-2</v>
      </c>
      <c r="J2560" s="164">
        <f t="shared" si="199"/>
        <v>-3.7298223355303726E-4</v>
      </c>
    </row>
    <row r="2561" spans="2:10" x14ac:dyDescent="0.25">
      <c r="B2561" s="155">
        <v>38765</v>
      </c>
      <c r="C2561" s="2">
        <v>-0.16505888131610469</v>
      </c>
      <c r="D2561" s="2">
        <v>1.3252670352055906</v>
      </c>
      <c r="F2561" s="164">
        <f t="shared" si="195"/>
        <v>-0.264153862923795</v>
      </c>
      <c r="G2561" s="164">
        <f t="shared" si="196"/>
        <v>-0.18942689278843722</v>
      </c>
      <c r="H2561" s="164">
        <f t="shared" si="197"/>
        <v>-0.12443561416547638</v>
      </c>
      <c r="I2561" s="164">
        <f t="shared" si="198"/>
        <v>-6.1248473897041085E-2</v>
      </c>
      <c r="J2561" s="164">
        <f t="shared" si="199"/>
        <v>-3.7332646135708946E-4</v>
      </c>
    </row>
    <row r="2562" spans="2:10" x14ac:dyDescent="0.25">
      <c r="B2562" s="155">
        <v>38764</v>
      </c>
      <c r="C2562" s="2">
        <v>0.74073345045351235</v>
      </c>
      <c r="D2562" s="2">
        <v>0.2658446670152026</v>
      </c>
      <c r="F2562" s="164">
        <f t="shared" si="195"/>
        <v>-0.27434291198004312</v>
      </c>
      <c r="G2562" s="164">
        <f t="shared" si="196"/>
        <v>-0.17640596718509374</v>
      </c>
      <c r="H2562" s="164">
        <f t="shared" si="197"/>
        <v>-0.1208201256412121</v>
      </c>
      <c r="I2562" s="164">
        <f t="shared" si="198"/>
        <v>-6.311564967943778E-2</v>
      </c>
      <c r="J2562" s="164">
        <f t="shared" si="199"/>
        <v>1.0143036823123694E-3</v>
      </c>
    </row>
    <row r="2563" spans="2:10" x14ac:dyDescent="0.25">
      <c r="B2563" s="155">
        <v>38763</v>
      </c>
      <c r="C2563" s="2">
        <v>0.37370325683625527</v>
      </c>
      <c r="D2563" s="2">
        <v>0.43999181228466799</v>
      </c>
      <c r="F2563" s="164">
        <f t="shared" si="195"/>
        <v>-0.29895593664405462</v>
      </c>
      <c r="G2563" s="164">
        <f t="shared" si="196"/>
        <v>-0.18444623953207609</v>
      </c>
      <c r="H2563" s="164">
        <f t="shared" si="197"/>
        <v>-0.11980424844822593</v>
      </c>
      <c r="I2563" s="164">
        <f t="shared" si="198"/>
        <v>-6.9028120729465403E-2</v>
      </c>
      <c r="J2563" s="164">
        <f t="shared" si="199"/>
        <v>6.7490833880175611E-3</v>
      </c>
    </row>
    <row r="2564" spans="2:10" x14ac:dyDescent="0.25">
      <c r="B2564" s="155">
        <v>38762</v>
      </c>
      <c r="C2564" s="2">
        <v>1.0158696223588226</v>
      </c>
      <c r="D2564" s="2">
        <v>-0.59004194474676641</v>
      </c>
      <c r="F2564" s="164">
        <f t="shared" si="195"/>
        <v>-0.3099558575972991</v>
      </c>
      <c r="G2564" s="164">
        <f t="shared" si="196"/>
        <v>-0.20080582677768088</v>
      </c>
      <c r="H2564" s="164">
        <f t="shared" si="197"/>
        <v>-9.7497380316461157E-2</v>
      </c>
      <c r="I2564" s="164">
        <f t="shared" si="198"/>
        <v>-6.7002680836487222E-2</v>
      </c>
      <c r="J2564" s="164">
        <f t="shared" si="199"/>
        <v>5.7891324159218358E-3</v>
      </c>
    </row>
    <row r="2565" spans="2:10" x14ac:dyDescent="0.25">
      <c r="B2565" s="155">
        <v>38761</v>
      </c>
      <c r="C2565" s="2">
        <v>-0.31170831709852465</v>
      </c>
      <c r="D2565" s="2">
        <v>-0.25484056880673567</v>
      </c>
      <c r="F2565" s="164">
        <f t="shared" si="195"/>
        <v>-0.25880969183838942</v>
      </c>
      <c r="G2565" s="164">
        <f t="shared" si="196"/>
        <v>-0.18417853839635079</v>
      </c>
      <c r="H2565" s="164">
        <f t="shared" si="197"/>
        <v>-8.5131645225185695E-2</v>
      </c>
      <c r="I2565" s="164">
        <f t="shared" si="198"/>
        <v>-6.9170915929328114E-2</v>
      </c>
      <c r="J2565" s="164">
        <f t="shared" si="199"/>
        <v>8.0437914477294818E-3</v>
      </c>
    </row>
    <row r="2566" spans="2:10" x14ac:dyDescent="0.25">
      <c r="B2566" s="155">
        <v>38758</v>
      </c>
      <c r="C2566" s="2">
        <v>0.2558927094910679</v>
      </c>
      <c r="D2566" s="2">
        <v>-0.74382741422777121</v>
      </c>
      <c r="F2566" s="164">
        <f t="shared" si="195"/>
        <v>-0.26595872310034741</v>
      </c>
      <c r="G2566" s="164">
        <f t="shared" si="196"/>
        <v>-0.17560990796156439</v>
      </c>
      <c r="H2566" s="164">
        <f t="shared" si="197"/>
        <v>-8.7243204166990107E-2</v>
      </c>
      <c r="I2566" s="164">
        <f t="shared" si="198"/>
        <v>-6.7322879820190543E-2</v>
      </c>
      <c r="J2566" s="164">
        <f t="shared" si="199"/>
        <v>7.7525351659151849E-3</v>
      </c>
    </row>
    <row r="2567" spans="2:10" x14ac:dyDescent="0.25">
      <c r="B2567" s="155">
        <v>38757</v>
      </c>
      <c r="C2567" s="2">
        <v>-0.14292637250457041</v>
      </c>
      <c r="D2567" s="2">
        <v>0.89854384356951034</v>
      </c>
      <c r="F2567" s="164">
        <f t="shared" si="195"/>
        <v>-0.24204668843742377</v>
      </c>
      <c r="G2567" s="164">
        <f t="shared" si="196"/>
        <v>-0.18415928380530849</v>
      </c>
      <c r="H2567" s="164">
        <f t="shared" si="197"/>
        <v>-8.2141807128429958E-2</v>
      </c>
      <c r="I2567" s="164">
        <f t="shared" si="198"/>
        <v>-6.4478774764992683E-2</v>
      </c>
      <c r="J2567" s="164">
        <f t="shared" si="199"/>
        <v>7.4913560780462346E-3</v>
      </c>
    </row>
    <row r="2568" spans="2:10" x14ac:dyDescent="0.25">
      <c r="B2568" s="155">
        <v>38756</v>
      </c>
      <c r="C2568" s="2">
        <v>0.90814354308361711</v>
      </c>
      <c r="D2568" s="2">
        <v>-0.53704310460588323</v>
      </c>
      <c r="F2568" s="164">
        <f t="shared" si="195"/>
        <v>-0.24548640327614732</v>
      </c>
      <c r="G2568" s="164">
        <f t="shared" si="196"/>
        <v>-0.15683737549522117</v>
      </c>
      <c r="H2568" s="164">
        <f t="shared" si="197"/>
        <v>-7.726540721825445E-2</v>
      </c>
      <c r="I2568" s="164">
        <f t="shared" si="198"/>
        <v>-6.2566077416484581E-2</v>
      </c>
      <c r="J2568" s="164">
        <f t="shared" si="199"/>
        <v>2.3759473334285216E-3</v>
      </c>
    </row>
    <row r="2569" spans="2:10" x14ac:dyDescent="0.25">
      <c r="B2569" s="155">
        <v>38755</v>
      </c>
      <c r="C2569" s="2">
        <v>-0.80663929035574844</v>
      </c>
      <c r="D2569" s="2">
        <v>-0.79775284730564389</v>
      </c>
      <c r="F2569" s="164">
        <f t="shared" si="195"/>
        <v>-0.22558898919327908</v>
      </c>
      <c r="G2569" s="164">
        <f t="shared" si="196"/>
        <v>-0.13020099651659425</v>
      </c>
      <c r="H2569" s="164">
        <f t="shared" si="197"/>
        <v>-8.172839686038659E-2</v>
      </c>
      <c r="I2569" s="164">
        <f t="shared" si="198"/>
        <v>-7.16092518871351E-2</v>
      </c>
      <c r="J2569" s="164">
        <f t="shared" si="199"/>
        <v>3.6987930981623235E-3</v>
      </c>
    </row>
    <row r="2570" spans="2:10" x14ac:dyDescent="0.25">
      <c r="B2570" s="155">
        <v>38754</v>
      </c>
      <c r="C2570" s="2">
        <v>8.0146181118556648E-2</v>
      </c>
      <c r="D2570" s="2">
        <v>0.48516314850388653</v>
      </c>
      <c r="F2570" s="164">
        <f t="shared" si="195"/>
        <v>-0.34006351399695306</v>
      </c>
      <c r="G2570" s="164">
        <f t="shared" si="196"/>
        <v>-0.17775040573428014</v>
      </c>
      <c r="H2570" s="164">
        <f t="shared" si="197"/>
        <v>-0.10374903162967408</v>
      </c>
      <c r="I2570" s="164">
        <f t="shared" si="198"/>
        <v>-7.8845726631599916E-2</v>
      </c>
      <c r="J2570" s="164">
        <f t="shared" si="199"/>
        <v>-4.8384287388631651E-4</v>
      </c>
    </row>
    <row r="2571" spans="2:10" x14ac:dyDescent="0.25">
      <c r="B2571" s="155">
        <v>38751</v>
      </c>
      <c r="C2571" s="2">
        <v>-0.52846899187549701</v>
      </c>
      <c r="D2571" s="2">
        <v>1.3194099056755393</v>
      </c>
      <c r="F2571" s="164">
        <f t="shared" ref="F2571:F2634" si="200">CORREL($C2571:$C2600,$D2571:$D2600)</f>
        <v>-0.34613788191345085</v>
      </c>
      <c r="G2571" s="164">
        <f t="shared" ref="G2571:G2634" si="201">CORREL($C2571:$C2630,$D2571:$D2630)</f>
        <v>-0.17062495470027481</v>
      </c>
      <c r="H2571" s="164">
        <f t="shared" ref="H2571:H2634" si="202">CORREL($C2571:$C2660,$D2571:$D2660)</f>
        <v>-9.8156611669228497E-2</v>
      </c>
      <c r="I2571" s="164">
        <f t="shared" ref="I2571:I2634" si="203">CORREL($C2571:$C2770,$D2571:$D2770)</f>
        <v>-7.8782368311284018E-2</v>
      </c>
      <c r="J2571" s="164">
        <f t="shared" ref="J2571:J2634" si="204">CORREL($C2571:$C2830,$D2571:$D2830)</f>
        <v>-1.8970135646729615E-3</v>
      </c>
    </row>
    <row r="2572" spans="2:10" x14ac:dyDescent="0.25">
      <c r="B2572" s="155">
        <v>38750</v>
      </c>
      <c r="C2572" s="2">
        <v>-0.87953076174069889</v>
      </c>
      <c r="D2572" s="2">
        <v>0.40807308841974699</v>
      </c>
      <c r="F2572" s="164">
        <f t="shared" si="200"/>
        <v>-0.28292330723810249</v>
      </c>
      <c r="G2572" s="164">
        <f t="shared" si="201"/>
        <v>-0.1482716657260254</v>
      </c>
      <c r="H2572" s="164">
        <f t="shared" si="202"/>
        <v>-8.4807978526242195E-2</v>
      </c>
      <c r="I2572" s="164">
        <f t="shared" si="203"/>
        <v>-7.3208366118355142E-2</v>
      </c>
      <c r="J2572" s="164">
        <f t="shared" si="204"/>
        <v>1.8622933060522838E-2</v>
      </c>
    </row>
    <row r="2573" spans="2:10" x14ac:dyDescent="0.25">
      <c r="B2573" s="155">
        <v>38749</v>
      </c>
      <c r="C2573" s="2">
        <v>0.19721564676193903</v>
      </c>
      <c r="D2573" s="2">
        <v>-0.38270109442701816</v>
      </c>
      <c r="F2573" s="164">
        <f t="shared" si="200"/>
        <v>-0.21448292156570037</v>
      </c>
      <c r="G2573" s="164">
        <f t="shared" si="201"/>
        <v>-8.406865595944818E-2</v>
      </c>
      <c r="H2573" s="164">
        <f t="shared" si="202"/>
        <v>-8.8639970892269354E-2</v>
      </c>
      <c r="I2573" s="164">
        <f t="shared" si="203"/>
        <v>-7.8905433183573612E-2</v>
      </c>
      <c r="J2573" s="164">
        <f t="shared" si="204"/>
        <v>2.0560264905410772E-2</v>
      </c>
    </row>
    <row r="2574" spans="2:10" x14ac:dyDescent="0.25">
      <c r="B2574" s="155">
        <v>38748</v>
      </c>
      <c r="C2574" s="2">
        <v>-0.3974225943366716</v>
      </c>
      <c r="D2574" s="2">
        <v>0.40633255502871002</v>
      </c>
      <c r="F2574" s="164">
        <f t="shared" si="200"/>
        <v>-0.21504457007968422</v>
      </c>
      <c r="G2574" s="164">
        <f t="shared" si="201"/>
        <v>-8.4838393350371341E-2</v>
      </c>
      <c r="H2574" s="164">
        <f t="shared" si="202"/>
        <v>-8.4860434806118934E-2</v>
      </c>
      <c r="I2574" s="164">
        <f t="shared" si="203"/>
        <v>-7.734182315928835E-2</v>
      </c>
      <c r="J2574" s="164">
        <f t="shared" si="204"/>
        <v>2.1627369346621166E-2</v>
      </c>
    </row>
    <row r="2575" spans="2:10" x14ac:dyDescent="0.25">
      <c r="B2575" s="155">
        <v>38747</v>
      </c>
      <c r="C2575" s="2">
        <v>0.1192737878625616</v>
      </c>
      <c r="D2575" s="2">
        <v>-0.45151036421517965</v>
      </c>
      <c r="F2575" s="164">
        <f t="shared" si="200"/>
        <v>-0.20208414605586811</v>
      </c>
      <c r="G2575" s="164">
        <f t="shared" si="201"/>
        <v>-9.5979792528025507E-2</v>
      </c>
      <c r="H2575" s="164">
        <f t="shared" si="202"/>
        <v>-8.1175759127062097E-2</v>
      </c>
      <c r="I2575" s="164">
        <f t="shared" si="203"/>
        <v>-7.4129038036142167E-2</v>
      </c>
      <c r="J2575" s="164">
        <f t="shared" si="204"/>
        <v>2.22401421878398E-2</v>
      </c>
    </row>
    <row r="2576" spans="2:10" x14ac:dyDescent="0.25">
      <c r="B2576" s="155">
        <v>38744</v>
      </c>
      <c r="C2576" s="2">
        <v>0.78674426823053256</v>
      </c>
      <c r="D2576" s="2">
        <v>0.50251059061729997</v>
      </c>
      <c r="F2576" s="164">
        <f t="shared" si="200"/>
        <v>-0.20855301393268166</v>
      </c>
      <c r="G2576" s="164">
        <f t="shared" si="201"/>
        <v>-9.2739380364025348E-2</v>
      </c>
      <c r="H2576" s="164">
        <f t="shared" si="202"/>
        <v>-7.9490104869309214E-2</v>
      </c>
      <c r="I2576" s="164">
        <f t="shared" si="203"/>
        <v>-6.8412813799180794E-2</v>
      </c>
      <c r="J2576" s="164">
        <f t="shared" si="204"/>
        <v>2.5297655246122111E-2</v>
      </c>
    </row>
    <row r="2577" spans="2:10" x14ac:dyDescent="0.25">
      <c r="B2577" s="155">
        <v>38743</v>
      </c>
      <c r="C2577" s="2">
        <v>0.72597643914646959</v>
      </c>
      <c r="D2577" s="2">
        <v>-0.88712462360253097</v>
      </c>
      <c r="F2577" s="164">
        <f t="shared" si="200"/>
        <v>-0.25364826152829795</v>
      </c>
      <c r="G2577" s="164">
        <f t="shared" si="201"/>
        <v>-0.10289551071493666</v>
      </c>
      <c r="H2577" s="164">
        <f t="shared" si="202"/>
        <v>-8.7266715237134029E-2</v>
      </c>
      <c r="I2577" s="164">
        <f t="shared" si="203"/>
        <v>-7.9782642122155037E-2</v>
      </c>
      <c r="J2577" s="164">
        <f t="shared" si="204"/>
        <v>2.0580910300762461E-2</v>
      </c>
    </row>
    <row r="2578" spans="2:10" x14ac:dyDescent="0.25">
      <c r="B2578" s="155">
        <v>38742</v>
      </c>
      <c r="C2578" s="2">
        <v>-0.17004099424178243</v>
      </c>
      <c r="D2578" s="2">
        <v>-1.8615340992115481</v>
      </c>
      <c r="F2578" s="164">
        <f t="shared" si="200"/>
        <v>-0.2077631806495506</v>
      </c>
      <c r="G2578" s="164">
        <f t="shared" si="201"/>
        <v>-9.5668555456299306E-2</v>
      </c>
      <c r="H2578" s="164">
        <f t="shared" si="202"/>
        <v>-7.5375442831182304E-2</v>
      </c>
      <c r="I2578" s="164">
        <f t="shared" si="203"/>
        <v>-9.5429700597197048E-2</v>
      </c>
      <c r="J2578" s="164">
        <f t="shared" si="204"/>
        <v>2.4761644802206231E-2</v>
      </c>
    </row>
    <row r="2579" spans="2:10" x14ac:dyDescent="0.25">
      <c r="B2579" s="155">
        <v>38741</v>
      </c>
      <c r="C2579" s="2">
        <v>0.24170454082097503</v>
      </c>
      <c r="D2579" s="2">
        <v>-0.79150970708734558</v>
      </c>
      <c r="F2579" s="164">
        <f t="shared" si="200"/>
        <v>-0.17883823268057533</v>
      </c>
      <c r="G2579" s="164">
        <f t="shared" si="201"/>
        <v>-0.14609578600558393</v>
      </c>
      <c r="H2579" s="164">
        <f t="shared" si="202"/>
        <v>-0.10606791173682907</v>
      </c>
      <c r="I2579" s="164">
        <f t="shared" si="203"/>
        <v>-9.3208677139282894E-2</v>
      </c>
      <c r="J2579" s="164">
        <f t="shared" si="204"/>
        <v>2.294758326828374E-2</v>
      </c>
    </row>
    <row r="2580" spans="2:10" x14ac:dyDescent="0.25">
      <c r="B2580" s="155">
        <v>38740</v>
      </c>
      <c r="C2580" s="2">
        <v>0.18687026866790468</v>
      </c>
      <c r="D2580" s="2">
        <v>1.9571176581267835E-2</v>
      </c>
      <c r="F2580" s="164">
        <f t="shared" si="200"/>
        <v>-0.16766410587638519</v>
      </c>
      <c r="G2580" s="164">
        <f t="shared" si="201"/>
        <v>-0.1351563644221257</v>
      </c>
      <c r="H2580" s="164">
        <f t="shared" si="202"/>
        <v>-0.11508719217306917</v>
      </c>
      <c r="I2580" s="164">
        <f t="shared" si="203"/>
        <v>-8.6739675250480236E-2</v>
      </c>
      <c r="J2580" s="164">
        <f t="shared" si="204"/>
        <v>2.0478058871328447E-2</v>
      </c>
    </row>
    <row r="2581" spans="2:10" x14ac:dyDescent="0.25">
      <c r="B2581" s="155">
        <v>38737</v>
      </c>
      <c r="C2581" s="2">
        <v>-1.832328226780211</v>
      </c>
      <c r="D2581" s="2">
        <v>0.3794951373290667</v>
      </c>
      <c r="F2581" s="164">
        <f t="shared" si="200"/>
        <v>-0.16644273731528672</v>
      </c>
      <c r="G2581" s="164">
        <f t="shared" si="201"/>
        <v>-0.1266019823797607</v>
      </c>
      <c r="H2581" s="164">
        <f t="shared" si="202"/>
        <v>-0.11641462321074028</v>
      </c>
      <c r="I2581" s="164">
        <f t="shared" si="203"/>
        <v>-8.4928278626549919E-2</v>
      </c>
      <c r="J2581" s="164">
        <f t="shared" si="204"/>
        <v>1.8078272717315134E-2</v>
      </c>
    </row>
    <row r="2582" spans="2:10" x14ac:dyDescent="0.25">
      <c r="B2582" s="155">
        <v>38736</v>
      </c>
      <c r="C2582" s="2">
        <v>0.55712191539216693</v>
      </c>
      <c r="D2582" s="2">
        <v>-0.46197432574162089</v>
      </c>
      <c r="F2582" s="164">
        <f t="shared" si="200"/>
        <v>-0.18314924576362215</v>
      </c>
      <c r="G2582" s="164">
        <f t="shared" si="201"/>
        <v>-0.11317706082279851</v>
      </c>
      <c r="H2582" s="164">
        <f t="shared" si="202"/>
        <v>-0.1235913648133741</v>
      </c>
      <c r="I2582" s="164">
        <f t="shared" si="203"/>
        <v>-0.10970320901588591</v>
      </c>
      <c r="J2582" s="164">
        <f t="shared" si="204"/>
        <v>2.2283096477633931E-2</v>
      </c>
    </row>
    <row r="2583" spans="2:10" x14ac:dyDescent="0.25">
      <c r="B2583" s="155">
        <v>38735</v>
      </c>
      <c r="C2583" s="2">
        <v>-0.37906980876544205</v>
      </c>
      <c r="D2583" s="2">
        <v>-0.2160845001805467</v>
      </c>
      <c r="F2583" s="164">
        <f t="shared" si="200"/>
        <v>-0.17058427322972972</v>
      </c>
      <c r="G2583" s="164">
        <f t="shared" si="201"/>
        <v>-0.12498729597668148</v>
      </c>
      <c r="H2583" s="164">
        <f t="shared" si="202"/>
        <v>-0.11726620509847453</v>
      </c>
      <c r="I2583" s="164">
        <f t="shared" si="203"/>
        <v>-9.909869861422238E-2</v>
      </c>
      <c r="J2583" s="164">
        <f t="shared" si="204"/>
        <v>2.2517239602388526E-2</v>
      </c>
    </row>
    <row r="2584" spans="2:10" x14ac:dyDescent="0.25">
      <c r="B2584" s="155">
        <v>38734</v>
      </c>
      <c r="C2584" s="2">
        <v>-0.36276629183210618</v>
      </c>
      <c r="D2584" s="2">
        <v>0.44420438459527034</v>
      </c>
      <c r="F2584" s="164">
        <f t="shared" si="200"/>
        <v>-0.14634338901512206</v>
      </c>
      <c r="G2584" s="164">
        <f t="shared" si="201"/>
        <v>-8.7498146916389158E-2</v>
      </c>
      <c r="H2584" s="164">
        <f t="shared" si="202"/>
        <v>-0.11448571327381833</v>
      </c>
      <c r="I2584" s="164">
        <f t="shared" si="203"/>
        <v>-9.1148235156763846E-2</v>
      </c>
      <c r="J2584" s="164">
        <f t="shared" si="204"/>
        <v>1.9481163589809964E-2</v>
      </c>
    </row>
    <row r="2585" spans="2:10" x14ac:dyDescent="0.25">
      <c r="B2585" s="155">
        <v>38733</v>
      </c>
      <c r="C2585" s="2">
        <v>0</v>
      </c>
      <c r="D2585" s="2">
        <v>3.7631806191762429E-2</v>
      </c>
      <c r="F2585" s="164">
        <f t="shared" si="200"/>
        <v>-0.12384399430885931</v>
      </c>
      <c r="G2585" s="164">
        <f t="shared" si="201"/>
        <v>-6.6158092356728759E-2</v>
      </c>
      <c r="H2585" s="164">
        <f t="shared" si="202"/>
        <v>-0.11534149911243098</v>
      </c>
      <c r="I2585" s="164">
        <f t="shared" si="203"/>
        <v>-8.1580544427191634E-2</v>
      </c>
      <c r="J2585" s="164">
        <f t="shared" si="204"/>
        <v>2.7898418473315683E-2</v>
      </c>
    </row>
    <row r="2586" spans="2:10" x14ac:dyDescent="0.25">
      <c r="B2586" s="155">
        <v>38730</v>
      </c>
      <c r="C2586" s="2">
        <v>0.12106163687644056</v>
      </c>
      <c r="D2586" s="2">
        <v>1.4298416195833497</v>
      </c>
      <c r="F2586" s="164">
        <f t="shared" si="200"/>
        <v>-9.5042388518169499E-2</v>
      </c>
      <c r="G2586" s="164">
        <f t="shared" si="201"/>
        <v>-0.11078289703390244</v>
      </c>
      <c r="H2586" s="164">
        <f t="shared" si="202"/>
        <v>-0.11237930100538342</v>
      </c>
      <c r="I2586" s="164">
        <f t="shared" si="203"/>
        <v>-8.1774547129900496E-2</v>
      </c>
      <c r="J2586" s="164">
        <f t="shared" si="204"/>
        <v>2.7897635629248674E-2</v>
      </c>
    </row>
    <row r="2587" spans="2:10" x14ac:dyDescent="0.25">
      <c r="B2587" s="155">
        <v>38729</v>
      </c>
      <c r="C2587" s="2">
        <v>-0.62677266987889446</v>
      </c>
      <c r="D2587" s="2">
        <v>1.035358882066495</v>
      </c>
      <c r="F2587" s="164">
        <f t="shared" si="200"/>
        <v>-0.1056138120041815</v>
      </c>
      <c r="G2587" s="164">
        <f t="shared" si="201"/>
        <v>-0.10864341601974387</v>
      </c>
      <c r="H2587" s="164">
        <f t="shared" si="202"/>
        <v>-0.10720854102556228</v>
      </c>
      <c r="I2587" s="164">
        <f t="shared" si="203"/>
        <v>-8.3921053421851813E-2</v>
      </c>
      <c r="J2587" s="164">
        <f t="shared" si="204"/>
        <v>2.6436141835957532E-2</v>
      </c>
    </row>
    <row r="2588" spans="2:10" x14ac:dyDescent="0.25">
      <c r="B2588" s="155">
        <v>38728</v>
      </c>
      <c r="C2588" s="2">
        <v>0.36009188074359599</v>
      </c>
      <c r="D2588" s="2">
        <v>-0.55173596257502844</v>
      </c>
      <c r="F2588" s="164">
        <f t="shared" si="200"/>
        <v>-9.9780403752905922E-2</v>
      </c>
      <c r="G2588" s="164">
        <f t="shared" si="201"/>
        <v>-8.2909371813479946E-2</v>
      </c>
      <c r="H2588" s="164">
        <f t="shared" si="202"/>
        <v>-9.4726021893147827E-2</v>
      </c>
      <c r="I2588" s="164">
        <f t="shared" si="203"/>
        <v>-8.311024751595171E-2</v>
      </c>
      <c r="J2588" s="164">
        <f t="shared" si="204"/>
        <v>2.2796227078326257E-2</v>
      </c>
    </row>
    <row r="2589" spans="2:10" x14ac:dyDescent="0.25">
      <c r="B2589" s="155">
        <v>38727</v>
      </c>
      <c r="C2589" s="2">
        <v>-3.0674210227454868E-2</v>
      </c>
      <c r="D2589" s="2">
        <v>-0.95596195134387552</v>
      </c>
      <c r="F2589" s="164">
        <f t="shared" si="200"/>
        <v>-6.2468069984966644E-2</v>
      </c>
      <c r="G2589" s="164">
        <f t="shared" si="201"/>
        <v>-7.2760412343211608E-2</v>
      </c>
      <c r="H2589" s="164">
        <f t="shared" si="202"/>
        <v>-9.6400215666812117E-2</v>
      </c>
      <c r="I2589" s="164">
        <f t="shared" si="203"/>
        <v>-8.1494589366707906E-2</v>
      </c>
      <c r="J2589" s="164">
        <f t="shared" si="204"/>
        <v>2.4188373095729077E-2</v>
      </c>
    </row>
    <row r="2590" spans="2:10" x14ac:dyDescent="0.25">
      <c r="B2590" s="155">
        <v>38726</v>
      </c>
      <c r="C2590" s="2">
        <v>0.36575046788851484</v>
      </c>
      <c r="D2590" s="2">
        <v>0.16207907984100434</v>
      </c>
      <c r="F2590" s="164">
        <f t="shared" si="200"/>
        <v>-6.2561517892043228E-2</v>
      </c>
      <c r="G2590" s="164">
        <f t="shared" si="201"/>
        <v>-7.435604482008451E-2</v>
      </c>
      <c r="H2590" s="164">
        <f t="shared" si="202"/>
        <v>-0.12090760381904403</v>
      </c>
      <c r="I2590" s="164">
        <f t="shared" si="203"/>
        <v>-8.3877425652922305E-2</v>
      </c>
      <c r="J2590" s="164">
        <f t="shared" si="204"/>
        <v>1.8575325856363942E-2</v>
      </c>
    </row>
    <row r="2591" spans="2:10" x14ac:dyDescent="0.25">
      <c r="B2591" s="155">
        <v>38723</v>
      </c>
      <c r="C2591" s="2">
        <v>0.9642559109586113</v>
      </c>
      <c r="D2591" s="2">
        <v>-0.41062383023472426</v>
      </c>
      <c r="F2591" s="164">
        <f t="shared" si="200"/>
        <v>-0.12044974640854367</v>
      </c>
      <c r="G2591" s="164">
        <f t="shared" si="201"/>
        <v>-7.5196640705900528E-2</v>
      </c>
      <c r="H2591" s="164">
        <f t="shared" si="202"/>
        <v>-0.12235447735693389</v>
      </c>
      <c r="I2591" s="164">
        <f t="shared" si="203"/>
        <v>-8.4303478694166184E-2</v>
      </c>
      <c r="J2591" s="164">
        <f t="shared" si="204"/>
        <v>1.9793112206023041E-2</v>
      </c>
    </row>
    <row r="2592" spans="2:10" x14ac:dyDescent="0.25">
      <c r="B2592" s="155">
        <v>38722</v>
      </c>
      <c r="C2592" s="2">
        <v>2.6630156185980525E-3</v>
      </c>
      <c r="D2592" s="2">
        <v>-6.0864492177137297E-2</v>
      </c>
      <c r="F2592" s="164">
        <f t="shared" si="200"/>
        <v>-7.4702510735559266E-2</v>
      </c>
      <c r="G2592" s="164">
        <f t="shared" si="201"/>
        <v>-6.8279696647520371E-2</v>
      </c>
      <c r="H2592" s="164">
        <f t="shared" si="202"/>
        <v>-0.11567497680873466</v>
      </c>
      <c r="I2592" s="164">
        <f t="shared" si="203"/>
        <v>-8.4086990333383474E-2</v>
      </c>
      <c r="J2592" s="164">
        <f t="shared" si="204"/>
        <v>2.2445996110886535E-2</v>
      </c>
    </row>
    <row r="2593" spans="2:10" x14ac:dyDescent="0.25">
      <c r="B2593" s="155">
        <v>38721</v>
      </c>
      <c r="C2593" s="2">
        <v>0.38713185370440328</v>
      </c>
      <c r="D2593" s="2">
        <v>0.10065810011021803</v>
      </c>
      <c r="F2593" s="164">
        <f t="shared" si="200"/>
        <v>-7.4878003894539469E-2</v>
      </c>
      <c r="G2593" s="164">
        <f t="shared" si="201"/>
        <v>-6.1328222317459151E-2</v>
      </c>
      <c r="H2593" s="164">
        <f t="shared" si="202"/>
        <v>-0.11586732696553066</v>
      </c>
      <c r="I2593" s="164">
        <f t="shared" si="203"/>
        <v>-8.4819522726676047E-2</v>
      </c>
      <c r="J2593" s="164">
        <f t="shared" si="204"/>
        <v>2.1926181401911764E-2</v>
      </c>
    </row>
    <row r="2594" spans="2:10" x14ac:dyDescent="0.25">
      <c r="B2594" s="155">
        <v>38720</v>
      </c>
      <c r="C2594" s="2">
        <v>1.6429380813774319</v>
      </c>
      <c r="D2594" s="2">
        <v>-0.10367218460649585</v>
      </c>
      <c r="F2594" s="164">
        <f t="shared" si="200"/>
        <v>-0.1016711251028791</v>
      </c>
      <c r="G2594" s="164">
        <f t="shared" si="201"/>
        <v>-2.6878207834243825E-2</v>
      </c>
      <c r="H2594" s="164">
        <f t="shared" si="202"/>
        <v>-9.7687547525616564E-2</v>
      </c>
      <c r="I2594" s="164">
        <f t="shared" si="203"/>
        <v>-7.2782426117930482E-2</v>
      </c>
      <c r="J2594" s="164">
        <f t="shared" si="204"/>
        <v>2.0106262187909833E-2</v>
      </c>
    </row>
    <row r="2595" spans="2:10" x14ac:dyDescent="0.25">
      <c r="B2595" s="155">
        <v>38719</v>
      </c>
      <c r="C2595" s="2">
        <v>0</v>
      </c>
      <c r="D2595" s="2">
        <v>0</v>
      </c>
      <c r="F2595" s="164">
        <f t="shared" si="200"/>
        <v>-9.5830439511856685E-2</v>
      </c>
      <c r="G2595" s="164">
        <f t="shared" si="201"/>
        <v>-1.8178621103697865E-2</v>
      </c>
      <c r="H2595" s="164">
        <f t="shared" si="202"/>
        <v>-0.1061570527430775</v>
      </c>
      <c r="I2595" s="164">
        <f t="shared" si="203"/>
        <v>-7.3345148945001271E-2</v>
      </c>
      <c r="J2595" s="164">
        <f t="shared" si="204"/>
        <v>3.198937309389209E-2</v>
      </c>
    </row>
    <row r="2596" spans="2:10" x14ac:dyDescent="0.25">
      <c r="B2596" s="155">
        <v>38716</v>
      </c>
      <c r="C2596" s="2">
        <v>-0.48787242314555224</v>
      </c>
      <c r="D2596" s="2">
        <v>-0.40165589562609627</v>
      </c>
      <c r="F2596" s="164">
        <f t="shared" si="200"/>
        <v>-7.0881801084631046E-2</v>
      </c>
      <c r="G2596" s="164">
        <f t="shared" si="201"/>
        <v>-1.813548884551287E-2</v>
      </c>
      <c r="H2596" s="164">
        <f t="shared" si="202"/>
        <v>-0.10045896055389394</v>
      </c>
      <c r="I2596" s="164">
        <f t="shared" si="203"/>
        <v>-7.4557997718244992E-2</v>
      </c>
      <c r="J2596" s="164">
        <f t="shared" si="204"/>
        <v>3.1087674660898949E-2</v>
      </c>
    </row>
    <row r="2597" spans="2:10" x14ac:dyDescent="0.25">
      <c r="B2597" s="155">
        <v>38715</v>
      </c>
      <c r="C2597" s="2">
        <v>-0.29115955501569646</v>
      </c>
      <c r="D2597" s="2">
        <v>0.38383307068579064</v>
      </c>
      <c r="F2597" s="164">
        <f t="shared" si="200"/>
        <v>-0.13658944260629044</v>
      </c>
      <c r="G2597" s="164">
        <f t="shared" si="201"/>
        <v>-2.2587106107160953E-2</v>
      </c>
      <c r="H2597" s="164">
        <f t="shared" si="202"/>
        <v>-0.10154710532435682</v>
      </c>
      <c r="I2597" s="164">
        <f t="shared" si="203"/>
        <v>-7.6860579160777306E-2</v>
      </c>
      <c r="J2597" s="164">
        <f t="shared" si="204"/>
        <v>2.8002659859751939E-2</v>
      </c>
    </row>
    <row r="2598" spans="2:10" x14ac:dyDescent="0.25">
      <c r="B2598" s="155">
        <v>38714</v>
      </c>
      <c r="C2598" s="2">
        <v>0.14794787523029207</v>
      </c>
      <c r="D2598" s="2">
        <v>-0.64175578887829543</v>
      </c>
      <c r="F2598" s="164">
        <f t="shared" si="200"/>
        <v>-8.8535021838832689E-2</v>
      </c>
      <c r="G2598" s="164">
        <f t="shared" si="201"/>
        <v>-1.651366622874607E-2</v>
      </c>
      <c r="H2598" s="164">
        <f t="shared" si="202"/>
        <v>-9.4799394440262794E-2</v>
      </c>
      <c r="I2598" s="164">
        <f t="shared" si="203"/>
        <v>-7.6494070355122998E-2</v>
      </c>
      <c r="J2598" s="164">
        <f t="shared" si="204"/>
        <v>2.8527533674596761E-2</v>
      </c>
    </row>
    <row r="2599" spans="2:10" x14ac:dyDescent="0.25">
      <c r="B2599" s="155">
        <v>38713</v>
      </c>
      <c r="C2599" s="2">
        <v>-0.95547290054296408</v>
      </c>
      <c r="D2599" s="2">
        <v>1.0117431084859296</v>
      </c>
      <c r="F2599" s="164">
        <f t="shared" si="200"/>
        <v>-7.0823342364411151E-2</v>
      </c>
      <c r="G2599" s="164">
        <f t="shared" si="201"/>
        <v>-3.4572364307158633E-2</v>
      </c>
      <c r="H2599" s="164">
        <f t="shared" si="202"/>
        <v>-9.5340109804734077E-2</v>
      </c>
      <c r="I2599" s="164">
        <f t="shared" si="203"/>
        <v>-7.5778499648608152E-2</v>
      </c>
      <c r="J2599" s="164">
        <f t="shared" si="204"/>
        <v>2.9172307611202639E-2</v>
      </c>
    </row>
    <row r="2600" spans="2:10" x14ac:dyDescent="0.25">
      <c r="B2600" s="155">
        <v>38712</v>
      </c>
      <c r="C2600" s="2">
        <v>0</v>
      </c>
      <c r="D2600" s="2">
        <v>0</v>
      </c>
      <c r="F2600" s="164">
        <f t="shared" si="200"/>
        <v>-4.5024687933265917E-2</v>
      </c>
      <c r="G2600" s="164">
        <f t="shared" si="201"/>
        <v>-1.7427988965275806E-2</v>
      </c>
      <c r="H2600" s="164">
        <f t="shared" si="202"/>
        <v>-7.9982904815525419E-2</v>
      </c>
      <c r="I2600" s="164">
        <f t="shared" si="203"/>
        <v>-5.4793295386095897E-2</v>
      </c>
      <c r="J2600" s="164">
        <f t="shared" si="204"/>
        <v>3.5380396105260489E-2</v>
      </c>
    </row>
    <row r="2601" spans="2:10" x14ac:dyDescent="0.25">
      <c r="B2601" s="155">
        <v>38709</v>
      </c>
      <c r="C2601" s="2">
        <v>5.7209697168847384E-2</v>
      </c>
      <c r="D2601" s="2">
        <v>1.5604617306380852</v>
      </c>
      <c r="F2601" s="164">
        <f t="shared" si="200"/>
        <v>-2.7827692648001581E-2</v>
      </c>
      <c r="G2601" s="164">
        <f t="shared" si="201"/>
        <v>-9.5588670187460451E-3</v>
      </c>
      <c r="H2601" s="164">
        <f t="shared" si="202"/>
        <v>-8.0227950760770453E-2</v>
      </c>
      <c r="I2601" s="164">
        <f t="shared" si="203"/>
        <v>-5.2432581453467353E-2</v>
      </c>
      <c r="J2601" s="164">
        <f t="shared" si="204"/>
        <v>3.9834957099956769E-2</v>
      </c>
    </row>
    <row r="2602" spans="2:10" x14ac:dyDescent="0.25">
      <c r="B2602" s="155">
        <v>38708</v>
      </c>
      <c r="C2602" s="2">
        <v>0.44597071588201587</v>
      </c>
      <c r="D2602" s="2">
        <v>1.2440916100041166</v>
      </c>
      <c r="F2602" s="164">
        <f t="shared" si="200"/>
        <v>-2.5733226442074503E-2</v>
      </c>
      <c r="G2602" s="164">
        <f t="shared" si="201"/>
        <v>-9.9104075852150236E-3</v>
      </c>
      <c r="H2602" s="164">
        <f t="shared" si="202"/>
        <v>-8.1802286599854668E-2</v>
      </c>
      <c r="I2602" s="164">
        <f t="shared" si="203"/>
        <v>-5.2016292245243671E-2</v>
      </c>
      <c r="J2602" s="164">
        <f t="shared" si="204"/>
        <v>3.974956245188406E-2</v>
      </c>
    </row>
    <row r="2603" spans="2:10" x14ac:dyDescent="0.25">
      <c r="B2603" s="155">
        <v>38707</v>
      </c>
      <c r="C2603" s="2">
        <v>0.25380110741934914</v>
      </c>
      <c r="D2603" s="2">
        <v>-0.28580408179299521</v>
      </c>
      <c r="F2603" s="164">
        <f t="shared" si="200"/>
        <v>4.2377446386349348E-2</v>
      </c>
      <c r="G2603" s="164">
        <f t="shared" si="201"/>
        <v>-3.9691202420353261E-2</v>
      </c>
      <c r="H2603" s="164">
        <f t="shared" si="202"/>
        <v>-9.5991995476660388E-2</v>
      </c>
      <c r="I2603" s="164">
        <f t="shared" si="203"/>
        <v>-5.575583503905731E-2</v>
      </c>
      <c r="J2603" s="164">
        <f t="shared" si="204"/>
        <v>3.6579295199751727E-2</v>
      </c>
    </row>
    <row r="2604" spans="2:10" x14ac:dyDescent="0.25">
      <c r="B2604" s="155">
        <v>38706</v>
      </c>
      <c r="C2604" s="2">
        <v>-2.102179802384585E-2</v>
      </c>
      <c r="D2604" s="2">
        <v>-0.26569345862095251</v>
      </c>
      <c r="F2604" s="164">
        <f t="shared" si="200"/>
        <v>3.9462001551651568E-2</v>
      </c>
      <c r="G2604" s="164">
        <f t="shared" si="201"/>
        <v>-3.5562658620240016E-2</v>
      </c>
      <c r="H2604" s="164">
        <f t="shared" si="202"/>
        <v>-9.5377375561945102E-2</v>
      </c>
      <c r="I2604" s="164">
        <f t="shared" si="203"/>
        <v>-5.6300619658302187E-2</v>
      </c>
      <c r="J2604" s="164">
        <f t="shared" si="204"/>
        <v>3.5222158159870384E-2</v>
      </c>
    </row>
    <row r="2605" spans="2:10" x14ac:dyDescent="0.25">
      <c r="B2605" s="155">
        <v>38705</v>
      </c>
      <c r="C2605" s="2">
        <v>-0.58408641739081668</v>
      </c>
      <c r="D2605" s="2">
        <v>0.24526618800482236</v>
      </c>
      <c r="F2605" s="164">
        <f t="shared" si="200"/>
        <v>-4.4879761682465411E-3</v>
      </c>
      <c r="G2605" s="164">
        <f t="shared" si="201"/>
        <v>-3.6012215661358059E-2</v>
      </c>
      <c r="H2605" s="164">
        <f t="shared" si="202"/>
        <v>-0.11351083838633108</v>
      </c>
      <c r="I2605" s="164">
        <f t="shared" si="203"/>
        <v>-5.2253541284205896E-2</v>
      </c>
      <c r="J2605" s="164">
        <f t="shared" si="204"/>
        <v>3.8026236527369563E-2</v>
      </c>
    </row>
    <row r="2606" spans="2:10" x14ac:dyDescent="0.25">
      <c r="B2606" s="155">
        <v>38702</v>
      </c>
      <c r="C2606" s="2">
        <v>-0.28353625935381155</v>
      </c>
      <c r="D2606" s="2">
        <v>0.65993356515023915</v>
      </c>
      <c r="F2606" s="164">
        <f t="shared" si="200"/>
        <v>3.0430659822078122E-3</v>
      </c>
      <c r="G2606" s="164">
        <f t="shared" si="201"/>
        <v>-2.9960173417045283E-2</v>
      </c>
      <c r="H2606" s="164">
        <f t="shared" si="202"/>
        <v>-0.11278235966566774</v>
      </c>
      <c r="I2606" s="164">
        <f t="shared" si="203"/>
        <v>-4.7287013661982603E-2</v>
      </c>
      <c r="J2606" s="164">
        <f t="shared" si="204"/>
        <v>3.8867469174066416E-2</v>
      </c>
    </row>
    <row r="2607" spans="2:10" x14ac:dyDescent="0.25">
      <c r="B2607" s="155">
        <v>38701</v>
      </c>
      <c r="C2607" s="2">
        <v>-0.13450416231919338</v>
      </c>
      <c r="D2607" s="2">
        <v>-0.44133793929601595</v>
      </c>
      <c r="F2607" s="164">
        <f t="shared" si="200"/>
        <v>2.5548622751281516E-2</v>
      </c>
      <c r="G2607" s="164">
        <f t="shared" si="201"/>
        <v>-2.2292474214442078E-2</v>
      </c>
      <c r="H2607" s="164">
        <f t="shared" si="202"/>
        <v>-0.12968633313784678</v>
      </c>
      <c r="I2607" s="164">
        <f t="shared" si="203"/>
        <v>-3.7148295783578381E-2</v>
      </c>
      <c r="J2607" s="164">
        <f t="shared" si="204"/>
        <v>4.1522982955074277E-2</v>
      </c>
    </row>
    <row r="2608" spans="2:10" x14ac:dyDescent="0.25">
      <c r="B2608" s="155">
        <v>38700</v>
      </c>
      <c r="C2608" s="2">
        <v>0.4248792302312232</v>
      </c>
      <c r="D2608" s="2">
        <v>1.8378371396496451</v>
      </c>
      <c r="F2608" s="164">
        <f t="shared" si="200"/>
        <v>-1.4152301882570634E-2</v>
      </c>
      <c r="G2608" s="164">
        <f t="shared" si="201"/>
        <v>-2.3332887651665388E-2</v>
      </c>
      <c r="H2608" s="164">
        <f t="shared" si="202"/>
        <v>-0.11442984257719593</v>
      </c>
      <c r="I2608" s="164">
        <f t="shared" si="203"/>
        <v>-3.5561268874132829E-2</v>
      </c>
      <c r="J2608" s="164">
        <f t="shared" si="204"/>
        <v>4.4395582699698712E-2</v>
      </c>
    </row>
    <row r="2609" spans="2:10" x14ac:dyDescent="0.25">
      <c r="B2609" s="155">
        <v>38699</v>
      </c>
      <c r="C2609" s="2">
        <v>0.56210481681266966</v>
      </c>
      <c r="D2609" s="2">
        <v>0.10805833857239211</v>
      </c>
      <c r="F2609" s="164">
        <f t="shared" si="200"/>
        <v>-0.10402539634722903</v>
      </c>
      <c r="G2609" s="164">
        <f t="shared" si="201"/>
        <v>-7.356500503491116E-2</v>
      </c>
      <c r="H2609" s="164">
        <f t="shared" si="202"/>
        <v>-0.13126839986775388</v>
      </c>
      <c r="I2609" s="164">
        <f t="shared" si="203"/>
        <v>-1.4036509690150039E-2</v>
      </c>
      <c r="J2609" s="164">
        <f t="shared" si="204"/>
        <v>4.1809434615904202E-2</v>
      </c>
    </row>
    <row r="2610" spans="2:10" x14ac:dyDescent="0.25">
      <c r="B2610" s="155">
        <v>38698</v>
      </c>
      <c r="C2610" s="2">
        <v>8.7928109574009206E-2</v>
      </c>
      <c r="D2610" s="2">
        <v>1.8551932478105826E-2</v>
      </c>
      <c r="F2610" s="164">
        <f t="shared" si="200"/>
        <v>-9.2867599766613684E-2</v>
      </c>
      <c r="G2610" s="164">
        <f t="shared" si="201"/>
        <v>-9.458341063701195E-2</v>
      </c>
      <c r="H2610" s="164">
        <f t="shared" si="202"/>
        <v>-0.12733195868060526</v>
      </c>
      <c r="I2610" s="164">
        <f t="shared" si="203"/>
        <v>-7.7408752894946621E-3</v>
      </c>
      <c r="J2610" s="164">
        <f t="shared" si="204"/>
        <v>4.3392802254025697E-2</v>
      </c>
    </row>
    <row r="2611" spans="2:10" x14ac:dyDescent="0.25">
      <c r="B2611" s="155">
        <v>38695</v>
      </c>
      <c r="C2611" s="2">
        <v>0.28177068857593301</v>
      </c>
      <c r="D2611" s="2">
        <v>-1.3436614289975668</v>
      </c>
      <c r="F2611" s="164">
        <f t="shared" si="200"/>
        <v>-7.5534199529197432E-2</v>
      </c>
      <c r="G2611" s="164">
        <f t="shared" si="201"/>
        <v>-9.7898342264515645E-2</v>
      </c>
      <c r="H2611" s="164">
        <f t="shared" si="202"/>
        <v>-0.12507529808286438</v>
      </c>
      <c r="I2611" s="164">
        <f t="shared" si="203"/>
        <v>-6.2062584233941826E-3</v>
      </c>
      <c r="J2611" s="164">
        <f t="shared" si="204"/>
        <v>4.5504704193505399E-2</v>
      </c>
    </row>
    <row r="2612" spans="2:10" x14ac:dyDescent="0.25">
      <c r="B2612" s="155">
        <v>38694</v>
      </c>
      <c r="C2612" s="2">
        <v>-0.11166017070340928</v>
      </c>
      <c r="D2612" s="2">
        <v>1.0391110277352622</v>
      </c>
      <c r="F2612" s="164">
        <f t="shared" si="200"/>
        <v>-5.7076700938185808E-2</v>
      </c>
      <c r="G2612" s="164">
        <f t="shared" si="201"/>
        <v>-0.11027510136872121</v>
      </c>
      <c r="H2612" s="164">
        <f t="shared" si="202"/>
        <v>-0.10149480972575957</v>
      </c>
      <c r="I2612" s="164">
        <f t="shared" si="203"/>
        <v>1.2673723294759392E-2</v>
      </c>
      <c r="J2612" s="164">
        <f t="shared" si="204"/>
        <v>4.7786324572445041E-2</v>
      </c>
    </row>
    <row r="2613" spans="2:10" x14ac:dyDescent="0.25">
      <c r="B2613" s="155">
        <v>38693</v>
      </c>
      <c r="C2613" s="2">
        <v>-0.48169415527661297</v>
      </c>
      <c r="D2613" s="2">
        <v>-0.57203195988793087</v>
      </c>
      <c r="F2613" s="164">
        <f t="shared" si="200"/>
        <v>-8.189585979452943E-2</v>
      </c>
      <c r="G2613" s="164">
        <f t="shared" si="201"/>
        <v>-0.1049926724087011</v>
      </c>
      <c r="H2613" s="164">
        <f t="shared" si="202"/>
        <v>-9.28770908463072E-2</v>
      </c>
      <c r="I2613" s="164">
        <f t="shared" si="203"/>
        <v>1.3839427419861085E-2</v>
      </c>
      <c r="J2613" s="164">
        <f t="shared" si="204"/>
        <v>4.4990237159448089E-2</v>
      </c>
    </row>
    <row r="2614" spans="2:10" x14ac:dyDescent="0.25">
      <c r="B2614" s="155">
        <v>38692</v>
      </c>
      <c r="C2614" s="2">
        <v>0.12935754239029595</v>
      </c>
      <c r="D2614" s="2">
        <v>1.5824916807556377</v>
      </c>
      <c r="F2614" s="164">
        <f t="shared" si="200"/>
        <v>-3.3234149838699274E-2</v>
      </c>
      <c r="G2614" s="164">
        <f t="shared" si="201"/>
        <v>-0.10732447340049212</v>
      </c>
      <c r="H2614" s="164">
        <f t="shared" si="202"/>
        <v>-9.666853103537569E-2</v>
      </c>
      <c r="I2614" s="164">
        <f t="shared" si="203"/>
        <v>1.1428168996746139E-2</v>
      </c>
      <c r="J2614" s="164">
        <f t="shared" si="204"/>
        <v>5.044657502471267E-2</v>
      </c>
    </row>
    <row r="2615" spans="2:10" x14ac:dyDescent="0.25">
      <c r="B2615" s="155">
        <v>38691</v>
      </c>
      <c r="C2615" s="2">
        <v>-0.23208443251331312</v>
      </c>
      <c r="D2615" s="2">
        <v>-0.82030195002619211</v>
      </c>
      <c r="F2615" s="164">
        <f t="shared" si="200"/>
        <v>-1.9208291175563778E-3</v>
      </c>
      <c r="G2615" s="164">
        <f t="shared" si="201"/>
        <v>-0.12217306079965615</v>
      </c>
      <c r="H2615" s="164">
        <f t="shared" si="202"/>
        <v>-0.1108715619009175</v>
      </c>
      <c r="I2615" s="164">
        <f t="shared" si="203"/>
        <v>9.2391641074950695E-3</v>
      </c>
      <c r="J2615" s="164">
        <f t="shared" si="204"/>
        <v>4.7339584303972296E-2</v>
      </c>
    </row>
    <row r="2616" spans="2:10" x14ac:dyDescent="0.25">
      <c r="B2616" s="155">
        <v>38688</v>
      </c>
      <c r="C2616" s="2">
        <v>3.2681894136410428E-2</v>
      </c>
      <c r="D2616" s="2">
        <v>0.29320189194494972</v>
      </c>
      <c r="F2616" s="164">
        <f t="shared" si="200"/>
        <v>-8.930874287090769E-2</v>
      </c>
      <c r="G2616" s="164">
        <f t="shared" si="201"/>
        <v>-0.12519197259909878</v>
      </c>
      <c r="H2616" s="164">
        <f t="shared" si="202"/>
        <v>-0.116057757092605</v>
      </c>
      <c r="I2616" s="164">
        <f t="shared" si="203"/>
        <v>1.4820217131430712E-2</v>
      </c>
      <c r="J2616" s="164">
        <f t="shared" si="204"/>
        <v>4.5457404450341084E-2</v>
      </c>
    </row>
    <row r="2617" spans="2:10" x14ac:dyDescent="0.25">
      <c r="B2617" s="155">
        <v>38687</v>
      </c>
      <c r="C2617" s="2">
        <v>1.215932589686175</v>
      </c>
      <c r="D2617" s="2">
        <v>-0.43980279795683419</v>
      </c>
      <c r="F2617" s="164">
        <f t="shared" si="200"/>
        <v>-8.9774303587549772E-2</v>
      </c>
      <c r="G2617" s="164">
        <f t="shared" si="201"/>
        <v>-0.11113261627316801</v>
      </c>
      <c r="H2617" s="164">
        <f t="shared" si="202"/>
        <v>-8.9681965447929363E-2</v>
      </c>
      <c r="I2617" s="164">
        <f t="shared" si="203"/>
        <v>1.9258122447158327E-2</v>
      </c>
      <c r="J2617" s="164">
        <f t="shared" si="204"/>
        <v>4.5499886611687024E-2</v>
      </c>
    </row>
    <row r="2618" spans="2:10" x14ac:dyDescent="0.25">
      <c r="B2618" s="155">
        <v>38686</v>
      </c>
      <c r="C2618" s="2">
        <v>-0.60340509843102019</v>
      </c>
      <c r="D2618" s="2">
        <v>-0.26734031310988726</v>
      </c>
      <c r="F2618" s="164">
        <f t="shared" si="200"/>
        <v>-7.1035371589774923E-2</v>
      </c>
      <c r="G2618" s="164">
        <f t="shared" si="201"/>
        <v>-0.10441349381204099</v>
      </c>
      <c r="H2618" s="164">
        <f t="shared" si="202"/>
        <v>-6.2225558134893888E-2</v>
      </c>
      <c r="I2618" s="164">
        <f t="shared" si="203"/>
        <v>2.4187067054300189E-2</v>
      </c>
      <c r="J2618" s="164">
        <f t="shared" si="204"/>
        <v>5.0003410779862367E-2</v>
      </c>
    </row>
    <row r="2619" spans="2:10" x14ac:dyDescent="0.25">
      <c r="B2619" s="155">
        <v>38685</v>
      </c>
      <c r="C2619" s="2">
        <v>1.9569425235710369E-2</v>
      </c>
      <c r="D2619" s="2">
        <v>-1.3659233870421006</v>
      </c>
      <c r="F2619" s="164">
        <f t="shared" si="200"/>
        <v>-7.0662913321943091E-2</v>
      </c>
      <c r="G2619" s="164">
        <f t="shared" si="201"/>
        <v>-0.11491401776741358</v>
      </c>
      <c r="H2619" s="164">
        <f t="shared" si="202"/>
        <v>-6.6792521635449964E-2</v>
      </c>
      <c r="I2619" s="164">
        <f t="shared" si="203"/>
        <v>2.4210847804197098E-2</v>
      </c>
      <c r="J2619" s="164">
        <f t="shared" si="204"/>
        <v>4.4187677081394497E-2</v>
      </c>
    </row>
    <row r="2620" spans="2:10" x14ac:dyDescent="0.25">
      <c r="B2620" s="155">
        <v>38684</v>
      </c>
      <c r="C2620" s="2">
        <v>-0.83761281835482704</v>
      </c>
      <c r="D2620" s="2">
        <v>0.98718102470969349</v>
      </c>
      <c r="F2620" s="164">
        <f t="shared" si="200"/>
        <v>-7.9635229336282518E-2</v>
      </c>
      <c r="G2620" s="164">
        <f t="shared" si="201"/>
        <v>-0.14539748846257486</v>
      </c>
      <c r="H2620" s="164">
        <f t="shared" si="202"/>
        <v>-6.7568905779383681E-2</v>
      </c>
      <c r="I2620" s="164">
        <f t="shared" si="203"/>
        <v>3.4009458856068951E-2</v>
      </c>
      <c r="J2620" s="164">
        <f t="shared" si="204"/>
        <v>4.7006400734476164E-2</v>
      </c>
    </row>
    <row r="2621" spans="2:10" x14ac:dyDescent="0.25">
      <c r="B2621" s="155">
        <v>38681</v>
      </c>
      <c r="C2621" s="2">
        <v>0.20996195705629273</v>
      </c>
      <c r="D2621" s="2">
        <v>0.93220503338999894</v>
      </c>
      <c r="F2621" s="164">
        <f t="shared" si="200"/>
        <v>-3.5107942188413933E-2</v>
      </c>
      <c r="G2621" s="164">
        <f t="shared" si="201"/>
        <v>-0.12196128803065544</v>
      </c>
      <c r="H2621" s="164">
        <f t="shared" si="202"/>
        <v>-4.8086372437236811E-2</v>
      </c>
      <c r="I2621" s="164">
        <f t="shared" si="203"/>
        <v>4.1005796206993954E-2</v>
      </c>
      <c r="J2621" s="164">
        <f t="shared" si="204"/>
        <v>5.6514774466511285E-2</v>
      </c>
    </row>
    <row r="2622" spans="2:10" x14ac:dyDescent="0.25">
      <c r="B2622" s="155">
        <v>38680</v>
      </c>
      <c r="C2622" s="2">
        <v>0</v>
      </c>
      <c r="D2622" s="2">
        <v>1.3153984330704915E-2</v>
      </c>
      <c r="F2622" s="164">
        <f t="shared" si="200"/>
        <v>-3.8294186197549644E-2</v>
      </c>
      <c r="G2622" s="164">
        <f t="shared" si="201"/>
        <v>-0.12675180446459552</v>
      </c>
      <c r="H2622" s="164">
        <f t="shared" si="202"/>
        <v>-3.8199651334754545E-2</v>
      </c>
      <c r="I2622" s="164">
        <f t="shared" si="203"/>
        <v>3.913437716929076E-2</v>
      </c>
      <c r="J2622" s="164">
        <f t="shared" si="204"/>
        <v>5.5179979944195143E-2</v>
      </c>
    </row>
    <row r="2623" spans="2:10" x14ac:dyDescent="0.25">
      <c r="B2623" s="155">
        <v>38679</v>
      </c>
      <c r="C2623" s="2">
        <v>0.35390838630813271</v>
      </c>
      <c r="D2623" s="2">
        <v>-1.1028691929534817</v>
      </c>
      <c r="F2623" s="164">
        <f t="shared" si="200"/>
        <v>-2.1813811085253761E-2</v>
      </c>
      <c r="G2623" s="164">
        <f t="shared" si="201"/>
        <v>-0.12638127407880451</v>
      </c>
      <c r="H2623" s="164">
        <f t="shared" si="202"/>
        <v>-6.0020688920817957E-3</v>
      </c>
      <c r="I2623" s="164">
        <f t="shared" si="203"/>
        <v>4.7077031029081215E-2</v>
      </c>
      <c r="J2623" s="164">
        <f t="shared" si="204"/>
        <v>5.5179815162198477E-2</v>
      </c>
    </row>
    <row r="2624" spans="2:10" x14ac:dyDescent="0.25">
      <c r="B2624" s="155">
        <v>38678</v>
      </c>
      <c r="C2624" s="2">
        <v>0.51347683305986713</v>
      </c>
      <c r="D2624" s="2">
        <v>-7.3061083119552173E-2</v>
      </c>
      <c r="F2624" s="164">
        <f t="shared" si="200"/>
        <v>4.2677370289764316E-2</v>
      </c>
      <c r="G2624" s="164">
        <f t="shared" si="201"/>
        <v>-9.1245957352954724E-2</v>
      </c>
      <c r="H2624" s="164">
        <f t="shared" si="202"/>
        <v>9.8493331812749222E-3</v>
      </c>
      <c r="I2624" s="164">
        <f t="shared" si="203"/>
        <v>5.008320070259293E-2</v>
      </c>
      <c r="J2624" s="164">
        <f t="shared" si="204"/>
        <v>5.756692434268823E-2</v>
      </c>
    </row>
    <row r="2625" spans="2:10" x14ac:dyDescent="0.25">
      <c r="B2625" s="155">
        <v>38677</v>
      </c>
      <c r="C2625" s="2">
        <v>0.52756051457532038</v>
      </c>
      <c r="D2625" s="2">
        <v>0.62159831331765059</v>
      </c>
      <c r="F2625" s="164">
        <f t="shared" si="200"/>
        <v>4.853525207301209E-2</v>
      </c>
      <c r="G2625" s="164">
        <f t="shared" si="201"/>
        <v>-0.10320546233377073</v>
      </c>
      <c r="H2625" s="164">
        <f t="shared" si="202"/>
        <v>1.8867487974444618E-2</v>
      </c>
      <c r="I2625" s="164">
        <f t="shared" si="203"/>
        <v>4.82849901720886E-2</v>
      </c>
      <c r="J2625" s="164">
        <f t="shared" si="204"/>
        <v>5.8028311510928826E-2</v>
      </c>
    </row>
    <row r="2626" spans="2:10" x14ac:dyDescent="0.25">
      <c r="B2626" s="155">
        <v>38674</v>
      </c>
      <c r="C2626" s="2">
        <v>0.45321966931031188</v>
      </c>
      <c r="D2626" s="2">
        <v>-1.0291530463623522</v>
      </c>
      <c r="F2626" s="164">
        <f t="shared" si="200"/>
        <v>3.2133690316264618E-2</v>
      </c>
      <c r="G2626" s="164">
        <f t="shared" si="201"/>
        <v>-0.10464060705884994</v>
      </c>
      <c r="H2626" s="164">
        <f t="shared" si="202"/>
        <v>2.7097107829461124E-2</v>
      </c>
      <c r="I2626" s="164">
        <f t="shared" si="203"/>
        <v>4.6222756947970504E-2</v>
      </c>
      <c r="J2626" s="164">
        <f t="shared" si="204"/>
        <v>6.0774712489653236E-2</v>
      </c>
    </row>
    <row r="2627" spans="2:10" x14ac:dyDescent="0.25">
      <c r="B2627" s="155">
        <v>38673</v>
      </c>
      <c r="C2627" s="2">
        <v>0.94302322877770628</v>
      </c>
      <c r="D2627" s="2">
        <v>0.60079694220005475</v>
      </c>
      <c r="F2627" s="164">
        <f t="shared" si="200"/>
        <v>5.0993703607915573E-2</v>
      </c>
      <c r="G2627" s="164">
        <f t="shared" si="201"/>
        <v>-9.2454460646451214E-2</v>
      </c>
      <c r="H2627" s="164">
        <f t="shared" si="202"/>
        <v>3.5842811066169857E-2</v>
      </c>
      <c r="I2627" s="164">
        <f t="shared" si="203"/>
        <v>4.817340857883546E-2</v>
      </c>
      <c r="J2627" s="164">
        <f t="shared" si="204"/>
        <v>7.3709860545963901E-2</v>
      </c>
    </row>
    <row r="2628" spans="2:10" x14ac:dyDescent="0.25">
      <c r="B2628" s="155">
        <v>38672</v>
      </c>
      <c r="C2628" s="2">
        <v>0.19916105361104108</v>
      </c>
      <c r="D2628" s="2">
        <v>1.4121269251010649</v>
      </c>
      <c r="F2628" s="164">
        <f t="shared" si="200"/>
        <v>2.8387655768822066E-2</v>
      </c>
      <c r="G2628" s="164">
        <f t="shared" si="201"/>
        <v>-0.10455963006721121</v>
      </c>
      <c r="H2628" s="164">
        <f t="shared" si="202"/>
        <v>2.3806291098709249E-2</v>
      </c>
      <c r="I2628" s="164">
        <f t="shared" si="203"/>
        <v>3.5958329443916116E-2</v>
      </c>
      <c r="J2628" s="164">
        <f t="shared" si="204"/>
        <v>7.1374746461902908E-2</v>
      </c>
    </row>
    <row r="2629" spans="2:10" x14ac:dyDescent="0.25">
      <c r="B2629" s="155">
        <v>38671</v>
      </c>
      <c r="C2629" s="2">
        <v>-0.37446382075165818</v>
      </c>
      <c r="D2629" s="2">
        <v>1.2459606849826166</v>
      </c>
      <c r="F2629" s="164">
        <f t="shared" si="200"/>
        <v>-2.2501777374107267E-2</v>
      </c>
      <c r="G2629" s="164">
        <f t="shared" si="201"/>
        <v>-0.11802085396333362</v>
      </c>
      <c r="H2629" s="164">
        <f t="shared" si="202"/>
        <v>1.8513146333241727E-2</v>
      </c>
      <c r="I2629" s="164">
        <f t="shared" si="203"/>
        <v>3.1724930773755003E-2</v>
      </c>
      <c r="J2629" s="164">
        <f t="shared" si="204"/>
        <v>7.4472026037949127E-2</v>
      </c>
    </row>
    <row r="2630" spans="2:10" x14ac:dyDescent="0.25">
      <c r="B2630" s="155">
        <v>38670</v>
      </c>
      <c r="C2630" s="2">
        <v>-7.0365575094688548E-2</v>
      </c>
      <c r="D2630" s="2">
        <v>-1.0444670562607339</v>
      </c>
      <c r="F2630" s="164">
        <f t="shared" si="200"/>
        <v>-2.0619657384549187E-2</v>
      </c>
      <c r="G2630" s="164">
        <f t="shared" si="201"/>
        <v>-0.1106885910663805</v>
      </c>
      <c r="H2630" s="164">
        <f t="shared" si="202"/>
        <v>2.5536860720512998E-2</v>
      </c>
      <c r="I2630" s="164">
        <f t="shared" si="203"/>
        <v>3.6129799485374724E-2</v>
      </c>
      <c r="J2630" s="164">
        <f t="shared" si="204"/>
        <v>7.7560355203122655E-2</v>
      </c>
    </row>
    <row r="2631" spans="2:10" x14ac:dyDescent="0.25">
      <c r="B2631" s="155">
        <v>38667</v>
      </c>
      <c r="C2631" s="2">
        <v>0.3047283106252463</v>
      </c>
      <c r="D2631" s="2">
        <v>1.3076891674446145E-2</v>
      </c>
      <c r="F2631" s="164">
        <f t="shared" si="200"/>
        <v>-1.5338880251738256E-2</v>
      </c>
      <c r="G2631" s="164">
        <f t="shared" si="201"/>
        <v>-0.11454183280318375</v>
      </c>
      <c r="H2631" s="164">
        <f t="shared" si="202"/>
        <v>3.1316568366748031E-2</v>
      </c>
      <c r="I2631" s="164">
        <f t="shared" si="203"/>
        <v>3.3770954862457882E-2</v>
      </c>
      <c r="J2631" s="164">
        <f t="shared" si="204"/>
        <v>7.7002904921669599E-2</v>
      </c>
    </row>
    <row r="2632" spans="2:10" x14ac:dyDescent="0.25">
      <c r="B2632" s="155">
        <v>38666</v>
      </c>
      <c r="C2632" s="2">
        <v>0.86360078763669801</v>
      </c>
      <c r="D2632" s="2">
        <v>1.7374046435610468</v>
      </c>
      <c r="F2632" s="164">
        <f t="shared" si="200"/>
        <v>-1.8337536856826785E-2</v>
      </c>
      <c r="G2632" s="164">
        <f t="shared" si="201"/>
        <v>-0.11522012725253587</v>
      </c>
      <c r="H2632" s="164">
        <f t="shared" si="202"/>
        <v>5.5791556050720009E-3</v>
      </c>
      <c r="I2632" s="164">
        <f t="shared" si="203"/>
        <v>5.2383424947792391E-2</v>
      </c>
      <c r="J2632" s="164">
        <f t="shared" si="204"/>
        <v>8.4787046366275556E-2</v>
      </c>
    </row>
    <row r="2633" spans="2:10" x14ac:dyDescent="0.25">
      <c r="B2633" s="155">
        <v>38665</v>
      </c>
      <c r="C2633" s="2">
        <v>0.17441001878444329</v>
      </c>
      <c r="D2633" s="2">
        <v>-1.2570368352397554</v>
      </c>
      <c r="F2633" s="164">
        <f t="shared" si="200"/>
        <v>-0.12453084876279287</v>
      </c>
      <c r="G2633" s="164">
        <f t="shared" si="201"/>
        <v>-0.16994172794493606</v>
      </c>
      <c r="H2633" s="164">
        <f t="shared" si="202"/>
        <v>-2.1060434495030787E-2</v>
      </c>
      <c r="I2633" s="164">
        <f t="shared" si="203"/>
        <v>4.1062687209446495E-2</v>
      </c>
      <c r="J2633" s="164">
        <f t="shared" si="204"/>
        <v>7.642474597687704E-2</v>
      </c>
    </row>
    <row r="2634" spans="2:10" x14ac:dyDescent="0.25">
      <c r="B2634" s="155">
        <v>38664</v>
      </c>
      <c r="C2634" s="2">
        <v>-0.29702635120134602</v>
      </c>
      <c r="D2634" s="2">
        <v>1.394353222441258</v>
      </c>
      <c r="F2634" s="164">
        <f t="shared" si="200"/>
        <v>-0.10464408691154527</v>
      </c>
      <c r="G2634" s="164">
        <f t="shared" si="201"/>
        <v>-0.16782691366376648</v>
      </c>
      <c r="H2634" s="164">
        <f t="shared" si="202"/>
        <v>-3.0484209221462284E-2</v>
      </c>
      <c r="I2634" s="164">
        <f t="shared" si="203"/>
        <v>4.3617662105754122E-2</v>
      </c>
      <c r="J2634" s="164">
        <f t="shared" si="204"/>
        <v>7.8326807797203593E-2</v>
      </c>
    </row>
    <row r="2635" spans="2:10" x14ac:dyDescent="0.25">
      <c r="B2635" s="155">
        <v>38663</v>
      </c>
      <c r="C2635" s="2">
        <v>0.22360772316336597</v>
      </c>
      <c r="D2635" s="2">
        <v>0.65757110578332778</v>
      </c>
      <c r="F2635" s="164">
        <f t="shared" ref="F2635:F2698" si="205">CORREL($C2635:$C2664,$D2635:$D2664)</f>
        <v>-8.575251310937354E-2</v>
      </c>
      <c r="G2635" s="164">
        <f t="shared" ref="G2635:G2698" si="206">CORREL($C2635:$C2694,$D2635:$D2694)</f>
        <v>-0.18580711186069152</v>
      </c>
      <c r="H2635" s="164">
        <f t="shared" ref="H2635:H2698" si="207">CORREL($C2635:$C2724,$D2635:$D2724)</f>
        <v>-4.1148429495109988E-2</v>
      </c>
      <c r="I2635" s="164">
        <f t="shared" ref="I2635:I2698" si="208">CORREL($C2635:$C2834,$D2635:$D2834)</f>
        <v>4.6805340255622024E-2</v>
      </c>
      <c r="J2635" s="164">
        <f t="shared" ref="J2635:J2698" si="209">CORREL($C2635:$C2894,$D2635:$D2894)</f>
        <v>8.1384435798962013E-2</v>
      </c>
    </row>
    <row r="2636" spans="2:10" x14ac:dyDescent="0.25">
      <c r="B2636" s="155">
        <v>38660</v>
      </c>
      <c r="C2636" s="2">
        <v>1.6466764245492982E-2</v>
      </c>
      <c r="D2636" s="2">
        <v>-0.44841170540912412</v>
      </c>
      <c r="F2636" s="164">
        <f t="shared" si="205"/>
        <v>-9.5303432993752962E-2</v>
      </c>
      <c r="G2636" s="164">
        <f t="shared" si="206"/>
        <v>-0.19539976405454912</v>
      </c>
      <c r="H2636" s="164">
        <f t="shared" si="207"/>
        <v>-4.4271200444229913E-2</v>
      </c>
      <c r="I2636" s="164">
        <f t="shared" si="208"/>
        <v>4.9380764066481564E-2</v>
      </c>
      <c r="J2636" s="164">
        <f t="shared" si="209"/>
        <v>8.108492497292133E-2</v>
      </c>
    </row>
    <row r="2637" spans="2:10" x14ac:dyDescent="0.25">
      <c r="B2637" s="155">
        <v>38659</v>
      </c>
      <c r="C2637" s="2">
        <v>0.46023032932183128</v>
      </c>
      <c r="D2637" s="2">
        <v>-1.0017545096291824</v>
      </c>
      <c r="F2637" s="164">
        <f t="shared" si="205"/>
        <v>-9.560137755305069E-2</v>
      </c>
      <c r="G2637" s="164">
        <f t="shared" si="206"/>
        <v>-0.21817480745633686</v>
      </c>
      <c r="H2637" s="164">
        <f t="shared" si="207"/>
        <v>-5.0462908595336045E-2</v>
      </c>
      <c r="I2637" s="164">
        <f t="shared" si="208"/>
        <v>4.6242615205764698E-2</v>
      </c>
      <c r="J2637" s="164">
        <f t="shared" si="209"/>
        <v>7.5714515482176115E-2</v>
      </c>
    </row>
    <row r="2638" spans="2:10" x14ac:dyDescent="0.25">
      <c r="B2638" s="155">
        <v>38658</v>
      </c>
      <c r="C2638" s="2">
        <v>1.0110869140178114</v>
      </c>
      <c r="D2638" s="2">
        <v>-0.81857302494586781</v>
      </c>
      <c r="F2638" s="164">
        <f t="shared" si="205"/>
        <v>-7.239847390766993E-2</v>
      </c>
      <c r="G2638" s="164">
        <f t="shared" si="206"/>
        <v>-0.17827429690992566</v>
      </c>
      <c r="H2638" s="164">
        <f t="shared" si="207"/>
        <v>-5.8390082371895337E-2</v>
      </c>
      <c r="I2638" s="164">
        <f t="shared" si="208"/>
        <v>4.9914547040459729E-2</v>
      </c>
      <c r="J2638" s="164">
        <f t="shared" si="209"/>
        <v>8.0523740344944153E-2</v>
      </c>
    </row>
    <row r="2639" spans="2:10" x14ac:dyDescent="0.25">
      <c r="B2639" s="155">
        <v>38657</v>
      </c>
      <c r="C2639" s="2">
        <v>-0.35166262735809584</v>
      </c>
      <c r="D2639" s="2">
        <v>-0.28608663608021834</v>
      </c>
      <c r="F2639" s="164">
        <f t="shared" si="205"/>
        <v>-9.5529936751431815E-2</v>
      </c>
      <c r="G2639" s="164">
        <f t="shared" si="206"/>
        <v>-0.16003282894627471</v>
      </c>
      <c r="H2639" s="164">
        <f t="shared" si="207"/>
        <v>-4.4347978234213693E-2</v>
      </c>
      <c r="I2639" s="164">
        <f t="shared" si="208"/>
        <v>5.7642433426031356E-2</v>
      </c>
      <c r="J2639" s="164">
        <f t="shared" si="209"/>
        <v>8.7680890430649E-2</v>
      </c>
    </row>
    <row r="2640" spans="2:10" x14ac:dyDescent="0.25">
      <c r="B2640" s="155">
        <v>38656</v>
      </c>
      <c r="C2640" s="2">
        <v>0.71705276625086967</v>
      </c>
      <c r="D2640" s="2">
        <v>0.40418366894523494</v>
      </c>
      <c r="F2640" s="164">
        <f t="shared" si="205"/>
        <v>-0.12885073951966633</v>
      </c>
      <c r="G2640" s="164">
        <f t="shared" si="206"/>
        <v>-0.15293717550281458</v>
      </c>
      <c r="H2640" s="164">
        <f t="shared" si="207"/>
        <v>-6.2162901997141251E-2</v>
      </c>
      <c r="I2640" s="164">
        <f t="shared" si="208"/>
        <v>5.2041494536829346E-2</v>
      </c>
      <c r="J2640" s="164">
        <f t="shared" si="209"/>
        <v>8.6952985381417561E-2</v>
      </c>
    </row>
    <row r="2641" spans="2:10" x14ac:dyDescent="0.25">
      <c r="B2641" s="155">
        <v>38653</v>
      </c>
      <c r="C2641" s="2">
        <v>1.6639988810841055</v>
      </c>
      <c r="D2641" s="2">
        <v>9.8131955941527238E-2</v>
      </c>
      <c r="F2641" s="164">
        <f t="shared" si="205"/>
        <v>-0.15877593089936248</v>
      </c>
      <c r="G2641" s="164">
        <f t="shared" si="206"/>
        <v>-0.16170227590375824</v>
      </c>
      <c r="H2641" s="164">
        <f t="shared" si="207"/>
        <v>-7.0540118197511908E-2</v>
      </c>
      <c r="I2641" s="164">
        <f t="shared" si="208"/>
        <v>4.7099916113301638E-2</v>
      </c>
      <c r="J2641" s="164">
        <f t="shared" si="209"/>
        <v>8.5453528642840004E-2</v>
      </c>
    </row>
    <row r="2642" spans="2:10" x14ac:dyDescent="0.25">
      <c r="B2642" s="155">
        <v>38652</v>
      </c>
      <c r="C2642" s="2">
        <v>-1.0338700633949927</v>
      </c>
      <c r="D2642" s="2">
        <v>0.69085271177156127</v>
      </c>
      <c r="F2642" s="164">
        <f t="shared" si="205"/>
        <v>-0.2309748923841228</v>
      </c>
      <c r="G2642" s="164">
        <f t="shared" si="206"/>
        <v>-0.15311018400273527</v>
      </c>
      <c r="H2642" s="164">
        <f t="shared" si="207"/>
        <v>-9.3420650704815769E-2</v>
      </c>
      <c r="I2642" s="164">
        <f t="shared" si="208"/>
        <v>4.6403901093050544E-2</v>
      </c>
      <c r="J2642" s="164">
        <f t="shared" si="209"/>
        <v>8.7118011272517282E-2</v>
      </c>
    </row>
    <row r="2643" spans="2:10" x14ac:dyDescent="0.25">
      <c r="B2643" s="155">
        <v>38651</v>
      </c>
      <c r="C2643" s="2">
        <v>-0.42972791703416169</v>
      </c>
      <c r="D2643" s="2">
        <v>-1.8293926712949826</v>
      </c>
      <c r="F2643" s="164">
        <f t="shared" si="205"/>
        <v>-0.20007107257757004</v>
      </c>
      <c r="G2643" s="164">
        <f t="shared" si="206"/>
        <v>-0.1263498646903925</v>
      </c>
      <c r="H2643" s="164">
        <f t="shared" si="207"/>
        <v>-7.9216062282832594E-2</v>
      </c>
      <c r="I2643" s="164">
        <f t="shared" si="208"/>
        <v>5.0336125848744549E-2</v>
      </c>
      <c r="J2643" s="164">
        <f t="shared" si="209"/>
        <v>9.1863990571216997E-2</v>
      </c>
    </row>
    <row r="2644" spans="2:10" x14ac:dyDescent="0.25">
      <c r="B2644" s="155">
        <v>38650</v>
      </c>
      <c r="C2644" s="2">
        <v>-0.23705489105472211</v>
      </c>
      <c r="D2644" s="2">
        <v>-1.0512250778040522</v>
      </c>
      <c r="F2644" s="164">
        <f t="shared" si="205"/>
        <v>-0.23987046285924535</v>
      </c>
      <c r="G2644" s="164">
        <f t="shared" si="206"/>
        <v>-0.14480825062838512</v>
      </c>
      <c r="H2644" s="164">
        <f t="shared" si="207"/>
        <v>-9.2248623410611658E-2</v>
      </c>
      <c r="I2644" s="164">
        <f t="shared" si="208"/>
        <v>4.1146828416101323E-2</v>
      </c>
      <c r="J2644" s="164">
        <f t="shared" si="209"/>
        <v>7.309373493657724E-2</v>
      </c>
    </row>
    <row r="2645" spans="2:10" x14ac:dyDescent="0.25">
      <c r="B2645" s="155">
        <v>38649</v>
      </c>
      <c r="C2645" s="2">
        <v>1.6805107501841832</v>
      </c>
      <c r="D2645" s="2">
        <v>-0.91488895312635821</v>
      </c>
      <c r="F2645" s="164">
        <f t="shared" si="205"/>
        <v>-0.2655965755110995</v>
      </c>
      <c r="G2645" s="164">
        <f t="shared" si="206"/>
        <v>-0.16739257749274034</v>
      </c>
      <c r="H2645" s="164">
        <f t="shared" si="207"/>
        <v>-0.10128136743959983</v>
      </c>
      <c r="I2645" s="164">
        <f t="shared" si="208"/>
        <v>4.8360080339537967E-2</v>
      </c>
      <c r="J2645" s="164">
        <f t="shared" si="209"/>
        <v>6.7611676429147283E-2</v>
      </c>
    </row>
    <row r="2646" spans="2:10" x14ac:dyDescent="0.25">
      <c r="B2646" s="155">
        <v>38646</v>
      </c>
      <c r="C2646" s="2">
        <v>0.15250090148246631</v>
      </c>
      <c r="D2646" s="2">
        <v>1.6594073329628145</v>
      </c>
      <c r="F2646" s="164">
        <f t="shared" si="205"/>
        <v>-0.20902168068082719</v>
      </c>
      <c r="G2646" s="164">
        <f t="shared" si="206"/>
        <v>-0.13120707364592946</v>
      </c>
      <c r="H2646" s="164">
        <f t="shared" si="207"/>
        <v>-7.502763612522112E-2</v>
      </c>
      <c r="I2646" s="164">
        <f t="shared" si="208"/>
        <v>6.2435100297871159E-2</v>
      </c>
      <c r="J2646" s="164">
        <f t="shared" si="209"/>
        <v>7.8131487895931426E-2</v>
      </c>
    </row>
    <row r="2647" spans="2:10" x14ac:dyDescent="0.25">
      <c r="B2647" s="155">
        <v>38645</v>
      </c>
      <c r="C2647" s="2">
        <v>-1.4987110318890884</v>
      </c>
      <c r="D2647" s="2">
        <v>9.5997838771166855E-2</v>
      </c>
      <c r="F2647" s="164">
        <f t="shared" si="205"/>
        <v>-0.21652227091447385</v>
      </c>
      <c r="G2647" s="164">
        <f t="shared" si="206"/>
        <v>-0.10979048618077641</v>
      </c>
      <c r="H2647" s="164">
        <f t="shared" si="207"/>
        <v>-8.0385576516411456E-2</v>
      </c>
      <c r="I2647" s="164">
        <f t="shared" si="208"/>
        <v>5.976137862611524E-2</v>
      </c>
      <c r="J2647" s="164">
        <f t="shared" si="209"/>
        <v>7.6276292037208454E-2</v>
      </c>
    </row>
    <row r="2648" spans="2:10" x14ac:dyDescent="0.25">
      <c r="B2648" s="155">
        <v>38644</v>
      </c>
      <c r="C2648" s="2">
        <v>1.5043204088906581</v>
      </c>
      <c r="D2648" s="2">
        <v>0.14370309458908714</v>
      </c>
      <c r="F2648" s="164">
        <f t="shared" si="205"/>
        <v>-0.2102834918027533</v>
      </c>
      <c r="G2648" s="164">
        <f t="shared" si="206"/>
        <v>-6.5966920981317873E-2</v>
      </c>
      <c r="H2648" s="164">
        <f t="shared" si="207"/>
        <v>-6.8408890557747376E-2</v>
      </c>
      <c r="I2648" s="164">
        <f t="shared" si="208"/>
        <v>5.0998972319202196E-2</v>
      </c>
      <c r="J2648" s="164">
        <f t="shared" si="209"/>
        <v>7.7814674217088778E-2</v>
      </c>
    </row>
    <row r="2649" spans="2:10" x14ac:dyDescent="0.25">
      <c r="B2649" s="155">
        <v>38643</v>
      </c>
      <c r="C2649" s="2">
        <v>-1.0047639066768643</v>
      </c>
      <c r="D2649" s="2">
        <v>-1.3725443524259529E-2</v>
      </c>
      <c r="F2649" s="164">
        <f t="shared" si="205"/>
        <v>-0.30370901951765994</v>
      </c>
      <c r="G2649" s="164">
        <f t="shared" si="206"/>
        <v>-8.3345831149522279E-2</v>
      </c>
      <c r="H2649" s="164">
        <f t="shared" si="207"/>
        <v>-7.5857848743939818E-2</v>
      </c>
      <c r="I2649" s="164">
        <f t="shared" si="208"/>
        <v>5.0632848353731698E-2</v>
      </c>
      <c r="J2649" s="164">
        <f t="shared" si="209"/>
        <v>7.7655910243490819E-2</v>
      </c>
    </row>
    <row r="2650" spans="2:10" x14ac:dyDescent="0.25">
      <c r="B2650" s="155">
        <v>38642</v>
      </c>
      <c r="C2650" s="2">
        <v>0.29793385298797492</v>
      </c>
      <c r="D2650" s="2">
        <v>2.3162878872162729E-2</v>
      </c>
      <c r="F2650" s="164">
        <f t="shared" si="205"/>
        <v>-0.34781327098347231</v>
      </c>
      <c r="G2650" s="164">
        <f t="shared" si="206"/>
        <v>-8.1792577952521553E-2</v>
      </c>
      <c r="H2650" s="164">
        <f t="shared" si="207"/>
        <v>-8.3189872317418811E-2</v>
      </c>
      <c r="I2650" s="164">
        <f t="shared" si="208"/>
        <v>4.3855796776419216E-2</v>
      </c>
      <c r="J2650" s="164">
        <f t="shared" si="209"/>
        <v>7.3876537031776851E-2</v>
      </c>
    </row>
    <row r="2651" spans="2:10" x14ac:dyDescent="0.25">
      <c r="B2651" s="155">
        <v>38639</v>
      </c>
      <c r="C2651" s="2">
        <v>0.82670787435836779</v>
      </c>
      <c r="D2651" s="2">
        <v>-0.14426474858763028</v>
      </c>
      <c r="F2651" s="164">
        <f t="shared" si="205"/>
        <v>-0.35576047781806097</v>
      </c>
      <c r="G2651" s="164">
        <f t="shared" si="206"/>
        <v>-7.9531122155504536E-2</v>
      </c>
      <c r="H2651" s="164">
        <f t="shared" si="207"/>
        <v>-8.9438821127452064E-2</v>
      </c>
      <c r="I2651" s="164">
        <f t="shared" si="208"/>
        <v>4.5940083225579145E-2</v>
      </c>
      <c r="J2651" s="164">
        <f t="shared" si="209"/>
        <v>7.3752119907660341E-2</v>
      </c>
    </row>
    <row r="2652" spans="2:10" x14ac:dyDescent="0.25">
      <c r="B2652" s="155">
        <v>38638</v>
      </c>
      <c r="C2652" s="2">
        <v>-7.0359597364266779E-2</v>
      </c>
      <c r="D2652" s="2">
        <v>-1.0015427977914215</v>
      </c>
      <c r="F2652" s="164">
        <f t="shared" si="205"/>
        <v>-0.37871898190461661</v>
      </c>
      <c r="G2652" s="164">
        <f t="shared" si="206"/>
        <v>-4.8815955270664318E-2</v>
      </c>
      <c r="H2652" s="164">
        <f t="shared" si="207"/>
        <v>-8.058807615966268E-2</v>
      </c>
      <c r="I2652" s="164">
        <f t="shared" si="208"/>
        <v>4.7210290039804995E-2</v>
      </c>
      <c r="J2652" s="164">
        <f t="shared" si="209"/>
        <v>7.3783704799456964E-2</v>
      </c>
    </row>
    <row r="2653" spans="2:10" x14ac:dyDescent="0.25">
      <c r="B2653" s="155">
        <v>38637</v>
      </c>
      <c r="C2653" s="2">
        <v>-0.59526161486794793</v>
      </c>
      <c r="D2653" s="2">
        <v>-1.5430520643364587</v>
      </c>
      <c r="F2653" s="164">
        <f t="shared" si="205"/>
        <v>-0.38721598063063223</v>
      </c>
      <c r="G2653" s="164">
        <f t="shared" si="206"/>
        <v>-1.5441161285301818E-3</v>
      </c>
      <c r="H2653" s="164">
        <f t="shared" si="207"/>
        <v>-8.6343321279518215E-2</v>
      </c>
      <c r="I2653" s="164">
        <f t="shared" si="208"/>
        <v>4.5970694420420337E-2</v>
      </c>
      <c r="J2653" s="164">
        <f t="shared" si="209"/>
        <v>6.7145803584157462E-2</v>
      </c>
    </row>
    <row r="2654" spans="2:10" x14ac:dyDescent="0.25">
      <c r="B2654" s="155">
        <v>38636</v>
      </c>
      <c r="C2654" s="2">
        <v>-0.1999721445196001</v>
      </c>
      <c r="D2654" s="2">
        <v>-0.36967033251558146</v>
      </c>
      <c r="F2654" s="164">
        <f t="shared" si="205"/>
        <v>-0.33989437006452472</v>
      </c>
      <c r="G2654" s="164">
        <f t="shared" si="206"/>
        <v>-7.7592116858344979E-3</v>
      </c>
      <c r="H2654" s="164">
        <f t="shared" si="207"/>
        <v>-0.10463519506760649</v>
      </c>
      <c r="I2654" s="164">
        <f t="shared" si="208"/>
        <v>3.6037488706253958E-2</v>
      </c>
      <c r="J2654" s="164">
        <f t="shared" si="209"/>
        <v>6.0427891257547099E-2</v>
      </c>
    </row>
    <row r="2655" spans="2:10" x14ac:dyDescent="0.25">
      <c r="B2655" s="155">
        <v>38635</v>
      </c>
      <c r="C2655" s="2">
        <v>-0.71695085469658526</v>
      </c>
      <c r="D2655" s="2">
        <v>3.7686782688428622E-2</v>
      </c>
      <c r="F2655" s="164">
        <f t="shared" si="205"/>
        <v>-0.34791709812473404</v>
      </c>
      <c r="G2655" s="164">
        <f t="shared" si="206"/>
        <v>7.3496236928037627E-3</v>
      </c>
      <c r="H2655" s="164">
        <f t="shared" si="207"/>
        <v>-0.10513123215482839</v>
      </c>
      <c r="I2655" s="164">
        <f t="shared" si="208"/>
        <v>4.7628109875450658E-2</v>
      </c>
      <c r="J2655" s="164">
        <f t="shared" si="209"/>
        <v>5.9321663219183307E-2</v>
      </c>
    </row>
    <row r="2656" spans="2:10" x14ac:dyDescent="0.25">
      <c r="B2656" s="155">
        <v>38632</v>
      </c>
      <c r="C2656" s="2">
        <v>0.37172520594994651</v>
      </c>
      <c r="D2656" s="2">
        <v>0.41231929604022</v>
      </c>
      <c r="F2656" s="164">
        <f t="shared" si="205"/>
        <v>-0.31443915600237227</v>
      </c>
      <c r="G2656" s="164">
        <f t="shared" si="206"/>
        <v>3.0862513067606807E-2</v>
      </c>
      <c r="H2656" s="164">
        <f t="shared" si="207"/>
        <v>-0.10149304446080824</v>
      </c>
      <c r="I2656" s="164">
        <f t="shared" si="208"/>
        <v>4.6453859324301967E-2</v>
      </c>
      <c r="J2656" s="164">
        <f t="shared" si="209"/>
        <v>5.9282161048800075E-2</v>
      </c>
    </row>
    <row r="2657" spans="2:10" x14ac:dyDescent="0.25">
      <c r="B2657" s="155">
        <v>38631</v>
      </c>
      <c r="C2657" s="2">
        <v>-0.40867055722872969</v>
      </c>
      <c r="D2657" s="2">
        <v>-0.10732092376967151</v>
      </c>
      <c r="F2657" s="164">
        <f t="shared" si="205"/>
        <v>-0.32511545912120193</v>
      </c>
      <c r="G2657" s="164">
        <f t="shared" si="206"/>
        <v>2.6823158980428755E-2</v>
      </c>
      <c r="H2657" s="164">
        <f t="shared" si="207"/>
        <v>-8.6202104170596941E-2</v>
      </c>
      <c r="I2657" s="164">
        <f t="shared" si="208"/>
        <v>4.3570129171514441E-2</v>
      </c>
      <c r="J2657" s="164">
        <f t="shared" si="209"/>
        <v>4.7908590937014092E-2</v>
      </c>
    </row>
    <row r="2658" spans="2:10" x14ac:dyDescent="0.25">
      <c r="B2658" s="155">
        <v>38630</v>
      </c>
      <c r="C2658" s="2">
        <v>-1.4528278311682241</v>
      </c>
      <c r="D2658" s="2">
        <v>0.51672287493256253</v>
      </c>
      <c r="F2658" s="164">
        <f t="shared" si="205"/>
        <v>-0.29656354484669856</v>
      </c>
      <c r="G2658" s="164">
        <f t="shared" si="206"/>
        <v>2.3267825710912324E-2</v>
      </c>
      <c r="H2658" s="164">
        <f t="shared" si="207"/>
        <v>-8.2047216499376741E-2</v>
      </c>
      <c r="I2658" s="164">
        <f t="shared" si="208"/>
        <v>4.2965806371901019E-2</v>
      </c>
      <c r="J2658" s="164">
        <f t="shared" si="209"/>
        <v>5.2026624072562817E-2</v>
      </c>
    </row>
    <row r="2659" spans="2:10" x14ac:dyDescent="0.25">
      <c r="B2659" s="155">
        <v>38629</v>
      </c>
      <c r="C2659" s="2">
        <v>-0.98621126384985658</v>
      </c>
      <c r="D2659" s="2">
        <v>0.39694599782169604</v>
      </c>
      <c r="F2659" s="164">
        <f t="shared" si="205"/>
        <v>-0.27019577523408411</v>
      </c>
      <c r="G2659" s="164">
        <f t="shared" si="206"/>
        <v>5.1079847951860005E-2</v>
      </c>
      <c r="H2659" s="164">
        <f t="shared" si="207"/>
        <v>-2.9740643060581065E-2</v>
      </c>
      <c r="I2659" s="164">
        <f t="shared" si="208"/>
        <v>4.8880028504410589E-2</v>
      </c>
      <c r="J2659" s="164">
        <f t="shared" si="209"/>
        <v>5.2693093312250007E-2</v>
      </c>
    </row>
    <row r="2660" spans="2:10" x14ac:dyDescent="0.25">
      <c r="B2660" s="155">
        <v>38628</v>
      </c>
      <c r="C2660" s="2">
        <v>-0.17129408904534849</v>
      </c>
      <c r="D2660" s="2">
        <v>-1.1351984307589214</v>
      </c>
      <c r="F2660" s="164">
        <f t="shared" si="205"/>
        <v>-0.25914234343323678</v>
      </c>
      <c r="G2660" s="164">
        <f t="shared" si="206"/>
        <v>6.1887900678593198E-2</v>
      </c>
      <c r="H2660" s="164">
        <f t="shared" si="207"/>
        <v>-4.9401682132836806E-2</v>
      </c>
      <c r="I2660" s="164">
        <f t="shared" si="208"/>
        <v>5.1850932390202414E-2</v>
      </c>
      <c r="J2660" s="164">
        <f t="shared" si="209"/>
        <v>5.5014988059390965E-2</v>
      </c>
    </row>
    <row r="2661" spans="2:10" x14ac:dyDescent="0.25">
      <c r="B2661" s="155">
        <v>38625</v>
      </c>
      <c r="C2661" s="2">
        <v>9.2784240567245213E-2</v>
      </c>
      <c r="D2661" s="2">
        <v>-0.48451872394018602</v>
      </c>
      <c r="F2661" s="164">
        <f t="shared" si="205"/>
        <v>-0.28300772978252919</v>
      </c>
      <c r="G2661" s="164">
        <f t="shared" si="206"/>
        <v>6.7694835589142244E-2</v>
      </c>
      <c r="H2661" s="164">
        <f t="shared" si="207"/>
        <v>-5.4884228459031868E-2</v>
      </c>
      <c r="I2661" s="164">
        <f t="shared" si="208"/>
        <v>5.5738186337639183E-2</v>
      </c>
      <c r="J2661" s="164">
        <f t="shared" si="209"/>
        <v>5.4178518459031766E-2</v>
      </c>
    </row>
    <row r="2662" spans="2:10" x14ac:dyDescent="0.25">
      <c r="B2662" s="155">
        <v>38624</v>
      </c>
      <c r="C2662" s="2">
        <v>0.89010702722425172</v>
      </c>
      <c r="D2662" s="2">
        <v>-0.71250770741511094</v>
      </c>
      <c r="F2662" s="164">
        <f t="shared" si="205"/>
        <v>-0.28136607756720744</v>
      </c>
      <c r="G2662" s="164">
        <f t="shared" si="206"/>
        <v>2.1371684347110419E-2</v>
      </c>
      <c r="H2662" s="164">
        <f t="shared" si="207"/>
        <v>-5.4425740051158474E-2</v>
      </c>
      <c r="I2662" s="164">
        <f t="shared" si="208"/>
        <v>5.6159613592614503E-2</v>
      </c>
      <c r="J2662" s="164">
        <f t="shared" si="209"/>
        <v>4.109193948054024E-2</v>
      </c>
    </row>
    <row r="2663" spans="2:10" x14ac:dyDescent="0.25">
      <c r="B2663" s="155">
        <v>38623</v>
      </c>
      <c r="C2663" s="2">
        <v>0.11975100494567847</v>
      </c>
      <c r="D2663" s="2">
        <v>1.4099142454755409</v>
      </c>
      <c r="F2663" s="164">
        <f t="shared" si="205"/>
        <v>-0.2502469767153328</v>
      </c>
      <c r="G2663" s="164">
        <f t="shared" si="206"/>
        <v>4.5346083292571789E-2</v>
      </c>
      <c r="H2663" s="164">
        <f t="shared" si="207"/>
        <v>-4.626931178047658E-2</v>
      </c>
      <c r="I2663" s="164">
        <f t="shared" si="208"/>
        <v>6.2212935754550149E-2</v>
      </c>
      <c r="J2663" s="164">
        <f t="shared" si="209"/>
        <v>4.5668932507954028E-2</v>
      </c>
    </row>
    <row r="2664" spans="2:10" x14ac:dyDescent="0.25">
      <c r="B2664" s="155">
        <v>38622</v>
      </c>
      <c r="C2664" s="2">
        <v>4.3465205856740852E-3</v>
      </c>
      <c r="D2664" s="2">
        <v>-0.12926205417290726</v>
      </c>
      <c r="F2664" s="164">
        <f t="shared" si="205"/>
        <v>-0.28057378740051647</v>
      </c>
      <c r="G2664" s="164">
        <f t="shared" si="206"/>
        <v>1.9623172382647679E-2</v>
      </c>
      <c r="H2664" s="164">
        <f t="shared" si="207"/>
        <v>-4.0036106017926121E-2</v>
      </c>
      <c r="I2664" s="164">
        <f t="shared" si="208"/>
        <v>5.8626451789559775E-2</v>
      </c>
      <c r="J2664" s="164">
        <f t="shared" si="209"/>
        <v>4.1379380079132951E-2</v>
      </c>
    </row>
    <row r="2665" spans="2:10" x14ac:dyDescent="0.25">
      <c r="B2665" s="155">
        <v>38621</v>
      </c>
      <c r="C2665" s="2">
        <v>2.7672302191161791E-2</v>
      </c>
      <c r="D2665" s="2">
        <v>-0.95449559009035401</v>
      </c>
      <c r="F2665" s="164">
        <f t="shared" si="205"/>
        <v>-0.32918636110178306</v>
      </c>
      <c r="G2665" s="164">
        <f t="shared" si="206"/>
        <v>-1.5910629694842179E-2</v>
      </c>
      <c r="H2665" s="164">
        <f t="shared" si="207"/>
        <v>-4.0142093363548202E-2</v>
      </c>
      <c r="I2665" s="164">
        <f t="shared" si="208"/>
        <v>6.2173496589071717E-2</v>
      </c>
      <c r="J2665" s="164">
        <f t="shared" si="209"/>
        <v>3.8809941642092942E-2</v>
      </c>
    </row>
    <row r="2666" spans="2:10" x14ac:dyDescent="0.25">
      <c r="B2666" s="155">
        <v>38618</v>
      </c>
      <c r="C2666" s="2">
        <v>5.513435689024071E-2</v>
      </c>
      <c r="D2666" s="2">
        <v>-0.7960791160170344</v>
      </c>
      <c r="F2666" s="164">
        <f t="shared" si="205"/>
        <v>-0.33932769636869281</v>
      </c>
      <c r="G2666" s="164">
        <f t="shared" si="206"/>
        <v>-1.644824000501063E-2</v>
      </c>
      <c r="H2666" s="164">
        <f t="shared" si="207"/>
        <v>-3.0424168542264696E-2</v>
      </c>
      <c r="I2666" s="164">
        <f t="shared" si="208"/>
        <v>6.2479016616546861E-2</v>
      </c>
      <c r="J2666" s="164">
        <f t="shared" si="209"/>
        <v>3.6858924095993222E-2</v>
      </c>
    </row>
    <row r="2667" spans="2:10" x14ac:dyDescent="0.25">
      <c r="B2667" s="155">
        <v>38617</v>
      </c>
      <c r="C2667" s="2">
        <v>0.38697808233789655</v>
      </c>
      <c r="D2667" s="2">
        <v>0.12591429279273925</v>
      </c>
      <c r="F2667" s="164">
        <f t="shared" si="205"/>
        <v>-0.37697561866208734</v>
      </c>
      <c r="G2667" s="164">
        <f t="shared" si="206"/>
        <v>-2.739315835909242E-2</v>
      </c>
      <c r="H2667" s="164">
        <f t="shared" si="207"/>
        <v>-3.10616896269908E-2</v>
      </c>
      <c r="I2667" s="164">
        <f t="shared" si="208"/>
        <v>6.4744148486940281E-2</v>
      </c>
      <c r="J2667" s="164">
        <f t="shared" si="209"/>
        <v>3.70339208877737E-2</v>
      </c>
    </row>
    <row r="2668" spans="2:10" x14ac:dyDescent="0.25">
      <c r="B2668" s="155">
        <v>38616</v>
      </c>
      <c r="C2668" s="2">
        <v>-0.90948196867219888</v>
      </c>
      <c r="D2668" s="2">
        <v>1.0950519072576714</v>
      </c>
      <c r="F2668" s="164">
        <f t="shared" si="205"/>
        <v>-0.30813312935711018</v>
      </c>
      <c r="G2668" s="164">
        <f t="shared" si="206"/>
        <v>-5.3568564456833015E-2</v>
      </c>
      <c r="H2668" s="164">
        <f t="shared" si="207"/>
        <v>-3.3970354016285328E-2</v>
      </c>
      <c r="I2668" s="164">
        <f t="shared" si="208"/>
        <v>6.8174487662071862E-2</v>
      </c>
      <c r="J2668" s="164">
        <f t="shared" si="209"/>
        <v>3.859847260738946E-2</v>
      </c>
    </row>
    <row r="2669" spans="2:10" x14ac:dyDescent="0.25">
      <c r="B2669" s="155">
        <v>38615</v>
      </c>
      <c r="C2669" s="2">
        <v>-0.78525041710759691</v>
      </c>
      <c r="D2669" s="2">
        <v>0.80571424732422958</v>
      </c>
      <c r="F2669" s="164">
        <f t="shared" si="205"/>
        <v>-0.26388065565328023</v>
      </c>
      <c r="G2669" s="164">
        <f t="shared" si="206"/>
        <v>-1.7695832742488472E-2</v>
      </c>
      <c r="H2669" s="164">
        <f t="shared" si="207"/>
        <v>7.3504263611223015E-3</v>
      </c>
      <c r="I2669" s="164">
        <f t="shared" si="208"/>
        <v>7.8677289274796489E-2</v>
      </c>
      <c r="J2669" s="164">
        <f t="shared" si="209"/>
        <v>2.928915072146971E-2</v>
      </c>
    </row>
    <row r="2670" spans="2:10" x14ac:dyDescent="0.25">
      <c r="B2670" s="155">
        <v>38614</v>
      </c>
      <c r="C2670" s="2">
        <v>-0.55672409425600033</v>
      </c>
      <c r="D2670" s="2">
        <v>0.19466591507311115</v>
      </c>
      <c r="F2670" s="164">
        <f t="shared" si="205"/>
        <v>-0.21083298261482869</v>
      </c>
      <c r="G2670" s="164">
        <f t="shared" si="206"/>
        <v>-2.2023012002861463E-2</v>
      </c>
      <c r="H2670" s="164">
        <f t="shared" si="207"/>
        <v>2.6749875460269967E-2</v>
      </c>
      <c r="I2670" s="164">
        <f t="shared" si="208"/>
        <v>8.6206382745414908E-2</v>
      </c>
      <c r="J2670" s="164">
        <f t="shared" si="209"/>
        <v>3.598203126036157E-2</v>
      </c>
    </row>
    <row r="2671" spans="2:10" x14ac:dyDescent="0.25">
      <c r="B2671" s="155">
        <v>38611</v>
      </c>
      <c r="C2671" s="2">
        <v>0.83080445078995702</v>
      </c>
      <c r="D2671" s="2">
        <v>-1.0151409246874188</v>
      </c>
      <c r="F2671" s="164">
        <f t="shared" si="205"/>
        <v>-0.19779996506307523</v>
      </c>
      <c r="G2671" s="164">
        <f t="shared" si="206"/>
        <v>-1.9579411314067791E-2</v>
      </c>
      <c r="H2671" s="164">
        <f t="shared" si="207"/>
        <v>2.7351251435344243E-2</v>
      </c>
      <c r="I2671" s="164">
        <f t="shared" si="208"/>
        <v>8.9325638279185701E-2</v>
      </c>
      <c r="J2671" s="164">
        <f t="shared" si="209"/>
        <v>3.213110081530518E-2</v>
      </c>
    </row>
    <row r="2672" spans="2:10" x14ac:dyDescent="0.25">
      <c r="B2672" s="155">
        <v>38610</v>
      </c>
      <c r="C2672" s="2">
        <v>5.0248212626380351E-2</v>
      </c>
      <c r="D2672" s="2">
        <v>-1.3553537054426745</v>
      </c>
      <c r="F2672" s="164">
        <f t="shared" si="205"/>
        <v>-7.5607675108023076E-2</v>
      </c>
      <c r="G2672" s="164">
        <f t="shared" si="206"/>
        <v>-2.2290610892734306E-2</v>
      </c>
      <c r="H2672" s="164">
        <f t="shared" si="207"/>
        <v>3.376672318137966E-2</v>
      </c>
      <c r="I2672" s="164">
        <f t="shared" si="208"/>
        <v>9.7123811079885658E-2</v>
      </c>
      <c r="J2672" s="164">
        <f t="shared" si="209"/>
        <v>3.5040817631201086E-2</v>
      </c>
    </row>
    <row r="2673" spans="2:10" x14ac:dyDescent="0.25">
      <c r="B2673" s="155">
        <v>38609</v>
      </c>
      <c r="C2673" s="2">
        <v>-0.3255904597432302</v>
      </c>
      <c r="D2673" s="2">
        <v>-0.57681070456786498</v>
      </c>
      <c r="F2673" s="164">
        <f t="shared" si="205"/>
        <v>-4.6249506788090242E-2</v>
      </c>
      <c r="G2673" s="164">
        <f t="shared" si="206"/>
        <v>-2.2031438152835803E-2</v>
      </c>
      <c r="H2673" s="164">
        <f t="shared" si="207"/>
        <v>2.301914207298102E-2</v>
      </c>
      <c r="I2673" s="164">
        <f t="shared" si="208"/>
        <v>9.2514476839043402E-2</v>
      </c>
      <c r="J2673" s="164">
        <f t="shared" si="209"/>
        <v>3.7841986227133147E-2</v>
      </c>
    </row>
    <row r="2674" spans="2:10" x14ac:dyDescent="0.25">
      <c r="B2674" s="155">
        <v>38608</v>
      </c>
      <c r="C2674" s="2">
        <v>-0.72826861567798495</v>
      </c>
      <c r="D2674" s="2">
        <v>0.33188442334342039</v>
      </c>
      <c r="F2674" s="164">
        <f t="shared" si="205"/>
        <v>-5.1277039667492232E-2</v>
      </c>
      <c r="G2674" s="164">
        <f t="shared" si="206"/>
        <v>-2.7962961695719581E-2</v>
      </c>
      <c r="H2674" s="164">
        <f t="shared" si="207"/>
        <v>2.4182411541303288E-2</v>
      </c>
      <c r="I2674" s="164">
        <f t="shared" si="208"/>
        <v>9.9459273049286839E-2</v>
      </c>
      <c r="J2674" s="164">
        <f t="shared" si="209"/>
        <v>3.9543445165509235E-2</v>
      </c>
    </row>
    <row r="2675" spans="2:10" x14ac:dyDescent="0.25">
      <c r="B2675" s="155">
        <v>38607</v>
      </c>
      <c r="C2675" s="2">
        <v>-6.9088301727904256E-2</v>
      </c>
      <c r="D2675" s="2">
        <v>-0.89813418648744259</v>
      </c>
      <c r="F2675" s="164">
        <f t="shared" si="205"/>
        <v>-8.1066935084455241E-2</v>
      </c>
      <c r="G2675" s="164">
        <f t="shared" si="206"/>
        <v>-2.945298526571526E-2</v>
      </c>
      <c r="H2675" s="164">
        <f t="shared" si="207"/>
        <v>1.1208102409726323E-2</v>
      </c>
      <c r="I2675" s="164">
        <f t="shared" si="208"/>
        <v>9.8083684773055776E-2</v>
      </c>
      <c r="J2675" s="164">
        <f t="shared" si="209"/>
        <v>4.0937058117726556E-2</v>
      </c>
    </row>
    <row r="2676" spans="2:10" x14ac:dyDescent="0.25">
      <c r="B2676" s="155">
        <v>38604</v>
      </c>
      <c r="C2676" s="2">
        <v>0.7958684709843844</v>
      </c>
      <c r="D2676" s="2">
        <v>0.50750898847691239</v>
      </c>
      <c r="F2676" s="164">
        <f t="shared" si="205"/>
        <v>-9.2182981682171344E-2</v>
      </c>
      <c r="G2676" s="164">
        <f t="shared" si="206"/>
        <v>-3.1302204925438719E-2</v>
      </c>
      <c r="H2676" s="164">
        <f t="shared" si="207"/>
        <v>1.3363465037411964E-2</v>
      </c>
      <c r="I2676" s="164">
        <f t="shared" si="208"/>
        <v>9.6853364959257435E-2</v>
      </c>
      <c r="J2676" s="164">
        <f t="shared" si="209"/>
        <v>4.0779346976089294E-2</v>
      </c>
    </row>
    <row r="2677" spans="2:10" x14ac:dyDescent="0.25">
      <c r="B2677" s="155">
        <v>38603</v>
      </c>
      <c r="C2677" s="2">
        <v>-0.37655684323557592</v>
      </c>
      <c r="D2677" s="2">
        <v>0.11899767762597602</v>
      </c>
      <c r="F2677" s="164">
        <f t="shared" si="205"/>
        <v>-2.8554871811032456E-2</v>
      </c>
      <c r="G2677" s="164">
        <f t="shared" si="206"/>
        <v>-4.1429672546758556E-2</v>
      </c>
      <c r="H2677" s="164">
        <f t="shared" si="207"/>
        <v>1.0432874257704238E-2</v>
      </c>
      <c r="I2677" s="164">
        <f t="shared" si="208"/>
        <v>9.4247489410206123E-2</v>
      </c>
      <c r="J2677" s="164">
        <f t="shared" si="209"/>
        <v>3.9831639634188704E-2</v>
      </c>
    </row>
    <row r="2678" spans="2:10" x14ac:dyDescent="0.25">
      <c r="B2678" s="155">
        <v>38602</v>
      </c>
      <c r="C2678" s="2">
        <v>0.25750886865332223</v>
      </c>
      <c r="D2678" s="2">
        <v>-1.6295863822074486</v>
      </c>
      <c r="F2678" s="164">
        <f t="shared" si="205"/>
        <v>3.5702106179026784E-2</v>
      </c>
      <c r="G2678" s="164">
        <f t="shared" si="206"/>
        <v>-2.8483634204854318E-2</v>
      </c>
      <c r="H2678" s="164">
        <f t="shared" si="207"/>
        <v>1.2357401239052114E-2</v>
      </c>
      <c r="I2678" s="164">
        <f t="shared" si="208"/>
        <v>9.4898302710222593E-2</v>
      </c>
      <c r="J2678" s="164">
        <f t="shared" si="209"/>
        <v>3.9269618564302299E-2</v>
      </c>
    </row>
    <row r="2679" spans="2:10" x14ac:dyDescent="0.25">
      <c r="B2679" s="155">
        <v>38601</v>
      </c>
      <c r="C2679" s="2">
        <v>1.2654167109716674</v>
      </c>
      <c r="D2679" s="2">
        <v>-1.061353385681163</v>
      </c>
      <c r="F2679" s="164">
        <f t="shared" si="205"/>
        <v>5.6698277173450225E-2</v>
      </c>
      <c r="G2679" s="164">
        <f t="shared" si="206"/>
        <v>-1.7202581853878109E-2</v>
      </c>
      <c r="H2679" s="164">
        <f t="shared" si="207"/>
        <v>-1.3719565527879313E-2</v>
      </c>
      <c r="I2679" s="164">
        <f t="shared" si="208"/>
        <v>9.1552224831235957E-2</v>
      </c>
      <c r="J2679" s="164">
        <f t="shared" si="209"/>
        <v>3.7982024935601315E-2</v>
      </c>
    </row>
    <row r="2680" spans="2:10" x14ac:dyDescent="0.25">
      <c r="B2680" s="155">
        <v>38600</v>
      </c>
      <c r="C2680" s="2">
        <v>0</v>
      </c>
      <c r="D2680" s="2">
        <v>3.5710054074322706E-2</v>
      </c>
      <c r="F2680" s="164">
        <f t="shared" si="205"/>
        <v>0.17842891631072902</v>
      </c>
      <c r="G2680" s="164">
        <f t="shared" si="206"/>
        <v>1.7987343788140282E-2</v>
      </c>
      <c r="H2680" s="164">
        <f t="shared" si="207"/>
        <v>1.5594388371281945E-2</v>
      </c>
      <c r="I2680" s="164">
        <f t="shared" si="208"/>
        <v>0.10808866127812676</v>
      </c>
      <c r="J2680" s="164">
        <f t="shared" si="209"/>
        <v>5.120730289066814E-2</v>
      </c>
    </row>
    <row r="2681" spans="2:10" x14ac:dyDescent="0.25">
      <c r="B2681" s="155">
        <v>38597</v>
      </c>
      <c r="C2681" s="2">
        <v>-0.28932079533648958</v>
      </c>
      <c r="D2681" s="2">
        <v>-0.18625237350332613</v>
      </c>
      <c r="F2681" s="164">
        <f t="shared" si="205"/>
        <v>0.18922056312445457</v>
      </c>
      <c r="G2681" s="164">
        <f t="shared" si="206"/>
        <v>8.5586637169368183E-3</v>
      </c>
      <c r="H2681" s="164">
        <f t="shared" si="207"/>
        <v>1.5203589231812378E-2</v>
      </c>
      <c r="I2681" s="164">
        <f t="shared" si="208"/>
        <v>0.11283898157532057</v>
      </c>
      <c r="J2681" s="164">
        <f t="shared" si="209"/>
        <v>5.1205218955441695E-2</v>
      </c>
    </row>
    <row r="2682" spans="2:10" x14ac:dyDescent="0.25">
      <c r="B2682" s="155">
        <v>38596</v>
      </c>
      <c r="C2682" s="2">
        <v>0.10323929012969746</v>
      </c>
      <c r="D2682" s="2">
        <v>-0.91339317012461008</v>
      </c>
      <c r="F2682" s="164">
        <f t="shared" si="205"/>
        <v>0.21993474863678106</v>
      </c>
      <c r="G2682" s="164">
        <f t="shared" si="206"/>
        <v>1.9888316594168676E-2</v>
      </c>
      <c r="H2682" s="164">
        <f t="shared" si="207"/>
        <v>7.2494964127386586E-3</v>
      </c>
      <c r="I2682" s="164">
        <f t="shared" si="208"/>
        <v>0.11125346011588556</v>
      </c>
      <c r="J2682" s="164">
        <f t="shared" si="209"/>
        <v>5.5134426097199235E-2</v>
      </c>
    </row>
    <row r="2683" spans="2:10" x14ac:dyDescent="0.25">
      <c r="B2683" s="155">
        <v>38595</v>
      </c>
      <c r="C2683" s="2">
        <v>1.0191308893010342</v>
      </c>
      <c r="D2683" s="2">
        <v>0.86024906172712523</v>
      </c>
      <c r="F2683" s="164">
        <f t="shared" si="205"/>
        <v>0.30430508239087678</v>
      </c>
      <c r="G2683" s="164">
        <f t="shared" si="206"/>
        <v>1.4135994760704481E-2</v>
      </c>
      <c r="H2683" s="164">
        <f t="shared" si="207"/>
        <v>-1.1656854456418271E-2</v>
      </c>
      <c r="I2683" s="164">
        <f t="shared" si="208"/>
        <v>0.11219597294122019</v>
      </c>
      <c r="J2683" s="164">
        <f t="shared" si="209"/>
        <v>4.7850494533305636E-2</v>
      </c>
    </row>
    <row r="2684" spans="2:10" x14ac:dyDescent="0.25">
      <c r="B2684" s="155">
        <v>38594</v>
      </c>
      <c r="C2684" s="2">
        <v>-0.30684169190969834</v>
      </c>
      <c r="D2684" s="2">
        <v>1.1552208931039365</v>
      </c>
      <c r="F2684" s="164">
        <f t="shared" si="205"/>
        <v>0.29885215215652011</v>
      </c>
      <c r="G2684" s="164">
        <f t="shared" si="206"/>
        <v>-8.2107630770092421E-3</v>
      </c>
      <c r="H2684" s="164">
        <f t="shared" si="207"/>
        <v>-2.5365328711154576E-2</v>
      </c>
      <c r="I2684" s="164">
        <f t="shared" si="208"/>
        <v>0.10672000431002211</v>
      </c>
      <c r="J2684" s="164">
        <f t="shared" si="209"/>
        <v>4.3362035854562067E-2</v>
      </c>
    </row>
    <row r="2685" spans="2:10" x14ac:dyDescent="0.25">
      <c r="B2685" s="155">
        <v>38593</v>
      </c>
      <c r="C2685" s="2">
        <v>0.60975906127218593</v>
      </c>
      <c r="D2685" s="2">
        <v>0.42341016226006278</v>
      </c>
      <c r="F2685" s="164">
        <f t="shared" si="205"/>
        <v>0.34081420011123792</v>
      </c>
      <c r="G2685" s="164">
        <f t="shared" si="206"/>
        <v>2.8576693333015996E-3</v>
      </c>
      <c r="H2685" s="164">
        <f t="shared" si="207"/>
        <v>-1.2657261854623996E-2</v>
      </c>
      <c r="I2685" s="164">
        <f t="shared" si="208"/>
        <v>0.10994922865352626</v>
      </c>
      <c r="J2685" s="164">
        <f t="shared" si="209"/>
        <v>4.880418863962941E-2</v>
      </c>
    </row>
    <row r="2686" spans="2:10" x14ac:dyDescent="0.25">
      <c r="B2686" s="155">
        <v>38590</v>
      </c>
      <c r="C2686" s="2">
        <v>-0.600415700703405</v>
      </c>
      <c r="D2686" s="2">
        <v>-0.24278465026431606</v>
      </c>
      <c r="F2686" s="164">
        <f t="shared" si="205"/>
        <v>0.36587577287305562</v>
      </c>
      <c r="G2686" s="164">
        <f t="shared" si="206"/>
        <v>-2.1167392308365802E-3</v>
      </c>
      <c r="H2686" s="164">
        <f t="shared" si="207"/>
        <v>-6.0355145833783366E-3</v>
      </c>
      <c r="I2686" s="164">
        <f t="shared" si="208"/>
        <v>0.11399979479270905</v>
      </c>
      <c r="J2686" s="164">
        <f t="shared" si="209"/>
        <v>4.5121522239420044E-2</v>
      </c>
    </row>
    <row r="2687" spans="2:10" x14ac:dyDescent="0.25">
      <c r="B2687" s="155">
        <v>38589</v>
      </c>
      <c r="C2687" s="2">
        <v>0.23312554138377184</v>
      </c>
      <c r="D2687" s="2">
        <v>0.95867441597772274</v>
      </c>
      <c r="F2687" s="164">
        <f t="shared" si="205"/>
        <v>0.36368228489326132</v>
      </c>
      <c r="G2687" s="164">
        <f t="shared" si="206"/>
        <v>2.1284241141013419E-2</v>
      </c>
      <c r="H2687" s="164">
        <f t="shared" si="207"/>
        <v>-2.8602427261625381E-2</v>
      </c>
      <c r="I2687" s="164">
        <f t="shared" si="208"/>
        <v>0.12511861656387435</v>
      </c>
      <c r="J2687" s="164">
        <f t="shared" si="209"/>
        <v>4.3936553400872824E-2</v>
      </c>
    </row>
    <row r="2688" spans="2:10" x14ac:dyDescent="0.25">
      <c r="B2688" s="155">
        <v>38588</v>
      </c>
      <c r="C2688" s="2">
        <v>-0.65004895281220998</v>
      </c>
      <c r="D2688" s="2">
        <v>0.15038215747709138</v>
      </c>
      <c r="F2688" s="164">
        <f t="shared" si="205"/>
        <v>0.34494258755366763</v>
      </c>
      <c r="G2688" s="164">
        <f t="shared" si="206"/>
        <v>1.9886296866616308E-2</v>
      </c>
      <c r="H2688" s="164">
        <f t="shared" si="207"/>
        <v>-8.1795616404077343E-2</v>
      </c>
      <c r="I2688" s="164">
        <f t="shared" si="208"/>
        <v>0.1243977118330621</v>
      </c>
      <c r="J2688" s="164">
        <f t="shared" si="209"/>
        <v>4.285060217672778E-2</v>
      </c>
    </row>
    <row r="2689" spans="2:10" x14ac:dyDescent="0.25">
      <c r="B2689" s="155">
        <v>38587</v>
      </c>
      <c r="C2689" s="2">
        <v>-0.33828488484550778</v>
      </c>
      <c r="D2689" s="2">
        <v>0.46289199432798522</v>
      </c>
      <c r="F2689" s="164">
        <f t="shared" si="205"/>
        <v>0.35513179819344248</v>
      </c>
      <c r="G2689" s="164">
        <f t="shared" si="206"/>
        <v>7.1861621910593504E-2</v>
      </c>
      <c r="H2689" s="164">
        <f t="shared" si="207"/>
        <v>-6.4763771342493837E-2</v>
      </c>
      <c r="I2689" s="164">
        <f t="shared" si="208"/>
        <v>0.13009553942835164</v>
      </c>
      <c r="J2689" s="164">
        <f t="shared" si="209"/>
        <v>4.4994098472902179E-2</v>
      </c>
    </row>
    <row r="2690" spans="2:10" x14ac:dyDescent="0.25">
      <c r="B2690" s="155">
        <v>38586</v>
      </c>
      <c r="C2690" s="2">
        <v>0.16514843984936078</v>
      </c>
      <c r="D2690" s="2">
        <v>-0.12576478657576606</v>
      </c>
      <c r="F2690" s="164">
        <f t="shared" si="205"/>
        <v>0.35110730610160701</v>
      </c>
      <c r="G2690" s="164">
        <f t="shared" si="206"/>
        <v>3.2843337083625496E-2</v>
      </c>
      <c r="H2690" s="164">
        <f t="shared" si="207"/>
        <v>-5.200934559203612E-2</v>
      </c>
      <c r="I2690" s="164">
        <f t="shared" si="208"/>
        <v>0.13123449230684939</v>
      </c>
      <c r="J2690" s="164">
        <f t="shared" si="209"/>
        <v>4.5903015257194063E-2</v>
      </c>
    </row>
    <row r="2691" spans="2:10" x14ac:dyDescent="0.25">
      <c r="B2691" s="155">
        <v>38583</v>
      </c>
      <c r="C2691" s="2">
        <v>6.580794129822376E-2</v>
      </c>
      <c r="D2691" s="2">
        <v>0.16478457454380813</v>
      </c>
      <c r="F2691" s="164">
        <f t="shared" si="205"/>
        <v>0.36586362519334298</v>
      </c>
      <c r="G2691" s="164">
        <f t="shared" si="206"/>
        <v>3.3543482338284261E-2</v>
      </c>
      <c r="H2691" s="164">
        <f t="shared" si="207"/>
        <v>-4.864398832245103E-2</v>
      </c>
      <c r="I2691" s="164">
        <f t="shared" si="208"/>
        <v>0.13139325373746938</v>
      </c>
      <c r="J2691" s="164">
        <f t="shared" si="209"/>
        <v>4.7734719426409049E-2</v>
      </c>
    </row>
    <row r="2692" spans="2:10" x14ac:dyDescent="0.25">
      <c r="B2692" s="155">
        <v>38582</v>
      </c>
      <c r="C2692" s="2">
        <v>-9.4444780902835923E-2</v>
      </c>
      <c r="D2692" s="2">
        <v>1.0747871575609746</v>
      </c>
      <c r="F2692" s="164">
        <f t="shared" si="205"/>
        <v>0.25344528335174654</v>
      </c>
      <c r="G2692" s="164">
        <f t="shared" si="206"/>
        <v>3.3258930046595234E-2</v>
      </c>
      <c r="H2692" s="164">
        <f t="shared" si="207"/>
        <v>-0.10599998989186053</v>
      </c>
      <c r="I2692" s="164">
        <f t="shared" si="208"/>
        <v>0.14040575615534873</v>
      </c>
      <c r="J2692" s="164">
        <f t="shared" si="209"/>
        <v>4.710849242588927E-2</v>
      </c>
    </row>
    <row r="2693" spans="2:10" x14ac:dyDescent="0.25">
      <c r="B2693" s="155">
        <v>38581</v>
      </c>
      <c r="C2693" s="2">
        <v>0.10005543464310929</v>
      </c>
      <c r="D2693" s="2">
        <v>-1.0432986889248319</v>
      </c>
      <c r="F2693" s="164">
        <f t="shared" si="205"/>
        <v>0.27534477371820576</v>
      </c>
      <c r="G2693" s="164">
        <f t="shared" si="206"/>
        <v>3.0500041587418234E-2</v>
      </c>
      <c r="H2693" s="164">
        <f t="shared" si="207"/>
        <v>-8.6000269253162592E-2</v>
      </c>
      <c r="I2693" s="164">
        <f t="shared" si="208"/>
        <v>0.14037938139059572</v>
      </c>
      <c r="J2693" s="164">
        <f t="shared" si="209"/>
        <v>4.7972212346213967E-2</v>
      </c>
    </row>
    <row r="2694" spans="2:10" x14ac:dyDescent="0.25">
      <c r="B2694" s="155">
        <v>38580</v>
      </c>
      <c r="C2694" s="2">
        <v>-1.1763937561967697</v>
      </c>
      <c r="D2694" s="2">
        <v>0.79592169612323627</v>
      </c>
      <c r="F2694" s="164">
        <f t="shared" si="205"/>
        <v>0.23125426328975188</v>
      </c>
      <c r="G2694" s="164">
        <f t="shared" si="206"/>
        <v>4.5330518469429246E-2</v>
      </c>
      <c r="H2694" s="164">
        <f t="shared" si="207"/>
        <v>-6.6967606691448855E-2</v>
      </c>
      <c r="I2694" s="164">
        <f t="shared" si="208"/>
        <v>0.14194913471732282</v>
      </c>
      <c r="J2694" s="164">
        <f t="shared" si="209"/>
        <v>4.4639178790797839E-2</v>
      </c>
    </row>
    <row r="2695" spans="2:10" x14ac:dyDescent="0.25">
      <c r="B2695" s="155">
        <v>38579</v>
      </c>
      <c r="C2695" s="2">
        <v>0.29610606984964427</v>
      </c>
      <c r="D2695" s="2">
        <v>-0.46316562198098765</v>
      </c>
      <c r="F2695" s="164">
        <f t="shared" si="205"/>
        <v>0.24224947158628576</v>
      </c>
      <c r="G2695" s="164">
        <f t="shared" si="206"/>
        <v>7.7346701438498783E-2</v>
      </c>
      <c r="H2695" s="164">
        <f t="shared" si="207"/>
        <v>-3.8423132209939925E-2</v>
      </c>
      <c r="I2695" s="164">
        <f t="shared" si="208"/>
        <v>0.15016316996857998</v>
      </c>
      <c r="J2695" s="164">
        <f t="shared" si="209"/>
        <v>5.0995224146887168E-2</v>
      </c>
    </row>
    <row r="2696" spans="2:10" x14ac:dyDescent="0.25">
      <c r="B2696" s="155">
        <v>38576</v>
      </c>
      <c r="C2696" s="2">
        <v>-0.59819374223807342</v>
      </c>
      <c r="D2696" s="2">
        <v>1.9159225588549988</v>
      </c>
      <c r="F2696" s="164">
        <f t="shared" si="205"/>
        <v>0.24680391343659033</v>
      </c>
      <c r="G2696" s="164">
        <f t="shared" si="206"/>
        <v>9.2278012783288274E-2</v>
      </c>
      <c r="H2696" s="164">
        <f t="shared" si="207"/>
        <v>-3.6741672481500724E-2</v>
      </c>
      <c r="I2696" s="164">
        <f t="shared" si="208"/>
        <v>0.15198536621410463</v>
      </c>
      <c r="J2696" s="164">
        <f t="shared" si="209"/>
        <v>4.2916620096367611E-2</v>
      </c>
    </row>
    <row r="2697" spans="2:10" x14ac:dyDescent="0.25">
      <c r="B2697" s="155">
        <v>38575</v>
      </c>
      <c r="C2697" s="2">
        <v>0.7188520911962426</v>
      </c>
      <c r="D2697" s="2">
        <v>1.1357383510183006</v>
      </c>
      <c r="F2697" s="164">
        <f t="shared" si="205"/>
        <v>0.3428204466295382</v>
      </c>
      <c r="G2697" s="164">
        <f t="shared" si="206"/>
        <v>0.1353301745186517</v>
      </c>
      <c r="H2697" s="164">
        <f t="shared" si="207"/>
        <v>-1.8471227282209107E-2</v>
      </c>
      <c r="I2697" s="164">
        <f t="shared" si="208"/>
        <v>0.15505867092124526</v>
      </c>
      <c r="J2697" s="164">
        <f t="shared" si="209"/>
        <v>5.1169865369776822E-2</v>
      </c>
    </row>
    <row r="2698" spans="2:10" x14ac:dyDescent="0.25">
      <c r="B2698" s="155">
        <v>38574</v>
      </c>
      <c r="C2698" s="2">
        <v>-0.14054848002528209</v>
      </c>
      <c r="D2698" s="2">
        <v>-5.1333314143298114E-2</v>
      </c>
      <c r="F2698" s="164">
        <f t="shared" si="205"/>
        <v>0.22608822759005834</v>
      </c>
      <c r="G2698" s="164">
        <f t="shared" si="206"/>
        <v>0.11079356900152966</v>
      </c>
      <c r="H2698" s="164">
        <f t="shared" si="207"/>
        <v>-4.0855551828796938E-2</v>
      </c>
      <c r="I2698" s="164">
        <f t="shared" si="208"/>
        <v>0.15097682013073627</v>
      </c>
      <c r="J2698" s="164">
        <f t="shared" si="209"/>
        <v>4.5935270892816009E-2</v>
      </c>
    </row>
    <row r="2699" spans="2:10" x14ac:dyDescent="0.25">
      <c r="B2699" s="155">
        <v>38573</v>
      </c>
      <c r="C2699" s="2">
        <v>0.67495816926586016</v>
      </c>
      <c r="D2699" s="2">
        <v>0.36996480267412757</v>
      </c>
      <c r="F2699" s="164">
        <f t="shared" ref="F2699:F2762" si="210">CORREL($C2699:$C2728,$D2699:$D2728)</f>
        <v>0.23192497283389105</v>
      </c>
      <c r="G2699" s="164">
        <f t="shared" ref="G2699:G2762" si="211">CORREL($C2699:$C2758,$D2699:$D2758)</f>
        <v>0.13479103253614758</v>
      </c>
      <c r="H2699" s="164">
        <f t="shared" ref="H2699:H2762" si="212">CORREL($C2699:$C2788,$D2699:$D2788)</f>
        <v>-4.1182490041431458E-2</v>
      </c>
      <c r="I2699" s="164">
        <f t="shared" ref="I2699:I2762" si="213">CORREL($C2699:$C2898,$D2699:$D2898)</f>
        <v>0.15200233323432441</v>
      </c>
      <c r="J2699" s="164">
        <f t="shared" ref="J2699:J2762" si="214">CORREL($C2699:$C2958,$D2699:$D2958)</f>
        <v>4.5326707128714651E-2</v>
      </c>
    </row>
    <row r="2700" spans="2:10" x14ac:dyDescent="0.25">
      <c r="B2700" s="155">
        <v>38572</v>
      </c>
      <c r="C2700" s="2">
        <v>-0.26171224803539506</v>
      </c>
      <c r="D2700" s="2">
        <v>-0.35678050899725644</v>
      </c>
      <c r="F2700" s="164">
        <f t="shared" si="210"/>
        <v>0.15912104853944789</v>
      </c>
      <c r="G2700" s="164">
        <f t="shared" si="211"/>
        <v>0.13480341776747395</v>
      </c>
      <c r="H2700" s="164">
        <f t="shared" si="212"/>
        <v>-4.7628737416868877E-2</v>
      </c>
      <c r="I2700" s="164">
        <f t="shared" si="213"/>
        <v>0.15094296881807637</v>
      </c>
      <c r="J2700" s="164">
        <f t="shared" si="214"/>
        <v>4.1474939849596937E-2</v>
      </c>
    </row>
    <row r="2701" spans="2:10" x14ac:dyDescent="0.25">
      <c r="B2701" s="155">
        <v>38569</v>
      </c>
      <c r="C2701" s="2">
        <v>-0.76098797389849704</v>
      </c>
      <c r="D2701" s="2">
        <v>-1.0817816951422587</v>
      </c>
      <c r="F2701" s="164">
        <f t="shared" si="210"/>
        <v>0.14554600963048087</v>
      </c>
      <c r="G2701" s="164">
        <f t="shared" si="211"/>
        <v>0.12575426235930301</v>
      </c>
      <c r="H2701" s="164">
        <f t="shared" si="212"/>
        <v>-5.050137212749007E-2</v>
      </c>
      <c r="I2701" s="164">
        <f t="shared" si="213"/>
        <v>0.14968042691905817</v>
      </c>
      <c r="J2701" s="164">
        <f t="shared" si="214"/>
        <v>4.0547871356546659E-2</v>
      </c>
    </row>
    <row r="2702" spans="2:10" x14ac:dyDescent="0.25">
      <c r="B2702" s="155">
        <v>38568</v>
      </c>
      <c r="C2702" s="2">
        <v>-0.73643363130783124</v>
      </c>
      <c r="D2702" s="2">
        <v>-0.40822324913047936</v>
      </c>
      <c r="F2702" s="164">
        <f t="shared" si="210"/>
        <v>3.9665308958359694E-2</v>
      </c>
      <c r="G2702" s="164">
        <f t="shared" si="211"/>
        <v>8.0065347675392695E-2</v>
      </c>
      <c r="H2702" s="164">
        <f t="shared" si="212"/>
        <v>-7.4320362596686326E-2</v>
      </c>
      <c r="I2702" s="164">
        <f t="shared" si="213"/>
        <v>0.14451677551098213</v>
      </c>
      <c r="J2702" s="164">
        <f t="shared" si="214"/>
        <v>1.1789132756021104E-2</v>
      </c>
    </row>
    <row r="2703" spans="2:10" x14ac:dyDescent="0.25">
      <c r="B2703" s="155">
        <v>38567</v>
      </c>
      <c r="C2703" s="2">
        <v>9.5055251534748031E-2</v>
      </c>
      <c r="D2703" s="2">
        <v>1.0042447548198385</v>
      </c>
      <c r="F2703" s="164">
        <f t="shared" si="210"/>
        <v>1.7987409516332296E-2</v>
      </c>
      <c r="G2703" s="164">
        <f t="shared" si="211"/>
        <v>5.1749640121767929E-2</v>
      </c>
      <c r="H2703" s="164">
        <f t="shared" si="212"/>
        <v>-8.4084523072043699E-2</v>
      </c>
      <c r="I2703" s="164">
        <f t="shared" si="213"/>
        <v>0.14207247522176827</v>
      </c>
      <c r="J2703" s="164">
        <f t="shared" si="214"/>
        <v>6.4481212414720657E-3</v>
      </c>
    </row>
    <row r="2704" spans="2:10" x14ac:dyDescent="0.25">
      <c r="B2704" s="155">
        <v>38566</v>
      </c>
      <c r="C2704" s="2">
        <v>0.70988080693832334</v>
      </c>
      <c r="D2704" s="2">
        <v>-0.77576400168215542</v>
      </c>
      <c r="F2704" s="164">
        <f t="shared" si="210"/>
        <v>9.668643652022189E-3</v>
      </c>
      <c r="G2704" s="164">
        <f t="shared" si="211"/>
        <v>6.0743875156945279E-2</v>
      </c>
      <c r="H2704" s="164">
        <f t="shared" si="212"/>
        <v>-6.1800018120181051E-2</v>
      </c>
      <c r="I2704" s="164">
        <f t="shared" si="213"/>
        <v>0.12344915475333346</v>
      </c>
      <c r="J2704" s="164">
        <f t="shared" si="214"/>
        <v>6.4020433967591061E-3</v>
      </c>
    </row>
    <row r="2705" spans="2:10" x14ac:dyDescent="0.25">
      <c r="B2705" s="155">
        <v>38565</v>
      </c>
      <c r="C2705" s="2">
        <v>9.5075651634424219E-2</v>
      </c>
      <c r="D2705" s="2">
        <v>-0.65820476735338751</v>
      </c>
      <c r="F2705" s="164">
        <f t="shared" si="210"/>
        <v>1.4118953157168804E-2</v>
      </c>
      <c r="G2705" s="164">
        <f t="shared" si="211"/>
        <v>4.978741487215247E-2</v>
      </c>
      <c r="H2705" s="164">
        <f t="shared" si="212"/>
        <v>-5.5458377850475409E-2</v>
      </c>
      <c r="I2705" s="164">
        <f t="shared" si="213"/>
        <v>0.12246357191142464</v>
      </c>
      <c r="J2705" s="164">
        <f t="shared" si="214"/>
        <v>7.6845248716327389E-3</v>
      </c>
    </row>
    <row r="2706" spans="2:10" x14ac:dyDescent="0.25">
      <c r="B2706" s="155">
        <v>38562</v>
      </c>
      <c r="C2706" s="2">
        <v>-0.764832683403327</v>
      </c>
      <c r="D2706" s="2">
        <v>-1.5657798293985947</v>
      </c>
      <c r="F2706" s="164">
        <f t="shared" si="210"/>
        <v>1.8265376677491299E-2</v>
      </c>
      <c r="G2706" s="164">
        <f t="shared" si="211"/>
        <v>5.644110200148237E-2</v>
      </c>
      <c r="H2706" s="164">
        <f t="shared" si="212"/>
        <v>-5.7575283222409089E-2</v>
      </c>
      <c r="I2706" s="164">
        <f t="shared" si="213"/>
        <v>0.12247444722697455</v>
      </c>
      <c r="J2706" s="164">
        <f t="shared" si="214"/>
        <v>8.2157304957958584E-3</v>
      </c>
    </row>
    <row r="2707" spans="2:10" x14ac:dyDescent="0.25">
      <c r="B2707" s="155">
        <v>38561</v>
      </c>
      <c r="C2707" s="2">
        <v>0.58872032115724338</v>
      </c>
      <c r="D2707" s="2">
        <v>1.5997058031987699</v>
      </c>
      <c r="F2707" s="164">
        <f t="shared" si="210"/>
        <v>-5.6154769621587754E-2</v>
      </c>
      <c r="G2707" s="164">
        <f t="shared" si="211"/>
        <v>1.907914470510963E-2</v>
      </c>
      <c r="H2707" s="164">
        <f t="shared" si="212"/>
        <v>-8.4448886485300093E-2</v>
      </c>
      <c r="I2707" s="164">
        <f t="shared" si="213"/>
        <v>0.11173752602352249</v>
      </c>
      <c r="J2707" s="164">
        <f t="shared" si="214"/>
        <v>7.449394580844892E-4</v>
      </c>
    </row>
    <row r="2708" spans="2:10" x14ac:dyDescent="0.25">
      <c r="B2708" s="155">
        <v>38560</v>
      </c>
      <c r="C2708" s="2">
        <v>0.47023434524875452</v>
      </c>
      <c r="D2708" s="2">
        <v>-0.22256853956231781</v>
      </c>
      <c r="F2708" s="164">
        <f t="shared" si="210"/>
        <v>-8.8235104706876608E-2</v>
      </c>
      <c r="G2708" s="164">
        <f t="shared" si="211"/>
        <v>-1.2482104808754894E-3</v>
      </c>
      <c r="H2708" s="164">
        <f t="shared" si="212"/>
        <v>-0.10053671386455386</v>
      </c>
      <c r="I2708" s="164">
        <f t="shared" si="213"/>
        <v>0.10664648734471487</v>
      </c>
      <c r="J2708" s="164">
        <f t="shared" si="214"/>
        <v>-3.4800544481251973E-3</v>
      </c>
    </row>
    <row r="2709" spans="2:10" x14ac:dyDescent="0.25">
      <c r="B2709" s="155">
        <v>38559</v>
      </c>
      <c r="C2709" s="2">
        <v>0.17323218680511676</v>
      </c>
      <c r="D2709" s="2">
        <v>0.13397224500335536</v>
      </c>
      <c r="F2709" s="164">
        <f t="shared" si="210"/>
        <v>-8.1762837914691494E-2</v>
      </c>
      <c r="G2709" s="164">
        <f t="shared" si="211"/>
        <v>-4.4254686785816989E-2</v>
      </c>
      <c r="H2709" s="164">
        <f t="shared" si="212"/>
        <v>-9.7945573951668544E-2</v>
      </c>
      <c r="I2709" s="164">
        <f t="shared" si="213"/>
        <v>0.10735976989652073</v>
      </c>
      <c r="J2709" s="164">
        <f t="shared" si="214"/>
        <v>-2.6663855243225184E-3</v>
      </c>
    </row>
    <row r="2710" spans="2:10" x14ac:dyDescent="0.25">
      <c r="B2710" s="155">
        <v>38558</v>
      </c>
      <c r="C2710" s="2">
        <v>-0.37649292440463666</v>
      </c>
      <c r="D2710" s="2">
        <v>-0.35493347952376686</v>
      </c>
      <c r="F2710" s="164">
        <f t="shared" si="210"/>
        <v>-9.4583036697568845E-2</v>
      </c>
      <c r="G2710" s="164">
        <f t="shared" si="211"/>
        <v>-4.4655039661288976E-2</v>
      </c>
      <c r="H2710" s="164">
        <f t="shared" si="212"/>
        <v>-6.781438876661873E-2</v>
      </c>
      <c r="I2710" s="164">
        <f t="shared" si="213"/>
        <v>0.10269307576910859</v>
      </c>
      <c r="J2710" s="164">
        <f t="shared" si="214"/>
        <v>-1.6464489958233047E-2</v>
      </c>
    </row>
    <row r="2711" spans="2:10" x14ac:dyDescent="0.25">
      <c r="B2711" s="155">
        <v>38555</v>
      </c>
      <c r="C2711" s="2">
        <v>0.54425058779616897</v>
      </c>
      <c r="D2711" s="2">
        <v>1.2417692813418535</v>
      </c>
      <c r="F2711" s="164">
        <f t="shared" si="210"/>
        <v>-0.11406787511289693</v>
      </c>
      <c r="G2711" s="164">
        <f t="shared" si="211"/>
        <v>-5.1432222732633079E-2</v>
      </c>
      <c r="H2711" s="164">
        <f t="shared" si="212"/>
        <v>-6.6005199462533276E-2</v>
      </c>
      <c r="I2711" s="164">
        <f t="shared" si="213"/>
        <v>0.10096330907143192</v>
      </c>
      <c r="J2711" s="164">
        <f t="shared" si="214"/>
        <v>-1.6614228015685212E-2</v>
      </c>
    </row>
    <row r="2712" spans="2:10" x14ac:dyDescent="0.25">
      <c r="B2712" s="155">
        <v>38554</v>
      </c>
      <c r="C2712" s="2">
        <v>-0.66020774794871562</v>
      </c>
      <c r="D2712" s="2">
        <v>-2.3407523771719951</v>
      </c>
      <c r="F2712" s="164">
        <f t="shared" si="210"/>
        <v>-0.12265329422370684</v>
      </c>
      <c r="G2712" s="164">
        <f t="shared" si="211"/>
        <v>-7.2511295730968678E-2</v>
      </c>
      <c r="H2712" s="164">
        <f t="shared" si="212"/>
        <v>-7.4247124827437741E-2</v>
      </c>
      <c r="I2712" s="164">
        <f t="shared" si="213"/>
        <v>9.565409638697929E-2</v>
      </c>
      <c r="J2712" s="164">
        <f t="shared" si="214"/>
        <v>-2.2221158647363272E-2</v>
      </c>
    </row>
    <row r="2713" spans="2:10" x14ac:dyDescent="0.25">
      <c r="B2713" s="155">
        <v>38553</v>
      </c>
      <c r="C2713" s="2">
        <v>0.48557474861559147</v>
      </c>
      <c r="D2713" s="2">
        <v>1.072422520894234</v>
      </c>
      <c r="F2713" s="164">
        <f t="shared" si="210"/>
        <v>-0.26066712886926158</v>
      </c>
      <c r="G2713" s="164">
        <f t="shared" si="211"/>
        <v>-0.16492810850035039</v>
      </c>
      <c r="H2713" s="164">
        <f t="shared" si="212"/>
        <v>-0.1086201237511769</v>
      </c>
      <c r="I2713" s="164">
        <f t="shared" si="213"/>
        <v>7.5946003525227318E-2</v>
      </c>
      <c r="J2713" s="164">
        <f t="shared" si="214"/>
        <v>-3.2583506561465254E-2</v>
      </c>
    </row>
    <row r="2714" spans="2:10" x14ac:dyDescent="0.25">
      <c r="B2714" s="155">
        <v>38552</v>
      </c>
      <c r="C2714" s="2">
        <v>0.67317788005283319</v>
      </c>
      <c r="D2714" s="2">
        <v>0.69750998899886785</v>
      </c>
      <c r="F2714" s="164">
        <f t="shared" si="210"/>
        <v>-0.2864703279046375</v>
      </c>
      <c r="G2714" s="164">
        <f t="shared" si="211"/>
        <v>-0.17575523940692347</v>
      </c>
      <c r="H2714" s="164">
        <f t="shared" si="212"/>
        <v>-0.11784130247270727</v>
      </c>
      <c r="I2714" s="164">
        <f t="shared" si="213"/>
        <v>7.2004197719808163E-2</v>
      </c>
      <c r="J2714" s="164">
        <f t="shared" si="214"/>
        <v>-2.961507375690824E-2</v>
      </c>
    </row>
    <row r="2715" spans="2:10" x14ac:dyDescent="0.25">
      <c r="B2715" s="155">
        <v>38551</v>
      </c>
      <c r="C2715" s="2">
        <v>-0.55305177973293818</v>
      </c>
      <c r="D2715" s="2">
        <v>-1.3619829064020927</v>
      </c>
      <c r="F2715" s="164">
        <f t="shared" si="210"/>
        <v>-0.32831110216306258</v>
      </c>
      <c r="G2715" s="164">
        <f t="shared" si="211"/>
        <v>-0.17775415691618077</v>
      </c>
      <c r="H2715" s="164">
        <f t="shared" si="212"/>
        <v>-0.11478145349115566</v>
      </c>
      <c r="I2715" s="164">
        <f t="shared" si="213"/>
        <v>6.8679116902716011E-2</v>
      </c>
      <c r="J2715" s="164">
        <f t="shared" si="214"/>
        <v>-3.7491514219666233E-2</v>
      </c>
    </row>
    <row r="2716" spans="2:10" x14ac:dyDescent="0.25">
      <c r="B2716" s="155">
        <v>38548</v>
      </c>
      <c r="C2716" s="2">
        <v>0.1159724868122991</v>
      </c>
      <c r="D2716" s="2">
        <v>0.31173067996095316</v>
      </c>
      <c r="F2716" s="164">
        <f t="shared" si="210"/>
        <v>-0.39599956904546391</v>
      </c>
      <c r="G2716" s="164">
        <f t="shared" si="211"/>
        <v>-0.19624623490632445</v>
      </c>
      <c r="H2716" s="164">
        <f t="shared" si="212"/>
        <v>-0.12468628707841133</v>
      </c>
      <c r="I2716" s="164">
        <f t="shared" si="213"/>
        <v>6.2180681025524688E-2</v>
      </c>
      <c r="J2716" s="164">
        <f t="shared" si="214"/>
        <v>-4.3003339793600284E-2</v>
      </c>
    </row>
    <row r="2717" spans="2:10" x14ac:dyDescent="0.25">
      <c r="B2717" s="155">
        <v>38547</v>
      </c>
      <c r="C2717" s="2">
        <v>0.26282211330659333</v>
      </c>
      <c r="D2717" s="2">
        <v>-0.31282720493184257</v>
      </c>
      <c r="F2717" s="164">
        <f t="shared" si="210"/>
        <v>-0.31427239117779476</v>
      </c>
      <c r="G2717" s="164">
        <f t="shared" si="211"/>
        <v>-0.21883894001413809</v>
      </c>
      <c r="H2717" s="164">
        <f t="shared" si="212"/>
        <v>-0.10398344506550423</v>
      </c>
      <c r="I2717" s="164">
        <f t="shared" si="213"/>
        <v>4.8606810208942905E-2</v>
      </c>
      <c r="J2717" s="164">
        <f t="shared" si="214"/>
        <v>-4.9108699146054251E-2</v>
      </c>
    </row>
    <row r="2718" spans="2:10" x14ac:dyDescent="0.25">
      <c r="B2718" s="155">
        <v>38546</v>
      </c>
      <c r="C2718" s="2">
        <v>9.9871828061082191E-2</v>
      </c>
      <c r="D2718" s="2">
        <v>-0.33571123524415158</v>
      </c>
      <c r="F2718" s="164">
        <f t="shared" si="210"/>
        <v>-0.29673054257082315</v>
      </c>
      <c r="G2718" s="164">
        <f t="shared" si="211"/>
        <v>-0.27277089679794742</v>
      </c>
      <c r="H2718" s="164">
        <f t="shared" si="212"/>
        <v>-9.6317255277075076E-2</v>
      </c>
      <c r="I2718" s="164">
        <f t="shared" si="213"/>
        <v>5.5376024883977783E-2</v>
      </c>
      <c r="J2718" s="164">
        <f t="shared" si="214"/>
        <v>-4.8688405521083056E-2</v>
      </c>
    </row>
    <row r="2719" spans="2:10" x14ac:dyDescent="0.25">
      <c r="B2719" s="155">
        <v>38545</v>
      </c>
      <c r="C2719" s="2">
        <v>0.23201395388048329</v>
      </c>
      <c r="D2719" s="2">
        <v>-0.86311403640689788</v>
      </c>
      <c r="F2719" s="164">
        <f t="shared" si="210"/>
        <v>-0.17990524449393011</v>
      </c>
      <c r="G2719" s="164">
        <f t="shared" si="211"/>
        <v>-0.23992394920469332</v>
      </c>
      <c r="H2719" s="164">
        <f t="shared" si="212"/>
        <v>-3.4117494865704256E-2</v>
      </c>
      <c r="I2719" s="164">
        <f t="shared" si="213"/>
        <v>5.0569683853021366E-2</v>
      </c>
      <c r="J2719" s="164">
        <f t="shared" si="214"/>
        <v>-4.8595036265269675E-2</v>
      </c>
    </row>
    <row r="2720" spans="2:10" x14ac:dyDescent="0.25">
      <c r="B2720" s="155">
        <v>38544</v>
      </c>
      <c r="C2720" s="2">
        <v>0.62691324006303173</v>
      </c>
      <c r="D2720" s="2">
        <v>0.57369683010968231</v>
      </c>
      <c r="F2720" s="164">
        <f t="shared" si="210"/>
        <v>-0.23736980218764306</v>
      </c>
      <c r="G2720" s="164">
        <f t="shared" si="211"/>
        <v>-0.22413078458532246</v>
      </c>
      <c r="H2720" s="164">
        <f t="shared" si="212"/>
        <v>-1.6596747291506484E-2</v>
      </c>
      <c r="I2720" s="164">
        <f t="shared" si="213"/>
        <v>5.20529868186159E-2</v>
      </c>
      <c r="J2720" s="164">
        <f t="shared" si="214"/>
        <v>-4.7691012584286797E-2</v>
      </c>
    </row>
    <row r="2721" spans="2:10" x14ac:dyDescent="0.25">
      <c r="B2721" s="155">
        <v>38541</v>
      </c>
      <c r="C2721" s="2">
        <v>1.1680849355109713</v>
      </c>
      <c r="D2721" s="2">
        <v>-1.2144120775077205</v>
      </c>
      <c r="F2721" s="164">
        <f t="shared" si="210"/>
        <v>-0.25734593954813872</v>
      </c>
      <c r="G2721" s="164">
        <f t="shared" si="211"/>
        <v>-0.22718657954106802</v>
      </c>
      <c r="H2721" s="164">
        <f t="shared" si="212"/>
        <v>-1.8488164796210668E-2</v>
      </c>
      <c r="I2721" s="164">
        <f t="shared" si="213"/>
        <v>5.0740416859270436E-2</v>
      </c>
      <c r="J2721" s="164">
        <f t="shared" si="214"/>
        <v>-4.9177210434160942E-2</v>
      </c>
    </row>
    <row r="2722" spans="2:10" x14ac:dyDescent="0.25">
      <c r="B2722" s="155">
        <v>38540</v>
      </c>
      <c r="C2722" s="2">
        <v>0.25081326432665474</v>
      </c>
      <c r="D2722" s="2">
        <v>0.56425124644263747</v>
      </c>
      <c r="F2722" s="164">
        <f t="shared" si="210"/>
        <v>-0.19035550760418349</v>
      </c>
      <c r="G2722" s="164">
        <f t="shared" si="211"/>
        <v>-0.26287327087269335</v>
      </c>
      <c r="H2722" s="164">
        <f t="shared" si="212"/>
        <v>3.9250039271927738E-2</v>
      </c>
      <c r="I2722" s="164">
        <f t="shared" si="213"/>
        <v>4.5999927596618445E-2</v>
      </c>
      <c r="J2722" s="164">
        <f t="shared" si="214"/>
        <v>-4.0706546493646807E-2</v>
      </c>
    </row>
    <row r="2723" spans="2:10" x14ac:dyDescent="0.25">
      <c r="B2723" s="155">
        <v>38539</v>
      </c>
      <c r="C2723" s="2">
        <v>-0.80991184474752398</v>
      </c>
      <c r="D2723" s="2">
        <v>0.703583042721867</v>
      </c>
      <c r="F2723" s="164">
        <f t="shared" si="210"/>
        <v>-0.21098207853630152</v>
      </c>
      <c r="G2723" s="164">
        <f t="shared" si="211"/>
        <v>-0.23296566085169659</v>
      </c>
      <c r="H2723" s="164">
        <f t="shared" si="212"/>
        <v>3.7372427419900725E-2</v>
      </c>
      <c r="I2723" s="164">
        <f t="shared" si="213"/>
        <v>4.5622023748502646E-2</v>
      </c>
      <c r="J2723" s="164">
        <f t="shared" si="214"/>
        <v>-4.0277324806668166E-2</v>
      </c>
    </row>
    <row r="2724" spans="2:10" x14ac:dyDescent="0.25">
      <c r="B2724" s="155">
        <v>38538</v>
      </c>
      <c r="C2724" s="2">
        <v>0.8843819162612121</v>
      </c>
      <c r="D2724" s="2">
        <v>-1.2978010024634279</v>
      </c>
      <c r="F2724" s="164">
        <f t="shared" si="210"/>
        <v>-0.15448357113689928</v>
      </c>
      <c r="G2724" s="164">
        <f t="shared" si="211"/>
        <v>-0.19216263126382874</v>
      </c>
      <c r="H2724" s="164">
        <f t="shared" si="212"/>
        <v>4.527666917584533E-2</v>
      </c>
      <c r="I2724" s="164">
        <f t="shared" si="213"/>
        <v>4.506012801694928E-2</v>
      </c>
      <c r="J2724" s="164">
        <f t="shared" si="214"/>
        <v>-3.7547462236953162E-2</v>
      </c>
    </row>
    <row r="2725" spans="2:10" x14ac:dyDescent="0.25">
      <c r="B2725" s="155">
        <v>38537</v>
      </c>
      <c r="C2725" s="2">
        <v>0</v>
      </c>
      <c r="D2725" s="2">
        <v>3.6084939673419747E-2</v>
      </c>
      <c r="F2725" s="164">
        <f t="shared" si="210"/>
        <v>-8.625912573630648E-2</v>
      </c>
      <c r="G2725" s="164">
        <f t="shared" si="211"/>
        <v>-0.14168175168351341</v>
      </c>
      <c r="H2725" s="164">
        <f t="shared" si="212"/>
        <v>6.413620240866913E-2</v>
      </c>
      <c r="I2725" s="164">
        <f t="shared" si="213"/>
        <v>5.1139301718703276E-2</v>
      </c>
      <c r="J2725" s="164">
        <f t="shared" si="214"/>
        <v>-2.800687901125724E-2</v>
      </c>
    </row>
    <row r="2726" spans="2:10" x14ac:dyDescent="0.25">
      <c r="B2726" s="155">
        <v>38534</v>
      </c>
      <c r="C2726" s="2">
        <v>0.27236048122023515</v>
      </c>
      <c r="D2726" s="2">
        <v>-1.5982975668412669</v>
      </c>
      <c r="F2726" s="164">
        <f t="shared" si="210"/>
        <v>-5.6453696966828171E-2</v>
      </c>
      <c r="G2726" s="164">
        <f t="shared" si="211"/>
        <v>-0.14156441826751948</v>
      </c>
      <c r="H2726" s="164">
        <f t="shared" si="212"/>
        <v>7.8561168837070955E-2</v>
      </c>
      <c r="I2726" s="164">
        <f t="shared" si="213"/>
        <v>4.8878837236491147E-2</v>
      </c>
      <c r="J2726" s="164">
        <f t="shared" si="214"/>
        <v>-2.8008723946867951E-2</v>
      </c>
    </row>
    <row r="2727" spans="2:10" x14ac:dyDescent="0.25">
      <c r="B2727" s="155">
        <v>38533</v>
      </c>
      <c r="C2727" s="2">
        <v>-0.70858418500664433</v>
      </c>
      <c r="D2727" s="2">
        <v>1.000068468177151</v>
      </c>
      <c r="F2727" s="164">
        <f t="shared" si="210"/>
        <v>-2.8402690413119991E-2</v>
      </c>
      <c r="G2727" s="164">
        <f t="shared" si="211"/>
        <v>-0.13247140068460064</v>
      </c>
      <c r="H2727" s="164">
        <f t="shared" si="212"/>
        <v>9.4928159920504129E-2</v>
      </c>
      <c r="I2727" s="164">
        <f t="shared" si="213"/>
        <v>5.2280525203123117E-2</v>
      </c>
      <c r="J2727" s="164">
        <f t="shared" si="214"/>
        <v>-2.889873462493445E-2</v>
      </c>
    </row>
    <row r="2728" spans="2:10" x14ac:dyDescent="0.25">
      <c r="B2728" s="155">
        <v>38532</v>
      </c>
      <c r="C2728" s="2">
        <v>-0.13000080330397568</v>
      </c>
      <c r="D2728" s="2">
        <v>-0.47764477940331895</v>
      </c>
      <c r="F2728" s="164">
        <f t="shared" si="210"/>
        <v>1.2822288683586808E-3</v>
      </c>
      <c r="G2728" s="164">
        <f t="shared" si="211"/>
        <v>-0.13554067746948173</v>
      </c>
      <c r="H2728" s="164">
        <f t="shared" si="212"/>
        <v>0.10463437398571779</v>
      </c>
      <c r="I2728" s="164">
        <f t="shared" si="213"/>
        <v>5.9988491091280856E-2</v>
      </c>
      <c r="J2728" s="164">
        <f t="shared" si="214"/>
        <v>-2.7187613618785991E-2</v>
      </c>
    </row>
    <row r="2729" spans="2:10" x14ac:dyDescent="0.25">
      <c r="B2729" s="155">
        <v>38531</v>
      </c>
      <c r="C2729" s="2">
        <v>0.93143411989129454</v>
      </c>
      <c r="D2729" s="2">
        <v>-1.0894043183554358</v>
      </c>
      <c r="F2729" s="164">
        <f t="shared" si="210"/>
        <v>3.9961429526452097E-2</v>
      </c>
      <c r="G2729" s="164">
        <f t="shared" si="211"/>
        <v>-0.1395891719315458</v>
      </c>
      <c r="H2729" s="164">
        <f t="shared" si="212"/>
        <v>0.10514754409833417</v>
      </c>
      <c r="I2729" s="164">
        <f t="shared" si="213"/>
        <v>4.0033608487716761E-2</v>
      </c>
      <c r="J2729" s="164">
        <f t="shared" si="214"/>
        <v>-2.5071635461779877E-2</v>
      </c>
    </row>
    <row r="2730" spans="2:10" x14ac:dyDescent="0.25">
      <c r="B2730" s="155">
        <v>38530</v>
      </c>
      <c r="C2730" s="2">
        <v>-7.3734986931928148E-2</v>
      </c>
      <c r="D2730" s="2">
        <v>0.65140682828830343</v>
      </c>
      <c r="F2730" s="164">
        <f t="shared" si="210"/>
        <v>0.12844681698700325</v>
      </c>
      <c r="G2730" s="164">
        <f t="shared" si="211"/>
        <v>-0.11899822876734684</v>
      </c>
      <c r="H2730" s="164">
        <f t="shared" si="212"/>
        <v>0.14617356066273818</v>
      </c>
      <c r="I2730" s="164">
        <f t="shared" si="213"/>
        <v>5.1852605879781251E-2</v>
      </c>
      <c r="J2730" s="164">
        <f t="shared" si="214"/>
        <v>-1.7535476169582963E-2</v>
      </c>
    </row>
    <row r="2731" spans="2:10" x14ac:dyDescent="0.25">
      <c r="B2731" s="155">
        <v>38527</v>
      </c>
      <c r="C2731" s="2">
        <v>-0.7630442235706858</v>
      </c>
      <c r="D2731" s="2">
        <v>0.89882826786760184</v>
      </c>
      <c r="F2731" s="164">
        <f t="shared" si="210"/>
        <v>0.10632180222643302</v>
      </c>
      <c r="G2731" s="164">
        <f t="shared" si="211"/>
        <v>-0.11947127809626233</v>
      </c>
      <c r="H2731" s="164">
        <f t="shared" si="212"/>
        <v>0.14700563124032517</v>
      </c>
      <c r="I2731" s="164">
        <f t="shared" si="213"/>
        <v>4.7157645749394565E-2</v>
      </c>
      <c r="J2731" s="164">
        <f t="shared" si="214"/>
        <v>-1.6043213655983199E-2</v>
      </c>
    </row>
    <row r="2732" spans="2:10" x14ac:dyDescent="0.25">
      <c r="B2732" s="155">
        <v>38526</v>
      </c>
      <c r="C2732" s="2">
        <v>-1.0620424962228925</v>
      </c>
      <c r="D2732" s="2">
        <v>-3.6231107476547564E-2</v>
      </c>
      <c r="F2732" s="164">
        <f t="shared" si="210"/>
        <v>0.12099857639071189</v>
      </c>
      <c r="G2732" s="164">
        <f t="shared" si="211"/>
        <v>-0.11292255119259262</v>
      </c>
      <c r="H2732" s="164">
        <f t="shared" si="212"/>
        <v>0.15408493810295654</v>
      </c>
      <c r="I2732" s="164">
        <f t="shared" si="213"/>
        <v>4.8780976971835754E-2</v>
      </c>
      <c r="J2732" s="164">
        <f t="shared" si="214"/>
        <v>-1.2055594186158826E-2</v>
      </c>
    </row>
    <row r="2733" spans="2:10" x14ac:dyDescent="0.25">
      <c r="B2733" s="155">
        <v>38525</v>
      </c>
      <c r="C2733" s="2">
        <v>2.4111885310618142E-2</v>
      </c>
      <c r="D2733" s="2">
        <v>1.8035668502222491</v>
      </c>
      <c r="F2733" s="164">
        <f t="shared" si="210"/>
        <v>8.017446646120456E-2</v>
      </c>
      <c r="G2733" s="164">
        <f t="shared" si="211"/>
        <v>-0.12492621014365261</v>
      </c>
      <c r="H2733" s="164">
        <f t="shared" si="212"/>
        <v>0.16850857329786798</v>
      </c>
      <c r="I2733" s="164">
        <f t="shared" si="213"/>
        <v>5.079607424466237E-2</v>
      </c>
      <c r="J2733" s="164">
        <f t="shared" si="214"/>
        <v>-1.5144210719402714E-2</v>
      </c>
    </row>
    <row r="2734" spans="2:10" x14ac:dyDescent="0.25">
      <c r="B2734" s="155">
        <v>38524</v>
      </c>
      <c r="C2734" s="2">
        <v>-0.20320565779903266</v>
      </c>
      <c r="D2734" s="2">
        <v>1.2450479117853908</v>
      </c>
      <c r="F2734" s="164">
        <f t="shared" si="210"/>
        <v>0.109297302723212</v>
      </c>
      <c r="G2734" s="164">
        <f t="shared" si="211"/>
        <v>-9.4726454784920228E-2</v>
      </c>
      <c r="H2734" s="164">
        <f t="shared" si="212"/>
        <v>0.17006414306238296</v>
      </c>
      <c r="I2734" s="164">
        <f t="shared" si="213"/>
        <v>5.5514506726048685E-2</v>
      </c>
      <c r="J2734" s="164">
        <f t="shared" si="214"/>
        <v>-1.4223091488411178E-2</v>
      </c>
    </row>
    <row r="2735" spans="2:10" x14ac:dyDescent="0.25">
      <c r="B2735" s="155">
        <v>38523</v>
      </c>
      <c r="C2735" s="2">
        <v>-7.0815078535868548E-2</v>
      </c>
      <c r="D2735" s="2">
        <v>-0.41493688157429043</v>
      </c>
      <c r="F2735" s="164">
        <f t="shared" si="210"/>
        <v>7.9625656469311037E-2</v>
      </c>
      <c r="G2735" s="164">
        <f t="shared" si="211"/>
        <v>-9.0736013318600511E-2</v>
      </c>
      <c r="H2735" s="164">
        <f t="shared" si="212"/>
        <v>0.17010376945093375</v>
      </c>
      <c r="I2735" s="164">
        <f t="shared" si="213"/>
        <v>5.7985590251890838E-2</v>
      </c>
      <c r="J2735" s="164">
        <f t="shared" si="214"/>
        <v>-1.3538528710575908E-2</v>
      </c>
    </row>
    <row r="2736" spans="2:10" x14ac:dyDescent="0.25">
      <c r="B2736" s="155">
        <v>38520</v>
      </c>
      <c r="C2736" s="2">
        <v>0.49636275642579442</v>
      </c>
      <c r="D2736" s="2">
        <v>0.16075385442697598</v>
      </c>
      <c r="F2736" s="164">
        <f t="shared" si="210"/>
        <v>8.0126482099393603E-2</v>
      </c>
      <c r="G2736" s="164">
        <f t="shared" si="211"/>
        <v>-9.6724817830217649E-2</v>
      </c>
      <c r="H2736" s="164">
        <f t="shared" si="212"/>
        <v>0.16973447314326112</v>
      </c>
      <c r="I2736" s="164">
        <f t="shared" si="213"/>
        <v>5.808527557495715E-2</v>
      </c>
      <c r="J2736" s="164">
        <f t="shared" si="214"/>
        <v>-1.3884736501926004E-2</v>
      </c>
    </row>
    <row r="2737" spans="2:10" x14ac:dyDescent="0.25">
      <c r="B2737" s="155">
        <v>38519</v>
      </c>
      <c r="C2737" s="2">
        <v>0.36347454925436118</v>
      </c>
      <c r="D2737" s="2">
        <v>1.1330339965912151</v>
      </c>
      <c r="F2737" s="164">
        <f t="shared" si="210"/>
        <v>9.7125196416346454E-2</v>
      </c>
      <c r="G2737" s="164">
        <f t="shared" si="211"/>
        <v>-9.6009157811771176E-2</v>
      </c>
      <c r="H2737" s="164">
        <f t="shared" si="212"/>
        <v>0.16431048064070999</v>
      </c>
      <c r="I2737" s="164">
        <f t="shared" si="213"/>
        <v>5.8943636327188742E-2</v>
      </c>
      <c r="J2737" s="164">
        <f t="shared" si="214"/>
        <v>-1.463984154904076E-2</v>
      </c>
    </row>
    <row r="2738" spans="2:10" x14ac:dyDescent="0.25">
      <c r="B2738" s="155">
        <v>38518</v>
      </c>
      <c r="C2738" s="2">
        <v>0.22471436424584823</v>
      </c>
      <c r="D2738" s="2">
        <v>0.16754826617808583</v>
      </c>
      <c r="F2738" s="164">
        <f t="shared" si="210"/>
        <v>9.00434850311327E-2</v>
      </c>
      <c r="G2738" s="164">
        <f t="shared" si="211"/>
        <v>-0.10546274115215561</v>
      </c>
      <c r="H2738" s="164">
        <f t="shared" si="212"/>
        <v>0.13878289278749156</v>
      </c>
      <c r="I2738" s="164">
        <f t="shared" si="213"/>
        <v>5.578430522162231E-2</v>
      </c>
      <c r="J2738" s="164">
        <f t="shared" si="214"/>
        <v>-1.7764237659234589E-2</v>
      </c>
    </row>
    <row r="2739" spans="2:10" x14ac:dyDescent="0.25">
      <c r="B2739" s="155">
        <v>38517</v>
      </c>
      <c r="C2739" s="2">
        <v>0.2594785935165822</v>
      </c>
      <c r="D2739" s="2">
        <v>-1.3454958256193694</v>
      </c>
      <c r="F2739" s="164">
        <f t="shared" si="210"/>
        <v>-1.3337319527758643E-2</v>
      </c>
      <c r="G2739" s="164">
        <f t="shared" si="211"/>
        <v>-0.1049823270789145</v>
      </c>
      <c r="H2739" s="164">
        <f t="shared" si="212"/>
        <v>0.13300176734204636</v>
      </c>
      <c r="I2739" s="164">
        <f t="shared" si="213"/>
        <v>5.1032702691856502E-2</v>
      </c>
      <c r="J2739" s="164">
        <f t="shared" si="214"/>
        <v>-1.8423163242325596E-2</v>
      </c>
    </row>
    <row r="2740" spans="2:10" x14ac:dyDescent="0.25">
      <c r="B2740" s="155">
        <v>38516</v>
      </c>
      <c r="C2740" s="2">
        <v>0.25428954349600019</v>
      </c>
      <c r="D2740" s="2">
        <v>-1.2059678536880947</v>
      </c>
      <c r="F2740" s="164">
        <f t="shared" si="210"/>
        <v>-1.1338912976751536E-3</v>
      </c>
      <c r="G2740" s="164">
        <f t="shared" si="211"/>
        <v>-5.3161724134770473E-2</v>
      </c>
      <c r="H2740" s="164">
        <f t="shared" si="212"/>
        <v>0.14030844625088076</v>
      </c>
      <c r="I2740" s="164">
        <f t="shared" si="213"/>
        <v>5.8507272905058402E-2</v>
      </c>
      <c r="J2740" s="164">
        <f t="shared" si="214"/>
        <v>-4.2280355183782568E-3</v>
      </c>
    </row>
    <row r="2741" spans="2:10" x14ac:dyDescent="0.25">
      <c r="B2741" s="155">
        <v>38513</v>
      </c>
      <c r="C2741" s="2">
        <v>-0.2345910718219324</v>
      </c>
      <c r="D2741" s="2">
        <v>-1.5404743999556603</v>
      </c>
      <c r="F2741" s="164">
        <f t="shared" si="210"/>
        <v>7.8853797008061888E-3</v>
      </c>
      <c r="G2741" s="164">
        <f t="shared" si="211"/>
        <v>-3.6717130669712932E-2</v>
      </c>
      <c r="H2741" s="164">
        <f t="shared" si="212"/>
        <v>0.14266361308182873</v>
      </c>
      <c r="I2741" s="164">
        <f t="shared" si="213"/>
        <v>6.0943434118761831E-2</v>
      </c>
      <c r="J2741" s="164">
        <f t="shared" si="214"/>
        <v>7.4122073657644843E-3</v>
      </c>
    </row>
    <row r="2742" spans="2:10" x14ac:dyDescent="0.25">
      <c r="B2742" s="155">
        <v>38512</v>
      </c>
      <c r="C2742" s="2">
        <v>0.52686850431302723</v>
      </c>
      <c r="D2742" s="2">
        <v>-0.46796079921127554</v>
      </c>
      <c r="F2742" s="164">
        <f t="shared" si="210"/>
        <v>-6.285390144562035E-2</v>
      </c>
      <c r="G2742" s="164">
        <f t="shared" si="211"/>
        <v>-4.7256605296297265E-2</v>
      </c>
      <c r="H2742" s="164">
        <f t="shared" si="212"/>
        <v>0.17044933833358422</v>
      </c>
      <c r="I2742" s="164">
        <f t="shared" si="213"/>
        <v>6.3409293338350464E-2</v>
      </c>
      <c r="J2742" s="164">
        <f t="shared" si="214"/>
        <v>4.8595204077778236E-3</v>
      </c>
    </row>
    <row r="2743" spans="2:10" x14ac:dyDescent="0.25">
      <c r="B2743" s="155">
        <v>38511</v>
      </c>
      <c r="C2743" s="2">
        <v>-0.2004527165364034</v>
      </c>
      <c r="D2743" s="2">
        <v>-0.66119169691816193</v>
      </c>
      <c r="F2743" s="164">
        <f t="shared" si="210"/>
        <v>-8.937133398602784E-2</v>
      </c>
      <c r="G2743" s="164">
        <f t="shared" si="211"/>
        <v>-3.6392086971774276E-2</v>
      </c>
      <c r="H2743" s="164">
        <f t="shared" si="212"/>
        <v>0.17541282263102698</v>
      </c>
      <c r="I2743" s="164">
        <f t="shared" si="213"/>
        <v>5.5829767156553002E-2</v>
      </c>
      <c r="J2743" s="164">
        <f t="shared" si="214"/>
        <v>7.5483892351902561E-3</v>
      </c>
    </row>
    <row r="2744" spans="2:10" x14ac:dyDescent="0.25">
      <c r="B2744" s="155">
        <v>38510</v>
      </c>
      <c r="C2744" s="2">
        <v>-1.3972089189462356E-2</v>
      </c>
      <c r="D2744" s="2">
        <v>1.3314884005526606</v>
      </c>
      <c r="F2744" s="164">
        <f t="shared" si="210"/>
        <v>-0.11232975552920338</v>
      </c>
      <c r="G2744" s="164">
        <f t="shared" si="211"/>
        <v>-4.1242010648273417E-2</v>
      </c>
      <c r="H2744" s="164">
        <f t="shared" si="212"/>
        <v>0.17431420255081242</v>
      </c>
      <c r="I2744" s="164">
        <f t="shared" si="213"/>
        <v>5.4167153169860573E-2</v>
      </c>
      <c r="J2744" s="164">
        <f t="shared" si="214"/>
        <v>1.0888418620780995E-2</v>
      </c>
    </row>
    <row r="2745" spans="2:10" x14ac:dyDescent="0.25">
      <c r="B2745" s="155">
        <v>38509</v>
      </c>
      <c r="C2745" s="2">
        <v>0.12947061364030343</v>
      </c>
      <c r="D2745" s="2">
        <v>0.9301721062093371</v>
      </c>
      <c r="F2745" s="164">
        <f t="shared" si="210"/>
        <v>-7.3658540148985471E-2</v>
      </c>
      <c r="G2745" s="164">
        <f t="shared" si="211"/>
        <v>-2.4741405158574207E-2</v>
      </c>
      <c r="H2745" s="164">
        <f t="shared" si="212"/>
        <v>0.17321818391163638</v>
      </c>
      <c r="I2745" s="164">
        <f t="shared" si="213"/>
        <v>5.8505836987521209E-2</v>
      </c>
      <c r="J2745" s="164">
        <f t="shared" si="214"/>
        <v>1.1296879098816858E-2</v>
      </c>
    </row>
    <row r="2746" spans="2:10" x14ac:dyDescent="0.25">
      <c r="B2746" s="155">
        <v>38506</v>
      </c>
      <c r="C2746" s="2">
        <v>-0.68582235759355736</v>
      </c>
      <c r="D2746" s="2">
        <v>-1.220748171953645</v>
      </c>
      <c r="F2746" s="164">
        <f t="shared" si="210"/>
        <v>-5.3420773609788585E-2</v>
      </c>
      <c r="G2746" s="164">
        <f t="shared" si="211"/>
        <v>-1.7133033086618149E-2</v>
      </c>
      <c r="H2746" s="164">
        <f t="shared" si="212"/>
        <v>0.17704402453542983</v>
      </c>
      <c r="I2746" s="164">
        <f t="shared" si="213"/>
        <v>5.4986535090021875E-2</v>
      </c>
      <c r="J2746" s="164">
        <f t="shared" si="214"/>
        <v>9.5970672763920923E-3</v>
      </c>
    </row>
    <row r="2747" spans="2:10" x14ac:dyDescent="0.25">
      <c r="B2747" s="155">
        <v>38505</v>
      </c>
      <c r="C2747" s="2">
        <v>0.16896341260406178</v>
      </c>
      <c r="D2747" s="2">
        <v>1.0958894421919219</v>
      </c>
      <c r="F2747" s="164">
        <f t="shared" si="210"/>
        <v>-0.18861824033857141</v>
      </c>
      <c r="G2747" s="164">
        <f t="shared" si="211"/>
        <v>-1.5666588724083597E-2</v>
      </c>
      <c r="H2747" s="164">
        <f t="shared" si="212"/>
        <v>0.15760520224230024</v>
      </c>
      <c r="I2747" s="164">
        <f t="shared" si="213"/>
        <v>4.7853977881329939E-2</v>
      </c>
      <c r="J2747" s="164">
        <f t="shared" si="214"/>
        <v>8.0677909168868733E-4</v>
      </c>
    </row>
    <row r="2748" spans="2:10" x14ac:dyDescent="0.25">
      <c r="B2748" s="155">
        <v>38504</v>
      </c>
      <c r="C2748" s="2">
        <v>0.93635368890847559</v>
      </c>
      <c r="D2748" s="2">
        <v>1.7348292637508367</v>
      </c>
      <c r="F2748" s="164">
        <f t="shared" si="210"/>
        <v>-0.32324162252185212</v>
      </c>
      <c r="G2748" s="164">
        <f t="shared" si="211"/>
        <v>-1.2496576946672402E-2</v>
      </c>
      <c r="H2748" s="164">
        <f t="shared" si="212"/>
        <v>0.15640625910805755</v>
      </c>
      <c r="I2748" s="164">
        <f t="shared" si="213"/>
        <v>4.6884993294832193E-2</v>
      </c>
      <c r="J2748" s="164">
        <f t="shared" si="214"/>
        <v>2.6296211650310518E-5</v>
      </c>
    </row>
    <row r="2749" spans="2:10" x14ac:dyDescent="0.25">
      <c r="B2749" s="155">
        <v>38503</v>
      </c>
      <c r="C2749" s="2">
        <v>-0.6070172756160841</v>
      </c>
      <c r="D2749" s="2">
        <v>2.1151184162931047</v>
      </c>
      <c r="F2749" s="164">
        <f t="shared" si="210"/>
        <v>-0.33049191415995399</v>
      </c>
      <c r="G2749" s="164">
        <f t="shared" si="211"/>
        <v>3.1448609264639472E-2</v>
      </c>
      <c r="H2749" s="164">
        <f t="shared" si="212"/>
        <v>0.13710894912600924</v>
      </c>
      <c r="I2749" s="164">
        <f t="shared" si="213"/>
        <v>3.857160993217533E-2</v>
      </c>
      <c r="J2749" s="164">
        <f t="shared" si="214"/>
        <v>-9.3209279981655742E-3</v>
      </c>
    </row>
    <row r="2750" spans="2:10" x14ac:dyDescent="0.25">
      <c r="B2750" s="155">
        <v>38502</v>
      </c>
      <c r="C2750" s="2">
        <v>0</v>
      </c>
      <c r="D2750" s="2">
        <v>3.7439792619875512E-2</v>
      </c>
      <c r="F2750" s="164">
        <f t="shared" si="210"/>
        <v>-0.25444389002282314</v>
      </c>
      <c r="G2750" s="164">
        <f t="shared" si="211"/>
        <v>7.8400069336931388E-2</v>
      </c>
      <c r="H2750" s="164">
        <f t="shared" si="212"/>
        <v>0.15108239156818293</v>
      </c>
      <c r="I2750" s="164">
        <f t="shared" si="213"/>
        <v>4.9346016153369643E-2</v>
      </c>
      <c r="J2750" s="164">
        <f t="shared" si="214"/>
        <v>-1.9577121908006651E-3</v>
      </c>
    </row>
    <row r="2751" spans="2:10" x14ac:dyDescent="0.25">
      <c r="B2751" s="155">
        <v>38499</v>
      </c>
      <c r="C2751" s="2">
        <v>0.10798208314652946</v>
      </c>
      <c r="D2751" s="2">
        <v>-3.7512181735288586E-2</v>
      </c>
      <c r="F2751" s="164">
        <f t="shared" si="210"/>
        <v>-0.24819518402697441</v>
      </c>
      <c r="G2751" s="164">
        <f t="shared" si="211"/>
        <v>8.2773824668550489E-2</v>
      </c>
      <c r="H2751" s="164">
        <f t="shared" si="212"/>
        <v>0.14435055913717088</v>
      </c>
      <c r="I2751" s="164">
        <f t="shared" si="213"/>
        <v>5.1462454064041645E-2</v>
      </c>
      <c r="J2751" s="164">
        <f t="shared" si="214"/>
        <v>-1.9595919069834E-3</v>
      </c>
    </row>
    <row r="2752" spans="2:10" x14ac:dyDescent="0.25">
      <c r="B2752" s="155">
        <v>38498</v>
      </c>
      <c r="C2752" s="2">
        <v>0.65183475802907953</v>
      </c>
      <c r="D2752" s="2">
        <v>-0.34831996341089244</v>
      </c>
      <c r="F2752" s="164">
        <f t="shared" si="210"/>
        <v>-0.37537485825152206</v>
      </c>
      <c r="G2752" s="164">
        <f t="shared" si="211"/>
        <v>0.12420894217773462</v>
      </c>
      <c r="H2752" s="164">
        <f t="shared" si="212"/>
        <v>0.1438571670781835</v>
      </c>
      <c r="I2752" s="164">
        <f t="shared" si="213"/>
        <v>5.0677499733961989E-2</v>
      </c>
      <c r="J2752" s="164">
        <f t="shared" si="214"/>
        <v>-1.4618148127232085E-3</v>
      </c>
    </row>
    <row r="2753" spans="2:10" x14ac:dyDescent="0.25">
      <c r="B2753" s="155">
        <v>38497</v>
      </c>
      <c r="C2753" s="2">
        <v>-0.33531844360634722</v>
      </c>
      <c r="D2753" s="2">
        <v>-1.1341878132928862</v>
      </c>
      <c r="F2753" s="164">
        <f t="shared" si="210"/>
        <v>-0.29040702367849974</v>
      </c>
      <c r="G2753" s="164">
        <f t="shared" si="211"/>
        <v>0.13260823406063871</v>
      </c>
      <c r="H2753" s="164">
        <f t="shared" si="212"/>
        <v>0.14532465551492491</v>
      </c>
      <c r="I2753" s="164">
        <f t="shared" si="213"/>
        <v>5.2881245890277116E-2</v>
      </c>
      <c r="J2753" s="164">
        <f t="shared" si="214"/>
        <v>4.9815389286714112E-3</v>
      </c>
    </row>
    <row r="2754" spans="2:10" x14ac:dyDescent="0.25">
      <c r="B2754" s="155">
        <v>38496</v>
      </c>
      <c r="C2754" s="2">
        <v>1.8857903318170166E-2</v>
      </c>
      <c r="D2754" s="2">
        <v>0.48137034927213662</v>
      </c>
      <c r="F2754" s="164">
        <f t="shared" si="210"/>
        <v>-0.25902532952307483</v>
      </c>
      <c r="G2754" s="164">
        <f t="shared" si="211"/>
        <v>0.12450382764205137</v>
      </c>
      <c r="H2754" s="164">
        <f t="shared" si="212"/>
        <v>0.13389377912511452</v>
      </c>
      <c r="I2754" s="164">
        <f t="shared" si="213"/>
        <v>4.4347182549287573E-2</v>
      </c>
      <c r="J2754" s="164">
        <f t="shared" si="214"/>
        <v>2.7259807747308604E-3</v>
      </c>
    </row>
    <row r="2755" spans="2:10" x14ac:dyDescent="0.25">
      <c r="B2755" s="155">
        <v>38495</v>
      </c>
      <c r="C2755" s="2">
        <v>0.38612593667559647</v>
      </c>
      <c r="D2755" s="2">
        <v>1.2408711068066847</v>
      </c>
      <c r="F2755" s="164">
        <f t="shared" si="210"/>
        <v>-0.20957602377790527</v>
      </c>
      <c r="G2755" s="164">
        <f t="shared" si="211"/>
        <v>0.11880313269645464</v>
      </c>
      <c r="H2755" s="164">
        <f t="shared" si="212"/>
        <v>0.14946548800507559</v>
      </c>
      <c r="I2755" s="164">
        <f t="shared" si="213"/>
        <v>4.5274894006050052E-2</v>
      </c>
      <c r="J2755" s="164">
        <f t="shared" si="214"/>
        <v>7.2887932065631017E-3</v>
      </c>
    </row>
    <row r="2756" spans="2:10" x14ac:dyDescent="0.25">
      <c r="B2756" s="155">
        <v>38492</v>
      </c>
      <c r="C2756" s="2">
        <v>-0.15110462839046379</v>
      </c>
      <c r="D2756" s="2">
        <v>0.26889758504649031</v>
      </c>
      <c r="F2756" s="164">
        <f t="shared" si="210"/>
        <v>-0.22836870145298505</v>
      </c>
      <c r="G2756" s="164">
        <f t="shared" si="211"/>
        <v>0.12851399622680404</v>
      </c>
      <c r="H2756" s="164">
        <f t="shared" si="212"/>
        <v>0.14415367300351492</v>
      </c>
      <c r="I2756" s="164">
        <f t="shared" si="213"/>
        <v>3.132044844035594E-2</v>
      </c>
      <c r="J2756" s="164">
        <f t="shared" si="214"/>
        <v>5.4973652919258018E-3</v>
      </c>
    </row>
    <row r="2757" spans="2:10" x14ac:dyDescent="0.25">
      <c r="B2757" s="155">
        <v>38491</v>
      </c>
      <c r="C2757" s="2">
        <v>0.46644349091338189</v>
      </c>
      <c r="D2757" s="2">
        <v>-0.20439780337373481</v>
      </c>
      <c r="F2757" s="164">
        <f t="shared" si="210"/>
        <v>-0.22203287130946872</v>
      </c>
      <c r="G2757" s="164">
        <f t="shared" si="211"/>
        <v>0.13849809563509952</v>
      </c>
      <c r="H2757" s="164">
        <f t="shared" si="212"/>
        <v>0.14135175510416398</v>
      </c>
      <c r="I2757" s="164">
        <f t="shared" si="213"/>
        <v>3.2135017914741999E-2</v>
      </c>
      <c r="J2757" s="164">
        <f t="shared" si="214"/>
        <v>3.9553664867309291E-3</v>
      </c>
    </row>
    <row r="2758" spans="2:10" x14ac:dyDescent="0.25">
      <c r="B2758" s="155">
        <v>38490</v>
      </c>
      <c r="C2758" s="2">
        <v>1.0206433381047653</v>
      </c>
      <c r="D2758" s="2">
        <v>0.93000651135790591</v>
      </c>
      <c r="F2758" s="164">
        <f t="shared" si="210"/>
        <v>-0.23697146121366133</v>
      </c>
      <c r="G2758" s="164">
        <f t="shared" si="211"/>
        <v>0.14048417528420754</v>
      </c>
      <c r="H2758" s="164">
        <f t="shared" si="212"/>
        <v>0.12397169362654273</v>
      </c>
      <c r="I2758" s="164">
        <f t="shared" si="213"/>
        <v>3.202890329165714E-2</v>
      </c>
      <c r="J2758" s="164">
        <f t="shared" si="214"/>
        <v>4.8102889437471805E-3</v>
      </c>
    </row>
    <row r="2759" spans="2:10" x14ac:dyDescent="0.25">
      <c r="B2759" s="155">
        <v>38489</v>
      </c>
      <c r="C2759" s="2">
        <v>0.70914176316794197</v>
      </c>
      <c r="D2759" s="2">
        <v>0.35904833861395424</v>
      </c>
      <c r="F2759" s="164">
        <f t="shared" si="210"/>
        <v>-0.27639037207120765</v>
      </c>
      <c r="G2759" s="164">
        <f t="shared" si="211"/>
        <v>0.12711077825490019</v>
      </c>
      <c r="H2759" s="164">
        <f t="shared" si="212"/>
        <v>0.1123116322064534</v>
      </c>
      <c r="I2759" s="164">
        <f t="shared" si="213"/>
        <v>2.5718741913437308E-2</v>
      </c>
      <c r="J2759" s="164">
        <f t="shared" si="214"/>
        <v>2.2070944480282332E-3</v>
      </c>
    </row>
    <row r="2760" spans="2:10" x14ac:dyDescent="0.25">
      <c r="B2760" s="155">
        <v>38488</v>
      </c>
      <c r="C2760" s="2">
        <v>1.0194162967141596</v>
      </c>
      <c r="D2760" s="2">
        <v>-6.0744691749758939E-2</v>
      </c>
      <c r="F2760" s="164">
        <f t="shared" si="210"/>
        <v>-0.29271288218471425</v>
      </c>
      <c r="G2760" s="164">
        <f t="shared" si="211"/>
        <v>0.14893322946750026</v>
      </c>
      <c r="H2760" s="164">
        <f t="shared" si="212"/>
        <v>9.8023292441414001E-2</v>
      </c>
      <c r="I2760" s="164">
        <f t="shared" si="213"/>
        <v>2.0893025750481971E-2</v>
      </c>
      <c r="J2760" s="164">
        <f t="shared" si="214"/>
        <v>1.9627970858327671E-4</v>
      </c>
    </row>
    <row r="2761" spans="2:10" x14ac:dyDescent="0.25">
      <c r="B2761" s="155">
        <v>38485</v>
      </c>
      <c r="C2761" s="2">
        <v>-0.4465885021854854</v>
      </c>
      <c r="D2761" s="2">
        <v>0.9739157940624521</v>
      </c>
      <c r="F2761" s="164">
        <f t="shared" si="210"/>
        <v>-0.28869736685935682</v>
      </c>
      <c r="G2761" s="164">
        <f t="shared" si="211"/>
        <v>0.15502006085587436</v>
      </c>
      <c r="H2761" s="164">
        <f t="shared" si="212"/>
        <v>0.10588579339106413</v>
      </c>
      <c r="I2761" s="164">
        <f t="shared" si="213"/>
        <v>2.2111556574353337E-2</v>
      </c>
      <c r="J2761" s="164">
        <f t="shared" si="214"/>
        <v>-8.0295673292605681E-3</v>
      </c>
    </row>
    <row r="2762" spans="2:10" x14ac:dyDescent="0.25">
      <c r="B2762" s="155">
        <v>38484</v>
      </c>
      <c r="C2762" s="2">
        <v>-0.99226966323461285</v>
      </c>
      <c r="D2762" s="2">
        <v>0.48132235554820824</v>
      </c>
      <c r="F2762" s="164">
        <f t="shared" si="210"/>
        <v>-0.2869839268350482</v>
      </c>
      <c r="G2762" s="164">
        <f t="shared" si="211"/>
        <v>0.15648902024885741</v>
      </c>
      <c r="H2762" s="164">
        <f t="shared" si="212"/>
        <v>0.1119852360512901</v>
      </c>
      <c r="I2762" s="164">
        <f t="shared" si="213"/>
        <v>-2.495134536614724E-3</v>
      </c>
      <c r="J2762" s="164">
        <f t="shared" si="214"/>
        <v>-6.2003330007805828E-3</v>
      </c>
    </row>
    <row r="2763" spans="2:10" x14ac:dyDescent="0.25">
      <c r="B2763" s="155">
        <v>38483</v>
      </c>
      <c r="C2763" s="2">
        <v>0.47096083093096652</v>
      </c>
      <c r="D2763" s="2">
        <v>0.82064313557934643</v>
      </c>
      <c r="F2763" s="164">
        <f t="shared" ref="F2763:F2826" si="215">CORREL($C2763:$C2792,$D2763:$D2792)</f>
        <v>-0.27912948389898856</v>
      </c>
      <c r="G2763" s="164">
        <f t="shared" ref="G2763:G2826" si="216">CORREL($C2763:$C2822,$D2763:$D2822)</f>
        <v>0.18569851077497862</v>
      </c>
      <c r="H2763" s="164">
        <f t="shared" ref="H2763:H2826" si="217">CORREL($C2763:$C2852,$D2763:$D2852)</f>
        <v>0.11697530834486201</v>
      </c>
      <c r="I2763" s="164">
        <f t="shared" ref="I2763:I2826" si="218">CORREL($C2763:$C2962,$D2763:$D2962)</f>
        <v>-2.9752851155003999E-3</v>
      </c>
      <c r="J2763" s="164">
        <f t="shared" ref="J2763:J2826" si="219">CORREL($C2763:$C3022,$D2763:$D3022)</f>
        <v>-3.4436537606081325E-3</v>
      </c>
    </row>
    <row r="2764" spans="2:10" x14ac:dyDescent="0.25">
      <c r="B2764" s="155">
        <v>38482</v>
      </c>
      <c r="C2764" s="2">
        <v>-1.0683762625304793</v>
      </c>
      <c r="D2764" s="2">
        <v>0.77729206289618435</v>
      </c>
      <c r="F2764" s="164">
        <f t="shared" si="215"/>
        <v>-0.22973688802025979</v>
      </c>
      <c r="G2764" s="164">
        <f t="shared" si="216"/>
        <v>0.17562902566604063</v>
      </c>
      <c r="H2764" s="164">
        <f t="shared" si="217"/>
        <v>0.10820432304520163</v>
      </c>
      <c r="I2764" s="164">
        <f t="shared" si="218"/>
        <v>-5.0734772787930935E-3</v>
      </c>
      <c r="J2764" s="164">
        <f t="shared" si="219"/>
        <v>-6.1249787462525603E-3</v>
      </c>
    </row>
    <row r="2765" spans="2:10" x14ac:dyDescent="0.25">
      <c r="B2765" s="155">
        <v>38481</v>
      </c>
      <c r="C2765" s="2">
        <v>0.64098409433548387</v>
      </c>
      <c r="D2765" s="2">
        <v>0.50346168261343749</v>
      </c>
      <c r="F2765" s="164">
        <f t="shared" si="215"/>
        <v>-0.21227683205761502</v>
      </c>
      <c r="G2765" s="164">
        <f t="shared" si="216"/>
        <v>0.18943259366047752</v>
      </c>
      <c r="H2765" s="164">
        <f t="shared" si="217"/>
        <v>0.14360507076017831</v>
      </c>
      <c r="I2765" s="164">
        <f t="shared" si="218"/>
        <v>-2.1736077658286246E-3</v>
      </c>
      <c r="J2765" s="164">
        <f t="shared" si="219"/>
        <v>-8.8871303667000434E-4</v>
      </c>
    </row>
    <row r="2766" spans="2:10" x14ac:dyDescent="0.25">
      <c r="B2766" s="155">
        <v>38478</v>
      </c>
      <c r="C2766" s="2">
        <v>-0.10345052225699813</v>
      </c>
      <c r="D2766" s="2">
        <v>-0.87965513085224156</v>
      </c>
      <c r="F2766" s="164">
        <f t="shared" si="215"/>
        <v>-0.22794571528307758</v>
      </c>
      <c r="G2766" s="164">
        <f t="shared" si="216"/>
        <v>0.18401016804655065</v>
      </c>
      <c r="H2766" s="164">
        <f t="shared" si="217"/>
        <v>0.13768313859053741</v>
      </c>
      <c r="I2766" s="164">
        <f t="shared" si="218"/>
        <v>-3.5278584719755212E-3</v>
      </c>
      <c r="J2766" s="164">
        <f t="shared" si="219"/>
        <v>-3.7746094236867228E-4</v>
      </c>
    </row>
    <row r="2767" spans="2:10" x14ac:dyDescent="0.25">
      <c r="B2767" s="155">
        <v>38477</v>
      </c>
      <c r="C2767" s="2">
        <v>-0.25367334586389179</v>
      </c>
      <c r="D2767" s="2">
        <v>-0.14572816051604542</v>
      </c>
      <c r="F2767" s="164">
        <f t="shared" si="215"/>
        <v>-0.23993746365102875</v>
      </c>
      <c r="G2767" s="164">
        <f t="shared" si="216"/>
        <v>0.17757819830096891</v>
      </c>
      <c r="H2767" s="164">
        <f t="shared" si="217"/>
        <v>0.13331611451705896</v>
      </c>
      <c r="I2767" s="164">
        <f t="shared" si="218"/>
        <v>-3.4480688159681653E-3</v>
      </c>
      <c r="J2767" s="164">
        <f t="shared" si="219"/>
        <v>1.5956573472392262E-2</v>
      </c>
    </row>
    <row r="2768" spans="2:10" x14ac:dyDescent="0.25">
      <c r="B2768" s="155">
        <v>38476</v>
      </c>
      <c r="C2768" s="2">
        <v>1.2670845566968847</v>
      </c>
      <c r="D2768" s="2">
        <v>-1.2161582581294739</v>
      </c>
      <c r="F2768" s="164">
        <f t="shared" si="215"/>
        <v>-0.24674934380554994</v>
      </c>
      <c r="G2768" s="164">
        <f t="shared" si="216"/>
        <v>0.14692834919662895</v>
      </c>
      <c r="H2768" s="164">
        <f t="shared" si="217"/>
        <v>0.13232882938518858</v>
      </c>
      <c r="I2768" s="164">
        <f t="shared" si="218"/>
        <v>-3.4139383904366097E-3</v>
      </c>
      <c r="J2768" s="164">
        <f t="shared" si="219"/>
        <v>1.7797574630089484E-2</v>
      </c>
    </row>
    <row r="2769" spans="2:10" x14ac:dyDescent="0.25">
      <c r="B2769" s="155">
        <v>38475</v>
      </c>
      <c r="C2769" s="2">
        <v>-8.5229690587584894E-2</v>
      </c>
      <c r="D2769" s="2">
        <v>0.12410967218849933</v>
      </c>
      <c r="F2769" s="164">
        <f t="shared" si="215"/>
        <v>-0.17256918348023562</v>
      </c>
      <c r="G2769" s="164">
        <f t="shared" si="216"/>
        <v>0.17815873530734722</v>
      </c>
      <c r="H2769" s="164">
        <f t="shared" si="217"/>
        <v>0.16482186167840127</v>
      </c>
      <c r="I2769" s="164">
        <f t="shared" si="218"/>
        <v>8.8245463031686785E-3</v>
      </c>
      <c r="J2769" s="164">
        <f t="shared" si="219"/>
        <v>2.7029127728113264E-2</v>
      </c>
    </row>
    <row r="2770" spans="2:10" x14ac:dyDescent="0.25">
      <c r="B2770" s="155">
        <v>38474</v>
      </c>
      <c r="C2770" s="2">
        <v>0.45948733147880283</v>
      </c>
      <c r="D2770" s="2">
        <v>6.2895364155246547E-2</v>
      </c>
      <c r="F2770" s="164">
        <f t="shared" si="215"/>
        <v>-8.5884764666251959E-2</v>
      </c>
      <c r="G2770" s="164">
        <f t="shared" si="216"/>
        <v>0.17940599467144186</v>
      </c>
      <c r="H2770" s="164">
        <f t="shared" si="217"/>
        <v>0.16312403218194951</v>
      </c>
      <c r="I2770" s="164">
        <f t="shared" si="218"/>
        <v>-8.9003587540276933E-3</v>
      </c>
      <c r="J2770" s="164">
        <f t="shared" si="219"/>
        <v>2.5761114239775403E-2</v>
      </c>
    </row>
    <row r="2771" spans="2:10" x14ac:dyDescent="0.25">
      <c r="B2771" s="155">
        <v>38471</v>
      </c>
      <c r="C2771" s="2">
        <v>1.1928639395738072</v>
      </c>
      <c r="D2771" s="2">
        <v>-0.13611374146259569</v>
      </c>
      <c r="F2771" s="164">
        <f t="shared" si="215"/>
        <v>-6.7549358069782545E-2</v>
      </c>
      <c r="G2771" s="164">
        <f t="shared" si="216"/>
        <v>0.17474309495494697</v>
      </c>
      <c r="H2771" s="164">
        <f t="shared" si="217"/>
        <v>0.17185477684669476</v>
      </c>
      <c r="I2771" s="164">
        <f t="shared" si="218"/>
        <v>-7.5087532671791468E-3</v>
      </c>
      <c r="J2771" s="164">
        <f t="shared" si="219"/>
        <v>2.680949089847438E-2</v>
      </c>
    </row>
    <row r="2772" spans="2:10" x14ac:dyDescent="0.25">
      <c r="B2772" s="155">
        <v>38470</v>
      </c>
      <c r="C2772" s="2">
        <v>-1.1052850403801662</v>
      </c>
      <c r="D2772" s="2">
        <v>0.89055470515082558</v>
      </c>
      <c r="F2772" s="164">
        <f t="shared" si="215"/>
        <v>-4.9740886121673149E-2</v>
      </c>
      <c r="G2772" s="164">
        <f t="shared" si="216"/>
        <v>0.22836203345437853</v>
      </c>
      <c r="H2772" s="164">
        <f t="shared" si="217"/>
        <v>0.18029561821289675</v>
      </c>
      <c r="I2772" s="164">
        <f t="shared" si="218"/>
        <v>-8.1650584300085437E-3</v>
      </c>
      <c r="J2772" s="164">
        <f t="shared" si="219"/>
        <v>2.6473683162355224E-2</v>
      </c>
    </row>
    <row r="2773" spans="2:10" x14ac:dyDescent="0.25">
      <c r="B2773" s="155">
        <v>38469</v>
      </c>
      <c r="C2773" s="2">
        <v>0.41382303905381779</v>
      </c>
      <c r="D2773" s="2">
        <v>0.32830567445796266</v>
      </c>
      <c r="F2773" s="164">
        <f t="shared" si="215"/>
        <v>-1.2184675646117938E-2</v>
      </c>
      <c r="G2773" s="164">
        <f t="shared" si="216"/>
        <v>0.25148441877028149</v>
      </c>
      <c r="H2773" s="164">
        <f t="shared" si="217"/>
        <v>0.19562514944679193</v>
      </c>
      <c r="I2773" s="164">
        <f t="shared" si="218"/>
        <v>-1.1583291937311182E-3</v>
      </c>
      <c r="J2773" s="164">
        <f t="shared" si="219"/>
        <v>3.6879519581573275E-2</v>
      </c>
    </row>
    <row r="2774" spans="2:10" x14ac:dyDescent="0.25">
      <c r="B2774" s="155">
        <v>38468</v>
      </c>
      <c r="C2774" s="2">
        <v>-0.8915933890920269</v>
      </c>
      <c r="D2774" s="2">
        <v>-0.11989874018658586</v>
      </c>
      <c r="F2774" s="164">
        <f t="shared" si="215"/>
        <v>-1.6820529832800767E-2</v>
      </c>
      <c r="G2774" s="164">
        <f t="shared" si="216"/>
        <v>0.25151265902234687</v>
      </c>
      <c r="H2774" s="164">
        <f t="shared" si="217"/>
        <v>0.18739516591165775</v>
      </c>
      <c r="I2774" s="164">
        <f t="shared" si="218"/>
        <v>4.6423077011674869E-3</v>
      </c>
      <c r="J2774" s="164">
        <f t="shared" si="219"/>
        <v>4.6655442969272862E-2</v>
      </c>
    </row>
    <row r="2775" spans="2:10" x14ac:dyDescent="0.25">
      <c r="B2775" s="155">
        <v>38467</v>
      </c>
      <c r="C2775" s="2">
        <v>0.86619352327337307</v>
      </c>
      <c r="D2775" s="2">
        <v>0.70597684200375266</v>
      </c>
      <c r="F2775" s="164">
        <f t="shared" si="215"/>
        <v>-6.1585406830253105E-3</v>
      </c>
      <c r="G2775" s="164">
        <f t="shared" si="216"/>
        <v>0.24742928443941914</v>
      </c>
      <c r="H2775" s="164">
        <f t="shared" si="217"/>
        <v>0.19113939742044908</v>
      </c>
      <c r="I2775" s="164">
        <f t="shared" si="218"/>
        <v>-4.2770286218210543E-3</v>
      </c>
      <c r="J2775" s="164">
        <f t="shared" si="219"/>
        <v>4.5853946700535789E-2</v>
      </c>
    </row>
    <row r="2776" spans="2:10" x14ac:dyDescent="0.25">
      <c r="B2776" s="155">
        <v>38464</v>
      </c>
      <c r="C2776" s="2">
        <v>-0.67058228590951563</v>
      </c>
      <c r="D2776" s="2">
        <v>1.2912808733090753</v>
      </c>
      <c r="F2776" s="164">
        <f t="shared" si="215"/>
        <v>-7.6690266245171505E-3</v>
      </c>
      <c r="G2776" s="164">
        <f t="shared" si="216"/>
        <v>0.24529885743206292</v>
      </c>
      <c r="H2776" s="164">
        <f t="shared" si="217"/>
        <v>0.18464879277811563</v>
      </c>
      <c r="I2776" s="164">
        <f t="shared" si="218"/>
        <v>-8.0154806397050183E-3</v>
      </c>
      <c r="J2776" s="164">
        <f t="shared" si="219"/>
        <v>4.1028280556809286E-2</v>
      </c>
    </row>
    <row r="2777" spans="2:10" x14ac:dyDescent="0.25">
      <c r="B2777" s="155">
        <v>38463</v>
      </c>
      <c r="C2777" s="2">
        <v>1.9748566258684042</v>
      </c>
      <c r="D2777" s="2">
        <v>-1.3095141114067954</v>
      </c>
      <c r="F2777" s="164">
        <f t="shared" si="215"/>
        <v>6.0764688039969601E-2</v>
      </c>
      <c r="G2777" s="164">
        <f t="shared" si="216"/>
        <v>0.25803928338797077</v>
      </c>
      <c r="H2777" s="164">
        <f t="shared" si="217"/>
        <v>0.20276971243789191</v>
      </c>
      <c r="I2777" s="164">
        <f t="shared" si="218"/>
        <v>-9.6098728875256088E-3</v>
      </c>
      <c r="J2777" s="164">
        <f t="shared" si="219"/>
        <v>4.5491377322973307E-2</v>
      </c>
    </row>
    <row r="2778" spans="2:10" x14ac:dyDescent="0.25">
      <c r="B2778" s="155">
        <v>38462</v>
      </c>
      <c r="C2778" s="2">
        <v>-1.3185439135759314</v>
      </c>
      <c r="D2778" s="2">
        <v>-0.45715482783205141</v>
      </c>
      <c r="F2778" s="164">
        <f t="shared" si="215"/>
        <v>0.26766091998926123</v>
      </c>
      <c r="G2778" s="164">
        <f t="shared" si="216"/>
        <v>0.3444207721329765</v>
      </c>
      <c r="H2778" s="164">
        <f t="shared" si="217"/>
        <v>0.26290899564069603</v>
      </c>
      <c r="I2778" s="164">
        <f t="shared" si="218"/>
        <v>1.0653052215569742E-2</v>
      </c>
      <c r="J2778" s="164">
        <f t="shared" si="219"/>
        <v>6.7697026905777988E-2</v>
      </c>
    </row>
    <row r="2779" spans="2:10" x14ac:dyDescent="0.25">
      <c r="B2779" s="155">
        <v>38461</v>
      </c>
      <c r="C2779" s="2">
        <v>0.59405302630313184</v>
      </c>
      <c r="D2779" s="2">
        <v>1.0480335032028831</v>
      </c>
      <c r="F2779" s="164">
        <f t="shared" si="215"/>
        <v>0.32014428979185161</v>
      </c>
      <c r="G2779" s="164">
        <f t="shared" si="216"/>
        <v>0.34001151466285595</v>
      </c>
      <c r="H2779" s="164">
        <f t="shared" si="217"/>
        <v>0.26041182453388428</v>
      </c>
      <c r="I2779" s="164">
        <f t="shared" si="218"/>
        <v>4.8864881856243393E-3</v>
      </c>
      <c r="J2779" s="164">
        <f t="shared" si="219"/>
        <v>6.4596339048587567E-2</v>
      </c>
    </row>
    <row r="2780" spans="2:10" x14ac:dyDescent="0.25">
      <c r="B2780" s="155">
        <v>38460</v>
      </c>
      <c r="C2780" s="2">
        <v>0.29367364032342191</v>
      </c>
      <c r="D2780" s="2">
        <v>0.8058509722939311</v>
      </c>
      <c r="F2780" s="164">
        <f t="shared" si="215"/>
        <v>0.30329996921274893</v>
      </c>
      <c r="G2780" s="164">
        <f t="shared" si="216"/>
        <v>0.30860982741519072</v>
      </c>
      <c r="H2780" s="164">
        <f t="shared" si="217"/>
        <v>0.25675620282327916</v>
      </c>
      <c r="I2780" s="164">
        <f t="shared" si="218"/>
        <v>5.8835160227822749E-4</v>
      </c>
      <c r="J2780" s="164">
        <f t="shared" si="219"/>
        <v>6.6194651782140429E-2</v>
      </c>
    </row>
    <row r="2781" spans="2:10" x14ac:dyDescent="0.25">
      <c r="B2781" s="155">
        <v>38457</v>
      </c>
      <c r="C2781" s="2">
        <v>-1.6713435323891579</v>
      </c>
      <c r="D2781" s="2">
        <v>2.0779326633457718</v>
      </c>
      <c r="F2781" s="164">
        <f t="shared" si="215"/>
        <v>0.30231485966393518</v>
      </c>
      <c r="G2781" s="164">
        <f t="shared" si="216"/>
        <v>0.29460187779643826</v>
      </c>
      <c r="H2781" s="164">
        <f t="shared" si="217"/>
        <v>0.25620289915030714</v>
      </c>
      <c r="I2781" s="164">
        <f t="shared" si="218"/>
        <v>-5.7648673298339574E-4</v>
      </c>
      <c r="J2781" s="164">
        <f t="shared" si="219"/>
        <v>6.4851763070134058E-2</v>
      </c>
    </row>
    <row r="2782" spans="2:10" x14ac:dyDescent="0.25">
      <c r="B2782" s="155">
        <v>38456</v>
      </c>
      <c r="C2782" s="2">
        <v>-1.0004672984157637</v>
      </c>
      <c r="D2782" s="2">
        <v>-0.76380731285884407</v>
      </c>
      <c r="F2782" s="164">
        <f t="shared" si="215"/>
        <v>0.5765601549064695</v>
      </c>
      <c r="G2782" s="164">
        <f t="shared" si="216"/>
        <v>0.40670670511312335</v>
      </c>
      <c r="H2782" s="164">
        <f t="shared" si="217"/>
        <v>0.3324426942425161</v>
      </c>
      <c r="I2782" s="164">
        <f t="shared" si="218"/>
        <v>2.5525383722485209E-2</v>
      </c>
      <c r="J2782" s="164">
        <f t="shared" si="219"/>
        <v>8.6936676011122704E-2</v>
      </c>
    </row>
    <row r="2783" spans="2:10" x14ac:dyDescent="0.25">
      <c r="B2783" s="155">
        <v>38455</v>
      </c>
      <c r="C2783" s="2">
        <v>-1.1658088823136237</v>
      </c>
      <c r="D2783" s="2">
        <v>-0.70465085256475879</v>
      </c>
      <c r="F2783" s="164">
        <f t="shared" si="215"/>
        <v>0.5638875743929892</v>
      </c>
      <c r="G2783" s="164">
        <f t="shared" si="216"/>
        <v>0.38539996380393649</v>
      </c>
      <c r="H2783" s="164">
        <f t="shared" si="217"/>
        <v>0.30796314362264499</v>
      </c>
      <c r="I2783" s="164">
        <f t="shared" si="218"/>
        <v>1.9669976779359836E-2</v>
      </c>
      <c r="J2783" s="164">
        <f t="shared" si="219"/>
        <v>8.1989066623550086E-2</v>
      </c>
    </row>
    <row r="2784" spans="2:10" x14ac:dyDescent="0.25">
      <c r="B2784" s="155">
        <v>38454</v>
      </c>
      <c r="C2784" s="2">
        <v>0.56029326903137555</v>
      </c>
      <c r="D2784" s="2">
        <v>1.7305763007613884</v>
      </c>
      <c r="F2784" s="164">
        <f t="shared" si="215"/>
        <v>0.55282352020042502</v>
      </c>
      <c r="G2784" s="164">
        <f t="shared" si="216"/>
        <v>0.35870417585337822</v>
      </c>
      <c r="H2784" s="164">
        <f t="shared" si="217"/>
        <v>0.31025798220495293</v>
      </c>
      <c r="I2784" s="164">
        <f t="shared" si="218"/>
        <v>1.2128281860022069E-2</v>
      </c>
      <c r="J2784" s="164">
        <f t="shared" si="219"/>
        <v>7.724598078618973E-2</v>
      </c>
    </row>
    <row r="2785" spans="2:10" x14ac:dyDescent="0.25">
      <c r="B2785" s="155">
        <v>38453</v>
      </c>
      <c r="C2785" s="2">
        <v>2.3886294429953381E-3</v>
      </c>
      <c r="D2785" s="2">
        <v>0.98684179328698551</v>
      </c>
      <c r="F2785" s="164">
        <f t="shared" si="215"/>
        <v>0.51086942264250534</v>
      </c>
      <c r="G2785" s="164">
        <f t="shared" si="216"/>
        <v>0.3646282025383995</v>
      </c>
      <c r="H2785" s="164">
        <f t="shared" si="217"/>
        <v>0.28840163591619244</v>
      </c>
      <c r="I2785" s="164">
        <f t="shared" si="218"/>
        <v>8.5430841660166408E-3</v>
      </c>
      <c r="J2785" s="164">
        <f t="shared" si="219"/>
        <v>8.7639830586817763E-2</v>
      </c>
    </row>
    <row r="2786" spans="2:10" x14ac:dyDescent="0.25">
      <c r="B2786" s="155">
        <v>38450</v>
      </c>
      <c r="C2786" s="2">
        <v>-0.83465191498114377</v>
      </c>
      <c r="D2786" s="2">
        <v>0.22032524111736951</v>
      </c>
      <c r="F2786" s="164">
        <f t="shared" si="215"/>
        <v>0.53471410334701752</v>
      </c>
      <c r="G2786" s="164">
        <f t="shared" si="216"/>
        <v>0.3674443341496218</v>
      </c>
      <c r="H2786" s="164">
        <f t="shared" si="217"/>
        <v>0.28794109447236121</v>
      </c>
      <c r="I2786" s="164">
        <f t="shared" si="218"/>
        <v>8.792153751115226E-3</v>
      </c>
      <c r="J2786" s="164">
        <f t="shared" si="219"/>
        <v>8.6064135175392326E-2</v>
      </c>
    </row>
    <row r="2787" spans="2:10" x14ac:dyDescent="0.25">
      <c r="B2787" s="155">
        <v>38449</v>
      </c>
      <c r="C2787" s="2">
        <v>0.60331364872108217</v>
      </c>
      <c r="D2787" s="2">
        <v>-0.97157105166306712</v>
      </c>
      <c r="F2787" s="164">
        <f t="shared" si="215"/>
        <v>0.57243021830114194</v>
      </c>
      <c r="G2787" s="164">
        <f t="shared" si="216"/>
        <v>0.37226981564509848</v>
      </c>
      <c r="H2787" s="164">
        <f t="shared" si="217"/>
        <v>0.2876358792201727</v>
      </c>
      <c r="I2787" s="164">
        <f t="shared" si="218"/>
        <v>5.0364330539253831E-3</v>
      </c>
      <c r="J2787" s="164">
        <f t="shared" si="219"/>
        <v>8.7150733063739702E-2</v>
      </c>
    </row>
    <row r="2788" spans="2:10" x14ac:dyDescent="0.25">
      <c r="B2788" s="155">
        <v>38448</v>
      </c>
      <c r="C2788" s="2">
        <v>0.24830946986269531</v>
      </c>
      <c r="D2788" s="2">
        <v>0.13414487882543735</v>
      </c>
      <c r="F2788" s="164">
        <f t="shared" si="215"/>
        <v>0.60763769115285382</v>
      </c>
      <c r="G2788" s="164">
        <f t="shared" si="216"/>
        <v>0.35041128119313397</v>
      </c>
      <c r="H2788" s="164">
        <f t="shared" si="217"/>
        <v>0.30314308795943956</v>
      </c>
      <c r="I2788" s="164">
        <f t="shared" si="218"/>
        <v>6.7411107564235122E-3</v>
      </c>
      <c r="J2788" s="164">
        <f t="shared" si="219"/>
        <v>9.1367725826977872E-2</v>
      </c>
    </row>
    <row r="2789" spans="2:10" x14ac:dyDescent="0.25">
      <c r="B2789" s="155">
        <v>38447</v>
      </c>
      <c r="C2789" s="2">
        <v>0.44969085356905136</v>
      </c>
      <c r="D2789" s="2">
        <v>-0.38899263277574203</v>
      </c>
      <c r="F2789" s="164">
        <f t="shared" si="215"/>
        <v>0.60955666196087532</v>
      </c>
      <c r="G2789" s="164">
        <f t="shared" si="216"/>
        <v>0.34967986739561036</v>
      </c>
      <c r="H2789" s="164">
        <f t="shared" si="217"/>
        <v>0.27928038000615829</v>
      </c>
      <c r="I2789" s="164">
        <f t="shared" si="218"/>
        <v>1.0239011381962509E-2</v>
      </c>
      <c r="J2789" s="164">
        <f t="shared" si="219"/>
        <v>9.1371275183848064E-2</v>
      </c>
    </row>
    <row r="2790" spans="2:10" x14ac:dyDescent="0.25">
      <c r="B2790" s="155">
        <v>38446</v>
      </c>
      <c r="C2790" s="2">
        <v>0.28439761225815818</v>
      </c>
      <c r="D2790" s="2">
        <v>-1.5490928652939218E-3</v>
      </c>
      <c r="F2790" s="164">
        <f t="shared" si="215"/>
        <v>0.6252159069024168</v>
      </c>
      <c r="G2790" s="164">
        <f t="shared" si="216"/>
        <v>0.33139759361950555</v>
      </c>
      <c r="H2790" s="164">
        <f t="shared" si="217"/>
        <v>0.28976811129297581</v>
      </c>
      <c r="I2790" s="164">
        <f t="shared" si="218"/>
        <v>1.3281930198016153E-2</v>
      </c>
      <c r="J2790" s="164">
        <f t="shared" si="219"/>
        <v>9.2052582551475748E-2</v>
      </c>
    </row>
    <row r="2791" spans="2:10" x14ac:dyDescent="0.25">
      <c r="B2791" s="155">
        <v>38443</v>
      </c>
      <c r="C2791" s="2">
        <v>-0.649371668865939</v>
      </c>
      <c r="D2791" s="2">
        <v>0.60059662980191941</v>
      </c>
      <c r="F2791" s="164">
        <f t="shared" si="215"/>
        <v>0.62759513025714264</v>
      </c>
      <c r="G2791" s="164">
        <f t="shared" si="216"/>
        <v>0.3370739861085611</v>
      </c>
      <c r="H2791" s="164">
        <f t="shared" si="217"/>
        <v>0.29570542361117247</v>
      </c>
      <c r="I2791" s="164">
        <f t="shared" si="218"/>
        <v>1.4801574335055957E-2</v>
      </c>
      <c r="J2791" s="164">
        <f t="shared" si="219"/>
        <v>8.4474639893161438E-2</v>
      </c>
    </row>
    <row r="2792" spans="2:10" x14ac:dyDescent="0.25">
      <c r="B2792" s="155">
        <v>38442</v>
      </c>
      <c r="C2792" s="2">
        <v>-6.8106743203188991E-2</v>
      </c>
      <c r="D2792" s="2">
        <v>0.96930121004705772</v>
      </c>
      <c r="F2792" s="164">
        <f t="shared" si="215"/>
        <v>0.63036432127616193</v>
      </c>
      <c r="G2792" s="164">
        <f t="shared" si="216"/>
        <v>0.34848031637270188</v>
      </c>
      <c r="H2792" s="164">
        <f t="shared" si="217"/>
        <v>0.30046473897810627</v>
      </c>
      <c r="I2792" s="164">
        <f t="shared" si="218"/>
        <v>1.7842875842375882E-2</v>
      </c>
      <c r="J2792" s="164">
        <f t="shared" si="219"/>
        <v>6.8113013139254455E-2</v>
      </c>
    </row>
    <row r="2793" spans="2:10" x14ac:dyDescent="0.25">
      <c r="B2793" s="155">
        <v>38441</v>
      </c>
      <c r="C2793" s="2">
        <v>1.3896719860629902</v>
      </c>
      <c r="D2793" s="2">
        <v>1.030376326539062</v>
      </c>
      <c r="F2793" s="164">
        <f t="shared" si="215"/>
        <v>0.65610972378745713</v>
      </c>
      <c r="G2793" s="164">
        <f t="shared" si="216"/>
        <v>0.34892194968396217</v>
      </c>
      <c r="H2793" s="164">
        <f t="shared" si="217"/>
        <v>0.30285600113823546</v>
      </c>
      <c r="I2793" s="164">
        <f t="shared" si="218"/>
        <v>1.5903889602973099E-2</v>
      </c>
      <c r="J2793" s="164">
        <f t="shared" si="219"/>
        <v>6.543079072525497E-2</v>
      </c>
    </row>
    <row r="2794" spans="2:10" x14ac:dyDescent="0.25">
      <c r="B2794" s="155">
        <v>38440</v>
      </c>
      <c r="C2794" s="2">
        <v>-0.73958048060850379</v>
      </c>
      <c r="D2794" s="2">
        <v>0.3781631055360668</v>
      </c>
      <c r="F2794" s="164">
        <f t="shared" si="215"/>
        <v>0.63032089778636791</v>
      </c>
      <c r="G2794" s="164">
        <f t="shared" si="216"/>
        <v>0.32131260717710708</v>
      </c>
      <c r="H2794" s="164">
        <f t="shared" si="217"/>
        <v>0.28876834089709574</v>
      </c>
      <c r="I2794" s="164">
        <f t="shared" si="218"/>
        <v>7.4308915376677222E-3</v>
      </c>
      <c r="J2794" s="164">
        <f t="shared" si="219"/>
        <v>5.7638665668479756E-2</v>
      </c>
    </row>
    <row r="2795" spans="2:10" x14ac:dyDescent="0.25">
      <c r="B2795" s="155">
        <v>38439</v>
      </c>
      <c r="C2795" s="2">
        <v>0.24412859004001586</v>
      </c>
      <c r="D2795" s="2">
        <v>-0.6933143045656176</v>
      </c>
      <c r="F2795" s="164">
        <f t="shared" si="215"/>
        <v>0.64639501919253017</v>
      </c>
      <c r="G2795" s="164">
        <f t="shared" si="216"/>
        <v>0.3572343033866639</v>
      </c>
      <c r="H2795" s="164">
        <f t="shared" si="217"/>
        <v>0.29597929604189327</v>
      </c>
      <c r="I2795" s="164">
        <f t="shared" si="218"/>
        <v>7.9920300289251355E-3</v>
      </c>
      <c r="J2795" s="164">
        <f t="shared" si="219"/>
        <v>5.8834719809014599E-2</v>
      </c>
    </row>
    <row r="2796" spans="2:10" x14ac:dyDescent="0.25">
      <c r="B2796" s="155">
        <v>38436</v>
      </c>
      <c r="C2796" s="2">
        <v>0</v>
      </c>
      <c r="D2796" s="2">
        <v>1.3783670336886544E-2</v>
      </c>
      <c r="F2796" s="164">
        <f t="shared" si="215"/>
        <v>0.65427868225766883</v>
      </c>
      <c r="G2796" s="164">
        <f t="shared" si="216"/>
        <v>0.35672346011532075</v>
      </c>
      <c r="H2796" s="164">
        <f t="shared" si="217"/>
        <v>0.30984656258523863</v>
      </c>
      <c r="I2796" s="164">
        <f t="shared" si="218"/>
        <v>9.2742619977439298E-3</v>
      </c>
      <c r="J2796" s="164">
        <f t="shared" si="219"/>
        <v>5.1624135715565969E-2</v>
      </c>
    </row>
    <row r="2797" spans="2:10" x14ac:dyDescent="0.25">
      <c r="B2797" s="155">
        <v>38435</v>
      </c>
      <c r="C2797" s="2">
        <v>-9.4761860418934862E-2</v>
      </c>
      <c r="D2797" s="2">
        <v>0.50666669884669169</v>
      </c>
      <c r="F2797" s="164">
        <f t="shared" si="215"/>
        <v>0.63386669083741298</v>
      </c>
      <c r="G2797" s="164">
        <f t="shared" si="216"/>
        <v>0.3477120624520792</v>
      </c>
      <c r="H2797" s="164">
        <f t="shared" si="217"/>
        <v>0.32935811694123873</v>
      </c>
      <c r="I2797" s="164">
        <f t="shared" si="218"/>
        <v>8.391746872854022E-3</v>
      </c>
      <c r="J2797" s="164">
        <f t="shared" si="219"/>
        <v>5.2770505831958289E-2</v>
      </c>
    </row>
    <row r="2798" spans="2:10" x14ac:dyDescent="0.25">
      <c r="B2798" s="155">
        <v>38434</v>
      </c>
      <c r="C2798" s="2">
        <v>7.13610895745731E-2</v>
      </c>
      <c r="D2798" s="2">
        <v>0.62098934766856573</v>
      </c>
      <c r="F2798" s="164">
        <f t="shared" si="215"/>
        <v>0.5518099463637951</v>
      </c>
      <c r="G2798" s="164">
        <f t="shared" si="216"/>
        <v>0.34738388529140901</v>
      </c>
      <c r="H2798" s="164">
        <f t="shared" si="217"/>
        <v>0.33126475326572363</v>
      </c>
      <c r="I2798" s="164">
        <f t="shared" si="218"/>
        <v>7.31298583494399E-3</v>
      </c>
      <c r="J2798" s="164">
        <f t="shared" si="219"/>
        <v>4.7019205666792581E-2</v>
      </c>
    </row>
    <row r="2799" spans="2:10" x14ac:dyDescent="0.25">
      <c r="B2799" s="155">
        <v>38433</v>
      </c>
      <c r="C2799" s="2">
        <v>-1.0170140113721415</v>
      </c>
      <c r="D2799" s="2">
        <v>-1.3076818911187948</v>
      </c>
      <c r="F2799" s="164">
        <f t="shared" si="215"/>
        <v>0.51187553033319555</v>
      </c>
      <c r="G2799" s="164">
        <f t="shared" si="216"/>
        <v>0.34530555226369264</v>
      </c>
      <c r="H2799" s="164">
        <f t="shared" si="217"/>
        <v>0.33981083373355603</v>
      </c>
      <c r="I2799" s="164">
        <f t="shared" si="218"/>
        <v>6.2351062057256412E-3</v>
      </c>
      <c r="J2799" s="164">
        <f t="shared" si="219"/>
        <v>4.6840188994175976E-2</v>
      </c>
    </row>
    <row r="2800" spans="2:10" x14ac:dyDescent="0.25">
      <c r="B2800" s="155">
        <v>38432</v>
      </c>
      <c r="C2800" s="2">
        <v>-0.49265416295670716</v>
      </c>
      <c r="D2800" s="2">
        <v>-0.42696879125662113</v>
      </c>
      <c r="F2800" s="164">
        <f t="shared" si="215"/>
        <v>0.48914204521606075</v>
      </c>
      <c r="G2800" s="164">
        <f t="shared" si="216"/>
        <v>0.31755981947732248</v>
      </c>
      <c r="H2800" s="164">
        <f t="shared" si="217"/>
        <v>0.32209267318641893</v>
      </c>
      <c r="I2800" s="164">
        <f t="shared" si="218"/>
        <v>1.034829985253659E-2</v>
      </c>
      <c r="J2800" s="164">
        <f t="shared" si="219"/>
        <v>3.9215765033690661E-2</v>
      </c>
    </row>
    <row r="2801" spans="2:10" x14ac:dyDescent="0.25">
      <c r="B2801" s="155">
        <v>38429</v>
      </c>
      <c r="C2801" s="2">
        <v>-4.6761184970578462E-2</v>
      </c>
      <c r="D2801" s="2">
        <v>-1.0110946375131324</v>
      </c>
      <c r="F2801" s="164">
        <f t="shared" si="215"/>
        <v>0.46607816530330648</v>
      </c>
      <c r="G2801" s="164">
        <f t="shared" si="216"/>
        <v>0.323298426333049</v>
      </c>
      <c r="H2801" s="164">
        <f t="shared" si="217"/>
        <v>0.31910260554671904</v>
      </c>
      <c r="I2801" s="164">
        <f t="shared" si="218"/>
        <v>2.0754389144287896E-2</v>
      </c>
      <c r="J2801" s="164">
        <f t="shared" si="219"/>
        <v>2.85511059513072E-2</v>
      </c>
    </row>
    <row r="2802" spans="2:10" x14ac:dyDescent="0.25">
      <c r="B2802" s="155">
        <v>38428</v>
      </c>
      <c r="C2802" s="2">
        <v>0.18064199548717408</v>
      </c>
      <c r="D2802" s="2">
        <v>0.61562069778586803</v>
      </c>
      <c r="F2802" s="164">
        <f t="shared" si="215"/>
        <v>0.529180691506273</v>
      </c>
      <c r="G2802" s="164">
        <f t="shared" si="216"/>
        <v>0.32540559875515673</v>
      </c>
      <c r="H2802" s="164">
        <f t="shared" si="217"/>
        <v>0.33508891325116724</v>
      </c>
      <c r="I2802" s="164">
        <f t="shared" si="218"/>
        <v>2.0162959632487737E-2</v>
      </c>
      <c r="J2802" s="164">
        <f t="shared" si="219"/>
        <v>3.222523206127921E-2</v>
      </c>
    </row>
    <row r="2803" spans="2:10" x14ac:dyDescent="0.25">
      <c r="B2803" s="155">
        <v>38427</v>
      </c>
      <c r="C2803" s="2">
        <v>-0.79887935453905046</v>
      </c>
      <c r="D2803" s="2">
        <v>0.23706359451307613</v>
      </c>
      <c r="F2803" s="164">
        <f t="shared" si="215"/>
        <v>0.52177267686639373</v>
      </c>
      <c r="G2803" s="164">
        <f t="shared" si="216"/>
        <v>0.32193708658409242</v>
      </c>
      <c r="H2803" s="164">
        <f t="shared" si="217"/>
        <v>0.32900574324027587</v>
      </c>
      <c r="I2803" s="164">
        <f t="shared" si="218"/>
        <v>2.0818512262308124E-2</v>
      </c>
      <c r="J2803" s="164">
        <f t="shared" si="219"/>
        <v>3.2565363058355945E-2</v>
      </c>
    </row>
    <row r="2804" spans="2:10" x14ac:dyDescent="0.25">
      <c r="B2804" s="155">
        <v>38426</v>
      </c>
      <c r="C2804" s="2">
        <v>-0.75160513139582719</v>
      </c>
      <c r="D2804" s="2">
        <v>-0.53830633981548637</v>
      </c>
      <c r="F2804" s="164">
        <f t="shared" si="215"/>
        <v>0.55186859882656969</v>
      </c>
      <c r="G2804" s="164">
        <f t="shared" si="216"/>
        <v>0.31916185007430348</v>
      </c>
      <c r="H2804" s="164">
        <f t="shared" si="217"/>
        <v>0.33501031437081913</v>
      </c>
      <c r="I2804" s="164">
        <f t="shared" si="218"/>
        <v>2.7087672196666041E-2</v>
      </c>
      <c r="J2804" s="164">
        <f t="shared" si="219"/>
        <v>3.2473405965078514E-2</v>
      </c>
    </row>
    <row r="2805" spans="2:10" x14ac:dyDescent="0.25">
      <c r="B2805" s="155">
        <v>38425</v>
      </c>
      <c r="C2805" s="2">
        <v>0.56624178084132559</v>
      </c>
      <c r="D2805" s="2">
        <v>0.88959433551543121</v>
      </c>
      <c r="F2805" s="164">
        <f t="shared" si="215"/>
        <v>0.54401801542883854</v>
      </c>
      <c r="G2805" s="164">
        <f t="shared" si="216"/>
        <v>0.31791141204169882</v>
      </c>
      <c r="H2805" s="164">
        <f t="shared" si="217"/>
        <v>0.33056418856088865</v>
      </c>
      <c r="I2805" s="164">
        <f t="shared" si="218"/>
        <v>2.3402166918396656E-2</v>
      </c>
      <c r="J2805" s="164">
        <f t="shared" si="219"/>
        <v>3.4645389402775083E-2</v>
      </c>
    </row>
    <row r="2806" spans="2:10" x14ac:dyDescent="0.25">
      <c r="B2806" s="155">
        <v>38422</v>
      </c>
      <c r="C2806" s="2">
        <v>-0.73193991933513392</v>
      </c>
      <c r="D2806" s="2">
        <v>-1.2038519862246799</v>
      </c>
      <c r="F2806" s="164">
        <f t="shared" si="215"/>
        <v>0.54108723006241033</v>
      </c>
      <c r="G2806" s="164">
        <f t="shared" si="216"/>
        <v>0.30975264608445402</v>
      </c>
      <c r="H2806" s="164">
        <f t="shared" si="217"/>
        <v>0.32664746065895217</v>
      </c>
      <c r="I2806" s="164">
        <f t="shared" si="218"/>
        <v>1.8901376449959765E-2</v>
      </c>
      <c r="J2806" s="164">
        <f t="shared" si="219"/>
        <v>3.2713876901037268E-2</v>
      </c>
    </row>
    <row r="2807" spans="2:10" x14ac:dyDescent="0.25">
      <c r="B2807" s="155">
        <v>38421</v>
      </c>
      <c r="C2807" s="2">
        <v>0.18936053101004102</v>
      </c>
      <c r="D2807" s="2">
        <v>1.6044911159728059</v>
      </c>
      <c r="F2807" s="164">
        <f t="shared" si="215"/>
        <v>0.488212625046201</v>
      </c>
      <c r="G2807" s="164">
        <f t="shared" si="216"/>
        <v>0.29392628971315982</v>
      </c>
      <c r="H2807" s="164">
        <f t="shared" si="217"/>
        <v>0.29566852433499524</v>
      </c>
      <c r="I2807" s="164">
        <f t="shared" si="218"/>
        <v>7.3688553602889017E-3</v>
      </c>
      <c r="J2807" s="164">
        <f t="shared" si="219"/>
        <v>2.3045378015859361E-2</v>
      </c>
    </row>
    <row r="2808" spans="2:10" x14ac:dyDescent="0.25">
      <c r="B2808" s="155">
        <v>38420</v>
      </c>
      <c r="C2808" s="2">
        <v>-1.0087603948068846</v>
      </c>
      <c r="D2808" s="2">
        <v>-3.045519093857596</v>
      </c>
      <c r="F2808" s="164">
        <f t="shared" si="215"/>
        <v>0.49743139855439161</v>
      </c>
      <c r="G2808" s="164">
        <f t="shared" si="216"/>
        <v>0.29119671288175253</v>
      </c>
      <c r="H2808" s="164">
        <f t="shared" si="217"/>
        <v>0.29132011531210028</v>
      </c>
      <c r="I2808" s="164">
        <f t="shared" si="218"/>
        <v>5.5354083990128986E-3</v>
      </c>
      <c r="J2808" s="164">
        <f t="shared" si="219"/>
        <v>2.295052802405222E-2</v>
      </c>
    </row>
    <row r="2809" spans="2:10" x14ac:dyDescent="0.25">
      <c r="B2809" s="155">
        <v>38419</v>
      </c>
      <c r="C2809" s="2">
        <v>-0.47007632948066203</v>
      </c>
      <c r="D2809" s="2">
        <v>-1.5937103372730022</v>
      </c>
      <c r="F2809" s="164">
        <f t="shared" si="215"/>
        <v>0.41081175112200985</v>
      </c>
      <c r="G2809" s="164">
        <f t="shared" si="216"/>
        <v>0.23307511350481497</v>
      </c>
      <c r="H2809" s="164">
        <f t="shared" si="217"/>
        <v>0.25141772114170541</v>
      </c>
      <c r="I2809" s="164">
        <f t="shared" si="218"/>
        <v>-2.1540453870940657E-2</v>
      </c>
      <c r="J2809" s="164">
        <f t="shared" si="219"/>
        <v>6.2536065759658368E-3</v>
      </c>
    </row>
    <row r="2810" spans="2:10" x14ac:dyDescent="0.25">
      <c r="B2810" s="155">
        <v>38418</v>
      </c>
      <c r="C2810" s="2">
        <v>0.26487185732397833</v>
      </c>
      <c r="D2810" s="2">
        <v>0.78885585898906818</v>
      </c>
      <c r="F2810" s="164">
        <f t="shared" si="215"/>
        <v>0.34383368142197268</v>
      </c>
      <c r="G2810" s="164">
        <f t="shared" si="216"/>
        <v>0.22086611595381034</v>
      </c>
      <c r="H2810" s="164">
        <f t="shared" si="217"/>
        <v>0.23923138865175847</v>
      </c>
      <c r="I2810" s="164">
        <f t="shared" si="218"/>
        <v>-2.8597526593567745E-2</v>
      </c>
      <c r="J2810" s="164">
        <f t="shared" si="219"/>
        <v>-1.4019932272139248E-3</v>
      </c>
    </row>
    <row r="2811" spans="2:10" x14ac:dyDescent="0.25">
      <c r="B2811" s="155">
        <v>38415</v>
      </c>
      <c r="C2811" s="2">
        <v>0.9631496359876035</v>
      </c>
      <c r="D2811" s="2">
        <v>2.1356240543622063</v>
      </c>
      <c r="F2811" s="164">
        <f t="shared" si="215"/>
        <v>0.30731866177689965</v>
      </c>
      <c r="G2811" s="164">
        <f t="shared" si="216"/>
        <v>0.22170268851364569</v>
      </c>
      <c r="H2811" s="164">
        <f t="shared" si="217"/>
        <v>0.23741225121725698</v>
      </c>
      <c r="I2811" s="164">
        <f t="shared" si="218"/>
        <v>-2.9715034611395599E-2</v>
      </c>
      <c r="J2811" s="164">
        <f t="shared" si="219"/>
        <v>-5.9721206698615621E-3</v>
      </c>
    </row>
    <row r="2812" spans="2:10" x14ac:dyDescent="0.25">
      <c r="B2812" s="155">
        <v>38414</v>
      </c>
      <c r="C2812" s="2">
        <v>3.2780174816493535E-2</v>
      </c>
      <c r="D2812" s="2">
        <v>-0.13123569648608724</v>
      </c>
      <c r="F2812" s="164">
        <f t="shared" si="215"/>
        <v>0.22518842091405164</v>
      </c>
      <c r="G2812" s="164">
        <f t="shared" si="216"/>
        <v>0.17811862366234121</v>
      </c>
      <c r="H2812" s="164">
        <f t="shared" si="217"/>
        <v>0.21461013891864023</v>
      </c>
      <c r="I2812" s="164">
        <f t="shared" si="218"/>
        <v>-4.4184746228791559E-2</v>
      </c>
      <c r="J2812" s="164">
        <f t="shared" si="219"/>
        <v>-1.4126921277133104E-2</v>
      </c>
    </row>
    <row r="2813" spans="2:10" x14ac:dyDescent="0.25">
      <c r="B2813" s="155">
        <v>38413</v>
      </c>
      <c r="C2813" s="2">
        <v>6.9891551609302383E-3</v>
      </c>
      <c r="D2813" s="2">
        <v>-0.38669756620416385</v>
      </c>
      <c r="F2813" s="164">
        <f t="shared" si="215"/>
        <v>0.20024917219470401</v>
      </c>
      <c r="G2813" s="164">
        <f t="shared" si="216"/>
        <v>0.15788508508190077</v>
      </c>
      <c r="H2813" s="164">
        <f t="shared" si="217"/>
        <v>0.21438245250559385</v>
      </c>
      <c r="I2813" s="164">
        <f t="shared" si="218"/>
        <v>-3.7638141055859047E-2</v>
      </c>
      <c r="J2813" s="164">
        <f t="shared" si="219"/>
        <v>-1.3227979350204051E-2</v>
      </c>
    </row>
    <row r="2814" spans="2:10" x14ac:dyDescent="0.25">
      <c r="B2814" s="155">
        <v>38412</v>
      </c>
      <c r="C2814" s="2">
        <v>0.56687628407630086</v>
      </c>
      <c r="D2814" s="2">
        <v>-0.20144243831470288</v>
      </c>
      <c r="F2814" s="164">
        <f t="shared" si="215"/>
        <v>0.16912304904364228</v>
      </c>
      <c r="G2814" s="164">
        <f t="shared" si="216"/>
        <v>0.18171450523837812</v>
      </c>
      <c r="H2814" s="164">
        <f t="shared" si="217"/>
        <v>0.17020935154174452</v>
      </c>
      <c r="I2814" s="164">
        <f t="shared" si="218"/>
        <v>-3.7206999062530929E-2</v>
      </c>
      <c r="J2814" s="164">
        <f t="shared" si="219"/>
        <v>-1.3539136115549936E-2</v>
      </c>
    </row>
    <row r="2815" spans="2:10" x14ac:dyDescent="0.25">
      <c r="B2815" s="155">
        <v>38411</v>
      </c>
      <c r="C2815" s="2">
        <v>-0.63946373065034701</v>
      </c>
      <c r="D2815" s="2">
        <v>-1.3404022915393332</v>
      </c>
      <c r="F2815" s="164">
        <f t="shared" si="215"/>
        <v>0.22645319257843316</v>
      </c>
      <c r="G2815" s="164">
        <f t="shared" si="216"/>
        <v>0.17546337571320597</v>
      </c>
      <c r="H2815" s="164">
        <f t="shared" si="217"/>
        <v>0.15933881983206183</v>
      </c>
      <c r="I2815" s="164">
        <f t="shared" si="218"/>
        <v>-2.9264332339935376E-2</v>
      </c>
      <c r="J2815" s="164">
        <f t="shared" si="219"/>
        <v>-9.4997788165703638E-3</v>
      </c>
    </row>
    <row r="2816" spans="2:10" x14ac:dyDescent="0.25">
      <c r="B2816" s="155">
        <v>38408</v>
      </c>
      <c r="C2816" s="2">
        <v>0.94173675235098564</v>
      </c>
      <c r="D2816" s="2">
        <v>0.63909648649125295</v>
      </c>
      <c r="F2816" s="164">
        <f t="shared" si="215"/>
        <v>0.18363579415898454</v>
      </c>
      <c r="G2816" s="164">
        <f t="shared" si="216"/>
        <v>0.15016694801406724</v>
      </c>
      <c r="H2816" s="164">
        <f t="shared" si="217"/>
        <v>0.1427851901848978</v>
      </c>
      <c r="I2816" s="164">
        <f t="shared" si="218"/>
        <v>-3.7065533274833945E-2</v>
      </c>
      <c r="J2816" s="164">
        <f t="shared" si="219"/>
        <v>-1.5166902669261514E-2</v>
      </c>
    </row>
    <row r="2817" spans="2:10" x14ac:dyDescent="0.25">
      <c r="B2817" s="155">
        <v>38407</v>
      </c>
      <c r="C2817" s="2">
        <v>0.82205009919544825</v>
      </c>
      <c r="D2817" s="2">
        <v>8.2717563820078333E-2</v>
      </c>
      <c r="F2817" s="164">
        <f t="shared" si="215"/>
        <v>0.15396115078865677</v>
      </c>
      <c r="G2817" s="164">
        <f t="shared" si="216"/>
        <v>0.13881485322024428</v>
      </c>
      <c r="H2817" s="164">
        <f t="shared" si="217"/>
        <v>0.13244569719769769</v>
      </c>
      <c r="I2817" s="164">
        <f t="shared" si="218"/>
        <v>-4.2907015133584546E-2</v>
      </c>
      <c r="J2817" s="164">
        <f t="shared" si="219"/>
        <v>-1.8295359508857058E-2</v>
      </c>
    </row>
    <row r="2818" spans="2:10" x14ac:dyDescent="0.25">
      <c r="B2818" s="155">
        <v>38406</v>
      </c>
      <c r="C2818" s="2">
        <v>0.56763354222957307</v>
      </c>
      <c r="D2818" s="2">
        <v>0.38684715020340654</v>
      </c>
      <c r="F2818" s="164">
        <f t="shared" si="215"/>
        <v>8.7398702758215652E-2</v>
      </c>
      <c r="G2818" s="164">
        <f t="shared" si="216"/>
        <v>0.14525972702889481</v>
      </c>
      <c r="H2818" s="164">
        <f t="shared" si="217"/>
        <v>0.13383179056840908</v>
      </c>
      <c r="I2818" s="164">
        <f t="shared" si="218"/>
        <v>-4.2622451231201251E-2</v>
      </c>
      <c r="J2818" s="164">
        <f t="shared" si="219"/>
        <v>-1.8843644409743281E-2</v>
      </c>
    </row>
    <row r="2819" spans="2:10" x14ac:dyDescent="0.25">
      <c r="B2819" s="155">
        <v>38405</v>
      </c>
      <c r="C2819" s="2">
        <v>-1.4478484938954095</v>
      </c>
      <c r="D2819" s="2">
        <v>-0.8222512096219603</v>
      </c>
      <c r="F2819" s="164">
        <f t="shared" si="215"/>
        <v>7.9809297192828976E-2</v>
      </c>
      <c r="G2819" s="164">
        <f t="shared" si="216"/>
        <v>0.11287179710665869</v>
      </c>
      <c r="H2819" s="164">
        <f t="shared" si="217"/>
        <v>0.13047229755500672</v>
      </c>
      <c r="I2819" s="164">
        <f t="shared" si="218"/>
        <v>-4.0771618381734084E-2</v>
      </c>
      <c r="J2819" s="164">
        <f t="shared" si="219"/>
        <v>-1.9841297069744454E-2</v>
      </c>
    </row>
    <row r="2820" spans="2:10" x14ac:dyDescent="0.25">
      <c r="B2820" s="155">
        <v>38404</v>
      </c>
      <c r="C2820" s="2">
        <v>0</v>
      </c>
      <c r="D2820" s="2">
        <v>3.9908324348369995E-2</v>
      </c>
      <c r="F2820" s="164">
        <f t="shared" si="215"/>
        <v>-4.00443632474074E-2</v>
      </c>
      <c r="G2820" s="164">
        <f t="shared" si="216"/>
        <v>9.1565527834436347E-2</v>
      </c>
      <c r="H2820" s="164">
        <f t="shared" si="217"/>
        <v>9.9140358521199526E-2</v>
      </c>
      <c r="I2820" s="164">
        <f t="shared" si="218"/>
        <v>-5.42241610790552E-2</v>
      </c>
      <c r="J2820" s="164">
        <f t="shared" si="219"/>
        <v>-2.7897862709276057E-2</v>
      </c>
    </row>
    <row r="2821" spans="2:10" x14ac:dyDescent="0.25">
      <c r="B2821" s="155">
        <v>38401</v>
      </c>
      <c r="C2821" s="2">
        <v>6.9485938328717189E-2</v>
      </c>
      <c r="D2821" s="2">
        <v>-1.5157701779534127</v>
      </c>
      <c r="F2821" s="164">
        <f t="shared" si="215"/>
        <v>-2.9809860229712569E-2</v>
      </c>
      <c r="G2821" s="164">
        <f t="shared" si="216"/>
        <v>0.10952996952830964</v>
      </c>
      <c r="H2821" s="164">
        <f t="shared" si="217"/>
        <v>9.8092869958412085E-2</v>
      </c>
      <c r="I2821" s="164">
        <f t="shared" si="218"/>
        <v>-6.6380527954654822E-2</v>
      </c>
      <c r="J2821" s="164">
        <f t="shared" si="219"/>
        <v>-2.9128635278096473E-2</v>
      </c>
    </row>
    <row r="2822" spans="2:10" x14ac:dyDescent="0.25">
      <c r="B2822" s="155">
        <v>38400</v>
      </c>
      <c r="C2822" s="2">
        <v>-0.78675122919471541</v>
      </c>
      <c r="D2822" s="2">
        <v>-1.2458913877901323</v>
      </c>
      <c r="F2822" s="164">
        <f t="shared" si="215"/>
        <v>-2.9714180720970439E-2</v>
      </c>
      <c r="G2822" s="164">
        <f t="shared" si="216"/>
        <v>0.11041109466326902</v>
      </c>
      <c r="H2822" s="164">
        <f t="shared" si="217"/>
        <v>9.5297131963076764E-2</v>
      </c>
      <c r="I2822" s="164">
        <f t="shared" si="218"/>
        <v>-6.7350570985612424E-2</v>
      </c>
      <c r="J2822" s="164">
        <f t="shared" si="219"/>
        <v>-2.7286572715415926E-2</v>
      </c>
    </row>
    <row r="2823" spans="2:10" x14ac:dyDescent="0.25">
      <c r="B2823" s="155">
        <v>38399</v>
      </c>
      <c r="C2823" s="2">
        <v>2.9093945683156264E-2</v>
      </c>
      <c r="D2823" s="2">
        <v>-0.78901229311726384</v>
      </c>
      <c r="F2823" s="164">
        <f t="shared" si="215"/>
        <v>-0.1286266726968682</v>
      </c>
      <c r="G2823" s="164">
        <f t="shared" si="216"/>
        <v>8.2001619458201516E-2</v>
      </c>
      <c r="H2823" s="164">
        <f t="shared" si="217"/>
        <v>5.7514026504198831E-2</v>
      </c>
      <c r="I2823" s="164">
        <f t="shared" si="218"/>
        <v>-7.5986704183135273E-2</v>
      </c>
      <c r="J2823" s="164">
        <f t="shared" si="219"/>
        <v>-3.3392941964648121E-2</v>
      </c>
    </row>
    <row r="2824" spans="2:10" x14ac:dyDescent="0.25">
      <c r="B2824" s="155">
        <v>38398</v>
      </c>
      <c r="C2824" s="2">
        <v>0.33877795920957965</v>
      </c>
      <c r="D2824" s="2">
        <v>-0.821541480818333</v>
      </c>
      <c r="F2824" s="164">
        <f t="shared" si="215"/>
        <v>-0.14557487931991239</v>
      </c>
      <c r="G2824" s="164">
        <f t="shared" si="216"/>
        <v>8.0323793347489736E-2</v>
      </c>
      <c r="H2824" s="164">
        <f t="shared" si="217"/>
        <v>5.5167258448213553E-2</v>
      </c>
      <c r="I2824" s="164">
        <f t="shared" si="218"/>
        <v>-7.7275294738186256E-2</v>
      </c>
      <c r="J2824" s="164">
        <f t="shared" si="219"/>
        <v>-3.3736603527964731E-2</v>
      </c>
    </row>
    <row r="2825" spans="2:10" x14ac:dyDescent="0.25">
      <c r="B2825" s="155">
        <v>38397</v>
      </c>
      <c r="C2825" s="2">
        <v>8.0343900888757425E-2</v>
      </c>
      <c r="D2825" s="2">
        <v>0.95282145332962198</v>
      </c>
      <c r="F2825" s="164">
        <f t="shared" si="215"/>
        <v>7.0027179021793732E-3</v>
      </c>
      <c r="G2825" s="164">
        <f t="shared" si="216"/>
        <v>8.9661045000372322E-2</v>
      </c>
      <c r="H2825" s="164">
        <f t="shared" si="217"/>
        <v>5.8626057080206691E-2</v>
      </c>
      <c r="I2825" s="164">
        <f t="shared" si="218"/>
        <v>-7.3982852919094913E-2</v>
      </c>
      <c r="J2825" s="164">
        <f t="shared" si="219"/>
        <v>-3.1341968980621242E-2</v>
      </c>
    </row>
    <row r="2826" spans="2:10" x14ac:dyDescent="0.25">
      <c r="B2826" s="155">
        <v>38394</v>
      </c>
      <c r="C2826" s="2">
        <v>0.71518258045242256</v>
      </c>
      <c r="D2826" s="2">
        <v>-0.28916320719480915</v>
      </c>
      <c r="F2826" s="164">
        <f t="shared" si="215"/>
        <v>1.071197156251494E-2</v>
      </c>
      <c r="G2826" s="164">
        <f t="shared" si="216"/>
        <v>0.10579276353803561</v>
      </c>
      <c r="H2826" s="164">
        <f t="shared" si="217"/>
        <v>5.8674013678400846E-2</v>
      </c>
      <c r="I2826" s="164">
        <f t="shared" si="218"/>
        <v>-7.0709181046569661E-2</v>
      </c>
      <c r="J2826" s="164">
        <f t="shared" si="219"/>
        <v>-3.1636155058175637E-2</v>
      </c>
    </row>
    <row r="2827" spans="2:10" x14ac:dyDescent="0.25">
      <c r="B2827" s="155">
        <v>38393</v>
      </c>
      <c r="C2827" s="2">
        <v>0.42452500343996835</v>
      </c>
      <c r="D2827" s="2">
        <v>-2.3321827358071201</v>
      </c>
      <c r="F2827" s="164">
        <f t="shared" ref="F2827:F2890" si="220">CORREL($C2827:$C2856,$D2827:$D2856)</f>
        <v>3.1988023349985635E-2</v>
      </c>
      <c r="G2827" s="164">
        <f t="shared" ref="G2827:G2890" si="221">CORREL($C2827:$C2886,$D2827:$D2886)</f>
        <v>0.16098209475041395</v>
      </c>
      <c r="H2827" s="164">
        <f t="shared" ref="H2827:H2890" si="222">CORREL($C2827:$C2916,$D2827:$D2916)</f>
        <v>3.3887913372552279E-2</v>
      </c>
      <c r="I2827" s="164">
        <f t="shared" ref="I2827:I2890" si="223">CORREL($C2827:$C3026,$D2827:$D3026)</f>
        <v>-4.317075445130026E-2</v>
      </c>
      <c r="J2827" s="164">
        <f t="shared" ref="J2827:J2890" si="224">CORREL($C2827:$C3086,$D2827:$D3086)</f>
        <v>-3.0770914273407831E-2</v>
      </c>
    </row>
    <row r="2828" spans="2:10" x14ac:dyDescent="0.25">
      <c r="B2828" s="155">
        <v>38392</v>
      </c>
      <c r="C2828" s="2">
        <v>-0.83225307830738782</v>
      </c>
      <c r="D2828" s="2">
        <v>0.33261859581297237</v>
      </c>
      <c r="F2828" s="164">
        <f t="shared" si="220"/>
        <v>0.13545163464367499</v>
      </c>
      <c r="G2828" s="164">
        <f t="shared" si="221"/>
        <v>0.19912180317145559</v>
      </c>
      <c r="H2828" s="164">
        <f t="shared" si="222"/>
        <v>6.7404747693935493E-2</v>
      </c>
      <c r="I2828" s="164">
        <f t="shared" si="223"/>
        <v>-3.2860058651313806E-2</v>
      </c>
      <c r="J2828" s="164">
        <f t="shared" si="224"/>
        <v>-2.1971594472744244E-2</v>
      </c>
    </row>
    <row r="2829" spans="2:10" x14ac:dyDescent="0.25">
      <c r="B2829" s="155">
        <v>38391</v>
      </c>
      <c r="C2829" s="2">
        <v>6.9225220365076723E-2</v>
      </c>
      <c r="D2829" s="2">
        <v>0.92323980381596726</v>
      </c>
      <c r="F2829" s="164">
        <f t="shared" si="220"/>
        <v>0.12456585825924021</v>
      </c>
      <c r="G2829" s="164">
        <f t="shared" si="221"/>
        <v>0.21914518180542883</v>
      </c>
      <c r="H2829" s="164">
        <f t="shared" si="222"/>
        <v>5.7824709838382622E-2</v>
      </c>
      <c r="I2829" s="164">
        <f t="shared" si="223"/>
        <v>-3.2343462385548138E-2</v>
      </c>
      <c r="J2829" s="164">
        <f t="shared" si="224"/>
        <v>-1.4407279691052563E-2</v>
      </c>
    </row>
    <row r="2830" spans="2:10" x14ac:dyDescent="0.25">
      <c r="B2830" s="155">
        <v>38390</v>
      </c>
      <c r="C2830" s="2">
        <v>-0.1058801497080486</v>
      </c>
      <c r="D2830" s="2">
        <v>1.4515928277976542</v>
      </c>
      <c r="F2830" s="164">
        <f t="shared" si="220"/>
        <v>9.9655439655050221E-2</v>
      </c>
      <c r="G2830" s="164">
        <f t="shared" si="221"/>
        <v>0.22068677436031695</v>
      </c>
      <c r="H2830" s="164">
        <f t="shared" si="222"/>
        <v>5.8101735704043374E-2</v>
      </c>
      <c r="I2830" s="164">
        <f t="shared" si="223"/>
        <v>-3.38439611466246E-2</v>
      </c>
      <c r="J2830" s="164">
        <f t="shared" si="224"/>
        <v>-1.5993356104220001E-2</v>
      </c>
    </row>
    <row r="2831" spans="2:10" x14ac:dyDescent="0.25">
      <c r="B2831" s="155">
        <v>38387</v>
      </c>
      <c r="C2831" s="2">
        <v>1.1052072023291171</v>
      </c>
      <c r="D2831" s="2">
        <v>2.3026327843022276</v>
      </c>
      <c r="F2831" s="164">
        <f t="shared" si="220"/>
        <v>0.15340242826060202</v>
      </c>
      <c r="G2831" s="164">
        <f t="shared" si="221"/>
        <v>0.22778111773975554</v>
      </c>
      <c r="H2831" s="164">
        <f t="shared" si="222"/>
        <v>6.3849132499853203E-2</v>
      </c>
      <c r="I2831" s="164">
        <f t="shared" si="223"/>
        <v>-3.113513282391427E-2</v>
      </c>
      <c r="J2831" s="164">
        <f t="shared" si="224"/>
        <v>-1.5291226478543194E-2</v>
      </c>
    </row>
    <row r="2832" spans="2:10" x14ac:dyDescent="0.25">
      <c r="B2832" s="155">
        <v>38386</v>
      </c>
      <c r="C2832" s="2">
        <v>-0.24616224268123599</v>
      </c>
      <c r="D2832" s="2">
        <v>0.24779099140963545</v>
      </c>
      <c r="F2832" s="164">
        <f t="shared" si="220"/>
        <v>4.1900304266662127E-3</v>
      </c>
      <c r="G2832" s="164">
        <f t="shared" si="221"/>
        <v>0.20528368487145299</v>
      </c>
      <c r="H2832" s="164">
        <f t="shared" si="222"/>
        <v>-1.3483097937066878E-2</v>
      </c>
      <c r="I2832" s="164">
        <f t="shared" si="223"/>
        <v>-5.2837764208308588E-2</v>
      </c>
      <c r="J2832" s="164">
        <f t="shared" si="224"/>
        <v>-1.875691380449953E-2</v>
      </c>
    </row>
    <row r="2833" spans="2:10" x14ac:dyDescent="0.25">
      <c r="B2833" s="155">
        <v>38385</v>
      </c>
      <c r="C2833" s="2">
        <v>0.33035654182318464</v>
      </c>
      <c r="D2833" s="2">
        <v>0.36607677773168312</v>
      </c>
      <c r="F2833" s="164">
        <f t="shared" si="220"/>
        <v>-1.1309186984342938E-3</v>
      </c>
      <c r="G2833" s="164">
        <f t="shared" si="221"/>
        <v>0.19734653229276786</v>
      </c>
      <c r="H2833" s="164">
        <f t="shared" si="222"/>
        <v>-1.1254020154487877E-2</v>
      </c>
      <c r="I2833" s="164">
        <f t="shared" si="223"/>
        <v>-4.4621509528224045E-2</v>
      </c>
      <c r="J2833" s="164">
        <f t="shared" si="224"/>
        <v>-1.8938671959820557E-2</v>
      </c>
    </row>
    <row r="2834" spans="2:10" x14ac:dyDescent="0.25">
      <c r="B2834" s="155">
        <v>38384</v>
      </c>
      <c r="C2834" s="2">
        <v>0.6893609556161584</v>
      </c>
      <c r="D2834" s="2">
        <v>-7.9433603868062086E-2</v>
      </c>
      <c r="F2834" s="164">
        <f t="shared" si="220"/>
        <v>-3.5063079072290608E-2</v>
      </c>
      <c r="G2834" s="164">
        <f t="shared" si="221"/>
        <v>0.19836108045885598</v>
      </c>
      <c r="H2834" s="164">
        <f t="shared" si="222"/>
        <v>-2.1653623489044017E-2</v>
      </c>
      <c r="I2834" s="164">
        <f t="shared" si="223"/>
        <v>-2.9523968880202707E-2</v>
      </c>
      <c r="J2834" s="164">
        <f t="shared" si="224"/>
        <v>-1.8324343894165634E-2</v>
      </c>
    </row>
    <row r="2835" spans="2:10" x14ac:dyDescent="0.25">
      <c r="B2835" s="155">
        <v>38383</v>
      </c>
      <c r="C2835" s="2">
        <v>0.84556650543405887</v>
      </c>
      <c r="D2835" s="2">
        <v>0.58550688657257322</v>
      </c>
      <c r="F2835" s="164">
        <f t="shared" si="220"/>
        <v>6.8291942580884302E-3</v>
      </c>
      <c r="G2835" s="164">
        <f t="shared" si="221"/>
        <v>0.20593065363386881</v>
      </c>
      <c r="H2835" s="164">
        <f t="shared" si="222"/>
        <v>-2.6497428830546666E-2</v>
      </c>
      <c r="I2835" s="164">
        <f t="shared" si="223"/>
        <v>-2.8407417095125419E-2</v>
      </c>
      <c r="J2835" s="164">
        <f t="shared" si="224"/>
        <v>-1.7590735992490305E-2</v>
      </c>
    </row>
    <row r="2836" spans="2:10" x14ac:dyDescent="0.25">
      <c r="B2836" s="155">
        <v>38380</v>
      </c>
      <c r="C2836" s="2">
        <v>-0.26466802208775508</v>
      </c>
      <c r="D2836" s="2">
        <v>1.2593966977654247</v>
      </c>
      <c r="F2836" s="164">
        <f t="shared" si="220"/>
        <v>-1.6110019074658682E-2</v>
      </c>
      <c r="G2836" s="164">
        <f t="shared" si="221"/>
        <v>0.20175447784991102</v>
      </c>
      <c r="H2836" s="164">
        <f t="shared" si="222"/>
        <v>-3.8421952040367045E-2</v>
      </c>
      <c r="I2836" s="164">
        <f t="shared" si="223"/>
        <v>-3.4135160262557383E-2</v>
      </c>
      <c r="J2836" s="164">
        <f t="shared" si="224"/>
        <v>-2.1545796089229241E-2</v>
      </c>
    </row>
    <row r="2837" spans="2:10" x14ac:dyDescent="0.25">
      <c r="B2837" s="155">
        <v>38379</v>
      </c>
      <c r="C2837" s="2">
        <v>4.9520868403463147E-2</v>
      </c>
      <c r="D2837" s="2">
        <v>-1.3880890702988591E-2</v>
      </c>
      <c r="F2837" s="164">
        <f t="shared" si="220"/>
        <v>2.360578192383659E-2</v>
      </c>
      <c r="G2837" s="164">
        <f t="shared" si="221"/>
        <v>0.18243465754286708</v>
      </c>
      <c r="H2837" s="164">
        <f t="shared" si="222"/>
        <v>-3.1627195675419009E-2</v>
      </c>
      <c r="I2837" s="164">
        <f t="shared" si="223"/>
        <v>-3.1901270637586555E-2</v>
      </c>
      <c r="J2837" s="164">
        <f t="shared" si="224"/>
        <v>-2.1561549357106097E-2</v>
      </c>
    </row>
    <row r="2838" spans="2:10" x14ac:dyDescent="0.25">
      <c r="B2838" s="155">
        <v>38378</v>
      </c>
      <c r="C2838" s="2">
        <v>0.4877753779697569</v>
      </c>
      <c r="D2838" s="2">
        <v>0.24402546589776808</v>
      </c>
      <c r="F2838" s="164">
        <f t="shared" si="220"/>
        <v>4.3389725074240229E-2</v>
      </c>
      <c r="G2838" s="164">
        <f t="shared" si="221"/>
        <v>0.18038287336361947</v>
      </c>
      <c r="H2838" s="164">
        <f t="shared" si="222"/>
        <v>-2.6127306423961445E-2</v>
      </c>
      <c r="I2838" s="164">
        <f t="shared" si="223"/>
        <v>-2.4056743327254691E-2</v>
      </c>
      <c r="J2838" s="164">
        <f t="shared" si="224"/>
        <v>-2.1225158987310117E-2</v>
      </c>
    </row>
    <row r="2839" spans="2:10" x14ac:dyDescent="0.25">
      <c r="B2839" s="155">
        <v>38377</v>
      </c>
      <c r="C2839" s="2">
        <v>0.40015497331336025</v>
      </c>
      <c r="D2839" s="2">
        <v>-1.4428648900714602</v>
      </c>
      <c r="F2839" s="164">
        <f t="shared" si="220"/>
        <v>6.6456464675468604E-2</v>
      </c>
      <c r="G2839" s="164">
        <f t="shared" si="221"/>
        <v>0.18137249166506528</v>
      </c>
      <c r="H2839" s="164">
        <f t="shared" si="222"/>
        <v>-6.7960726901161839E-2</v>
      </c>
      <c r="I2839" s="164">
        <f t="shared" si="223"/>
        <v>-2.358368670315875E-2</v>
      </c>
      <c r="J2839" s="164">
        <f t="shared" si="224"/>
        <v>-9.8265890569441995E-3</v>
      </c>
    </row>
    <row r="2840" spans="2:10" x14ac:dyDescent="0.25">
      <c r="B2840" s="155">
        <v>38376</v>
      </c>
      <c r="C2840" s="2">
        <v>-0.35121079850757297</v>
      </c>
      <c r="D2840" s="2">
        <v>0.97766905171599028</v>
      </c>
      <c r="F2840" s="164">
        <f t="shared" si="220"/>
        <v>0.14108915693698923</v>
      </c>
      <c r="G2840" s="164">
        <f t="shared" si="221"/>
        <v>0.19937638834682633</v>
      </c>
      <c r="H2840" s="164">
        <f t="shared" si="222"/>
        <v>-5.1386484106481341E-2</v>
      </c>
      <c r="I2840" s="164">
        <f t="shared" si="223"/>
        <v>-1.1736437110925174E-2</v>
      </c>
      <c r="J2840" s="164">
        <f t="shared" si="224"/>
        <v>-1.2001246994205543E-2</v>
      </c>
    </row>
    <row r="2841" spans="2:10" x14ac:dyDescent="0.25">
      <c r="B2841" s="155">
        <v>38373</v>
      </c>
      <c r="C2841" s="2">
        <v>-0.64038337121623545</v>
      </c>
      <c r="D2841" s="2">
        <v>8.7750186363777516E-2</v>
      </c>
      <c r="F2841" s="164">
        <f t="shared" si="220"/>
        <v>0.16433200142808571</v>
      </c>
      <c r="G2841" s="164">
        <f t="shared" si="221"/>
        <v>0.20869508069899209</v>
      </c>
      <c r="H2841" s="164">
        <f t="shared" si="222"/>
        <v>-5.6568266806072222E-2</v>
      </c>
      <c r="I2841" s="164">
        <f t="shared" si="223"/>
        <v>-9.5658599202033852E-3</v>
      </c>
      <c r="J2841" s="164">
        <f t="shared" si="224"/>
        <v>-1.7822988419596803E-2</v>
      </c>
    </row>
    <row r="2842" spans="2:10" x14ac:dyDescent="0.25">
      <c r="B2842" s="155">
        <v>38372</v>
      </c>
      <c r="C2842" s="2">
        <v>-0.77680646986509894</v>
      </c>
      <c r="D2842" s="2">
        <v>0.31582267614800319</v>
      </c>
      <c r="F2842" s="164">
        <f t="shared" si="220"/>
        <v>0.16290922963871204</v>
      </c>
      <c r="G2842" s="164">
        <f t="shared" si="221"/>
        <v>0.21312110577432547</v>
      </c>
      <c r="H2842" s="164">
        <f t="shared" si="222"/>
        <v>-6.3740255753410593E-2</v>
      </c>
      <c r="I2842" s="164">
        <f t="shared" si="223"/>
        <v>-8.5092932403269365E-3</v>
      </c>
      <c r="J2842" s="164">
        <f t="shared" si="224"/>
        <v>-1.502938066036193E-2</v>
      </c>
    </row>
    <row r="2843" spans="2:10" x14ac:dyDescent="0.25">
      <c r="B2843" s="155">
        <v>38371</v>
      </c>
      <c r="C2843" s="2">
        <v>-0.94263759577047912</v>
      </c>
      <c r="D2843" s="2">
        <v>0.39566242685373787</v>
      </c>
      <c r="F2843" s="164">
        <f t="shared" si="220"/>
        <v>0.12384655861146196</v>
      </c>
      <c r="G2843" s="164">
        <f t="shared" si="221"/>
        <v>0.22087218877407488</v>
      </c>
      <c r="H2843" s="164">
        <f t="shared" si="222"/>
        <v>-5.3108653073773993E-2</v>
      </c>
      <c r="I2843" s="164">
        <f t="shared" si="223"/>
        <v>-7.4047289486970889E-3</v>
      </c>
      <c r="J2843" s="164">
        <f t="shared" si="224"/>
        <v>-1.6409618853203217E-2</v>
      </c>
    </row>
    <row r="2844" spans="2:10" x14ac:dyDescent="0.25">
      <c r="B2844" s="155">
        <v>38370</v>
      </c>
      <c r="C2844" s="2">
        <v>0.96887299479597733</v>
      </c>
      <c r="D2844" s="2">
        <v>1.2932900962802307</v>
      </c>
      <c r="F2844" s="164">
        <f t="shared" si="220"/>
        <v>0.19798522183671696</v>
      </c>
      <c r="G2844" s="164">
        <f t="shared" si="221"/>
        <v>0.16889074580492633</v>
      </c>
      <c r="H2844" s="164">
        <f t="shared" si="222"/>
        <v>-3.8649437891880155E-2</v>
      </c>
      <c r="I2844" s="164">
        <f t="shared" si="223"/>
        <v>-4.7943360027514698E-3</v>
      </c>
      <c r="J2844" s="164">
        <f t="shared" si="224"/>
        <v>-1.3889956483326998E-2</v>
      </c>
    </row>
    <row r="2845" spans="2:10" x14ac:dyDescent="0.25">
      <c r="B2845" s="155">
        <v>38369</v>
      </c>
      <c r="C2845" s="2">
        <v>0</v>
      </c>
      <c r="D2845" s="2">
        <v>4.0572090368251601E-2</v>
      </c>
      <c r="F2845" s="164">
        <f t="shared" si="220"/>
        <v>0.13007431987748008</v>
      </c>
      <c r="G2845" s="164">
        <f t="shared" si="221"/>
        <v>0.12725009909171178</v>
      </c>
      <c r="H2845" s="164">
        <f t="shared" si="222"/>
        <v>-5.7523122129108047E-2</v>
      </c>
      <c r="I2845" s="164">
        <f t="shared" si="223"/>
        <v>8.0241633885879265E-3</v>
      </c>
      <c r="J2845" s="164">
        <f t="shared" si="224"/>
        <v>-1.9758378753374536E-2</v>
      </c>
    </row>
    <row r="2846" spans="2:10" x14ac:dyDescent="0.25">
      <c r="B2846" s="155">
        <v>38366</v>
      </c>
      <c r="C2846" s="2">
        <v>0.60029231526377291</v>
      </c>
      <c r="D2846" s="2">
        <v>-0.17771813822183846</v>
      </c>
      <c r="F2846" s="164">
        <f t="shared" si="220"/>
        <v>0.12757323396201076</v>
      </c>
      <c r="G2846" s="164">
        <f t="shared" si="221"/>
        <v>0.12567334010912456</v>
      </c>
      <c r="H2846" s="164">
        <f t="shared" si="222"/>
        <v>-5.6353142637150008E-2</v>
      </c>
      <c r="I2846" s="164">
        <f t="shared" si="223"/>
        <v>5.8195578294770785E-3</v>
      </c>
      <c r="J2846" s="164">
        <f t="shared" si="224"/>
        <v>-1.9758744851008887E-2</v>
      </c>
    </row>
    <row r="2847" spans="2:10" x14ac:dyDescent="0.25">
      <c r="B2847" s="155">
        <v>38365</v>
      </c>
      <c r="C2847" s="2">
        <v>-0.86336789411560755</v>
      </c>
      <c r="D2847" s="2">
        <v>1.3796757228867751</v>
      </c>
      <c r="F2847" s="164">
        <f t="shared" si="220"/>
        <v>0.14868275343706344</v>
      </c>
      <c r="G2847" s="164">
        <f t="shared" si="221"/>
        <v>0.12339504968513861</v>
      </c>
      <c r="H2847" s="164">
        <f t="shared" si="222"/>
        <v>-5.1498075663007695E-2</v>
      </c>
      <c r="I2847" s="164">
        <f t="shared" si="223"/>
        <v>6.9761768566976414E-3</v>
      </c>
      <c r="J2847" s="164">
        <f t="shared" si="224"/>
        <v>-2.0268447581155813E-2</v>
      </c>
    </row>
    <row r="2848" spans="2:10" x14ac:dyDescent="0.25">
      <c r="B2848" s="155">
        <v>38364</v>
      </c>
      <c r="C2848" s="2">
        <v>0.41029731904187461</v>
      </c>
      <c r="D2848" s="2">
        <v>0.10585394334381437</v>
      </c>
      <c r="F2848" s="164">
        <f t="shared" si="220"/>
        <v>0.21340957990733017</v>
      </c>
      <c r="G2848" s="164">
        <f t="shared" si="221"/>
        <v>0.16152029515011845</v>
      </c>
      <c r="H2848" s="164">
        <f t="shared" si="222"/>
        <v>-3.2996319916935468E-2</v>
      </c>
      <c r="I2848" s="164">
        <f t="shared" si="223"/>
        <v>1.6453004633406834E-2</v>
      </c>
      <c r="J2848" s="164">
        <f t="shared" si="224"/>
        <v>-1.3286380695885598E-2</v>
      </c>
    </row>
    <row r="2849" spans="2:10" x14ac:dyDescent="0.25">
      <c r="B2849" s="155">
        <v>38363</v>
      </c>
      <c r="C2849" s="2">
        <v>-0.60288457079255009</v>
      </c>
      <c r="D2849" s="2">
        <v>1.2689369193844335</v>
      </c>
      <c r="F2849" s="164">
        <f t="shared" si="220"/>
        <v>0.14338909391883789</v>
      </c>
      <c r="G2849" s="164">
        <f t="shared" si="221"/>
        <v>0.15825645328263177</v>
      </c>
      <c r="H2849" s="164">
        <f t="shared" si="222"/>
        <v>-4.3361305958830303E-2</v>
      </c>
      <c r="I2849" s="164">
        <f t="shared" si="223"/>
        <v>1.6691419521090031E-2</v>
      </c>
      <c r="J2849" s="164">
        <f t="shared" si="224"/>
        <v>-7.880756080765744E-3</v>
      </c>
    </row>
    <row r="2850" spans="2:10" x14ac:dyDescent="0.25">
      <c r="B2850" s="155">
        <v>38362</v>
      </c>
      <c r="C2850" s="2">
        <v>0.34293860303735713</v>
      </c>
      <c r="D2850" s="2">
        <v>0.80156463122935673</v>
      </c>
      <c r="F2850" s="164">
        <f t="shared" si="220"/>
        <v>0.20728689604481482</v>
      </c>
      <c r="G2850" s="164">
        <f t="shared" si="221"/>
        <v>0.16532942669634457</v>
      </c>
      <c r="H2850" s="164">
        <f t="shared" si="222"/>
        <v>-1.8581218127188426E-2</v>
      </c>
      <c r="I2850" s="164">
        <f t="shared" si="223"/>
        <v>2.1855444976118386E-2</v>
      </c>
      <c r="J2850" s="164">
        <f t="shared" si="224"/>
        <v>-5.6614794755645431E-3</v>
      </c>
    </row>
    <row r="2851" spans="2:10" x14ac:dyDescent="0.25">
      <c r="B2851" s="155">
        <v>38359</v>
      </c>
      <c r="C2851" s="2">
        <v>-0.14184308743041552</v>
      </c>
      <c r="D2851" s="2">
        <v>0.30361537756122825</v>
      </c>
      <c r="F2851" s="164">
        <f t="shared" si="220"/>
        <v>0.22379259839210103</v>
      </c>
      <c r="G2851" s="164">
        <f t="shared" si="221"/>
        <v>0.16101938431398638</v>
      </c>
      <c r="H2851" s="164">
        <f t="shared" si="222"/>
        <v>-2.1767979633762306E-2</v>
      </c>
      <c r="I2851" s="164">
        <f t="shared" si="223"/>
        <v>1.0922645063153323E-2</v>
      </c>
      <c r="J2851" s="164">
        <f t="shared" si="224"/>
        <v>-7.1707462662956682E-3</v>
      </c>
    </row>
    <row r="2852" spans="2:10" x14ac:dyDescent="0.25">
      <c r="B2852" s="155">
        <v>38358</v>
      </c>
      <c r="C2852" s="2">
        <v>0.37308020684081455</v>
      </c>
      <c r="D2852" s="2">
        <v>-0.15520979801444401</v>
      </c>
      <c r="F2852" s="164">
        <f t="shared" si="220"/>
        <v>0.21977842249948298</v>
      </c>
      <c r="G2852" s="164">
        <f t="shared" si="221"/>
        <v>0.15923127434936241</v>
      </c>
      <c r="H2852" s="164">
        <f t="shared" si="222"/>
        <v>-6.1948701596638818E-3</v>
      </c>
      <c r="I2852" s="164">
        <f t="shared" si="223"/>
        <v>-1.0065426013680384E-2</v>
      </c>
      <c r="J2852" s="164">
        <f t="shared" si="224"/>
        <v>-1.981912144793762E-2</v>
      </c>
    </row>
    <row r="2853" spans="2:10" x14ac:dyDescent="0.25">
      <c r="B2853" s="155">
        <v>38357</v>
      </c>
      <c r="C2853" s="2">
        <v>-0.35345402688767846</v>
      </c>
      <c r="D2853" s="2">
        <v>0.74267200373356879</v>
      </c>
      <c r="F2853" s="164">
        <f t="shared" si="220"/>
        <v>0.2243167976525744</v>
      </c>
      <c r="G2853" s="164">
        <f t="shared" si="221"/>
        <v>0.13122953470220078</v>
      </c>
      <c r="H2853" s="164">
        <f t="shared" si="222"/>
        <v>-2.393079252327231E-2</v>
      </c>
      <c r="I2853" s="164">
        <f t="shared" si="223"/>
        <v>-1.3400755175583643E-2</v>
      </c>
      <c r="J2853" s="164">
        <f t="shared" si="224"/>
        <v>-1.9192480952376786E-2</v>
      </c>
    </row>
    <row r="2854" spans="2:10" x14ac:dyDescent="0.25">
      <c r="B2854" s="155">
        <v>38356</v>
      </c>
      <c r="C2854" s="2">
        <v>-1.1570593336754365</v>
      </c>
      <c r="D2854" s="2">
        <v>-1.2436402939159819</v>
      </c>
      <c r="F2854" s="164">
        <f t="shared" si="220"/>
        <v>0.23976315743092974</v>
      </c>
      <c r="G2854" s="164">
        <f t="shared" si="221"/>
        <v>0.13501374089844914</v>
      </c>
      <c r="H2854" s="164">
        <f t="shared" si="222"/>
        <v>-1.9277587428662427E-2</v>
      </c>
      <c r="I2854" s="164">
        <f t="shared" si="223"/>
        <v>-1.2059203423061627E-2</v>
      </c>
      <c r="J2854" s="164">
        <f t="shared" si="224"/>
        <v>-1.7293734733170387E-2</v>
      </c>
    </row>
    <row r="2855" spans="2:10" x14ac:dyDescent="0.25">
      <c r="B2855" s="155">
        <v>38355</v>
      </c>
      <c r="C2855" s="2">
        <v>-0.81087028520495652</v>
      </c>
      <c r="D2855" s="2">
        <v>0.20765857249718245</v>
      </c>
      <c r="F2855" s="164">
        <f t="shared" si="220"/>
        <v>0.18204605331859255</v>
      </c>
      <c r="G2855" s="164">
        <f t="shared" si="221"/>
        <v>9.5670913715373465E-2</v>
      </c>
      <c r="H2855" s="164">
        <f t="shared" si="222"/>
        <v>-4.0338251317117595E-2</v>
      </c>
      <c r="I2855" s="164">
        <f t="shared" si="223"/>
        <v>-2.4175491648567797E-2</v>
      </c>
      <c r="J2855" s="164">
        <f t="shared" si="224"/>
        <v>-2.5071653064529239E-2</v>
      </c>
    </row>
    <row r="2856" spans="2:10" x14ac:dyDescent="0.25">
      <c r="B2856" s="155">
        <v>38352</v>
      </c>
      <c r="C2856" s="2">
        <v>-0.13479639307272251</v>
      </c>
      <c r="D2856" s="2">
        <v>1.508189824107542</v>
      </c>
      <c r="F2856" s="164">
        <f t="shared" si="220"/>
        <v>0.22842828257022127</v>
      </c>
      <c r="G2856" s="164">
        <f t="shared" si="221"/>
        <v>0.1007552556516344</v>
      </c>
      <c r="H2856" s="164">
        <f t="shared" si="222"/>
        <v>-4.6109794180116973E-2</v>
      </c>
      <c r="I2856" s="164">
        <f t="shared" si="223"/>
        <v>-3.2546233823178124E-2</v>
      </c>
      <c r="J2856" s="164">
        <f t="shared" si="224"/>
        <v>-2.4607194978668378E-2</v>
      </c>
    </row>
    <row r="2857" spans="2:10" x14ac:dyDescent="0.25">
      <c r="B2857" s="155">
        <v>38351</v>
      </c>
      <c r="C2857" s="2">
        <v>1.4819255041054191E-2</v>
      </c>
      <c r="D2857" s="2">
        <v>1.1621423122710306</v>
      </c>
      <c r="F2857" s="164">
        <f t="shared" si="220"/>
        <v>0.32006618266513731</v>
      </c>
      <c r="G2857" s="164">
        <f t="shared" si="221"/>
        <v>6.1293310603073893E-2</v>
      </c>
      <c r="H2857" s="164">
        <f t="shared" si="222"/>
        <v>-4.0299608798620684E-2</v>
      </c>
      <c r="I2857" s="164">
        <f t="shared" si="223"/>
        <v>-2.796193033690985E-2</v>
      </c>
      <c r="J2857" s="164">
        <f t="shared" si="224"/>
        <v>-1.8768065200104645E-2</v>
      </c>
    </row>
    <row r="2858" spans="2:10" x14ac:dyDescent="0.25">
      <c r="B2858" s="155">
        <v>38350</v>
      </c>
      <c r="C2858" s="2">
        <v>7.2158882758577292E-3</v>
      </c>
      <c r="D2858" s="2">
        <v>-0.38586916335034971</v>
      </c>
      <c r="F2858" s="164">
        <f t="shared" si="220"/>
        <v>0.32962546202312287</v>
      </c>
      <c r="G2858" s="164">
        <f t="shared" si="221"/>
        <v>8.3821298390030802E-2</v>
      </c>
      <c r="H2858" s="164">
        <f t="shared" si="222"/>
        <v>-3.9751361538856167E-2</v>
      </c>
      <c r="I2858" s="164">
        <f t="shared" si="223"/>
        <v>-3.4055095306860558E-2</v>
      </c>
      <c r="J2858" s="164">
        <f t="shared" si="224"/>
        <v>-1.8628171639098728E-2</v>
      </c>
    </row>
    <row r="2859" spans="2:10" x14ac:dyDescent="0.25">
      <c r="B2859" s="155">
        <v>38349</v>
      </c>
      <c r="C2859" s="2">
        <v>0.71669760057246901</v>
      </c>
      <c r="D2859" s="2">
        <v>9.5789239422816586E-2</v>
      </c>
      <c r="F2859" s="164">
        <f t="shared" si="220"/>
        <v>0.34982019516489493</v>
      </c>
      <c r="G2859" s="164">
        <f t="shared" si="221"/>
        <v>6.8990755192550268E-2</v>
      </c>
      <c r="H2859" s="164">
        <f t="shared" si="222"/>
        <v>-3.5035322373681808E-2</v>
      </c>
      <c r="I2859" s="164">
        <f t="shared" si="223"/>
        <v>-3.4347187329153782E-2</v>
      </c>
      <c r="J2859" s="164">
        <f t="shared" si="224"/>
        <v>-1.8669161283733512E-2</v>
      </c>
    </row>
    <row r="2860" spans="2:10" x14ac:dyDescent="0.25">
      <c r="B2860" s="155">
        <v>38348</v>
      </c>
      <c r="C2860" s="2">
        <v>-0.43050519511893537</v>
      </c>
      <c r="D2860" s="2">
        <v>-1.5228702938300365</v>
      </c>
      <c r="F2860" s="164">
        <f t="shared" si="220"/>
        <v>0.3435428512604104</v>
      </c>
      <c r="G2860" s="164">
        <f t="shared" si="221"/>
        <v>6.8186961940372826E-2</v>
      </c>
      <c r="H2860" s="164">
        <f t="shared" si="222"/>
        <v>-3.519123725339765E-2</v>
      </c>
      <c r="I2860" s="164">
        <f t="shared" si="223"/>
        <v>-3.4792001745627174E-2</v>
      </c>
      <c r="J2860" s="164">
        <f t="shared" si="224"/>
        <v>-1.8708549044447041E-2</v>
      </c>
    </row>
    <row r="2861" spans="2:10" x14ac:dyDescent="0.25">
      <c r="B2861" s="155">
        <v>38345</v>
      </c>
      <c r="C2861" s="2">
        <v>0</v>
      </c>
      <c r="D2861" s="2">
        <v>0</v>
      </c>
      <c r="F2861" s="164">
        <f t="shared" si="220"/>
        <v>0.31595578779289851</v>
      </c>
      <c r="G2861" s="164">
        <f t="shared" si="221"/>
        <v>4.9863586472852044E-2</v>
      </c>
      <c r="H2861" s="164">
        <f t="shared" si="222"/>
        <v>-4.4949910834616004E-2</v>
      </c>
      <c r="I2861" s="164">
        <f t="shared" si="223"/>
        <v>-5.1752469114599992E-2</v>
      </c>
      <c r="J2861" s="164">
        <f t="shared" si="224"/>
        <v>-3.4702320252732691E-2</v>
      </c>
    </row>
    <row r="2862" spans="2:10" x14ac:dyDescent="0.25">
      <c r="B2862" s="155">
        <v>38344</v>
      </c>
      <c r="C2862" s="2">
        <v>4.6278171349523056E-2</v>
      </c>
      <c r="D2862" s="2">
        <v>-0.44382750140545824</v>
      </c>
      <c r="F2862" s="164">
        <f t="shared" si="220"/>
        <v>0.35485305959832525</v>
      </c>
      <c r="G2862" s="164">
        <f t="shared" si="221"/>
        <v>1.8265819124709769E-3</v>
      </c>
      <c r="H2862" s="164">
        <f t="shared" si="222"/>
        <v>-4.6237031240798129E-2</v>
      </c>
      <c r="I2862" s="164">
        <f t="shared" si="223"/>
        <v>-4.5916555266457042E-2</v>
      </c>
      <c r="J2862" s="164">
        <f t="shared" si="224"/>
        <v>-3.4051889507582263E-2</v>
      </c>
    </row>
    <row r="2863" spans="2:10" x14ac:dyDescent="0.25">
      <c r="B2863" s="155">
        <v>38343</v>
      </c>
      <c r="C2863" s="2">
        <v>0.37642634224164251</v>
      </c>
      <c r="D2863" s="2">
        <v>-0.74112968626436349</v>
      </c>
      <c r="F2863" s="164">
        <f t="shared" si="220"/>
        <v>0.3386489011900059</v>
      </c>
      <c r="G2863" s="164">
        <f t="shared" si="221"/>
        <v>3.531206798575541E-3</v>
      </c>
      <c r="H2863" s="164">
        <f t="shared" si="222"/>
        <v>-4.7152385149484659E-2</v>
      </c>
      <c r="I2863" s="164">
        <f t="shared" si="223"/>
        <v>-4.4631912286101728E-2</v>
      </c>
      <c r="J2863" s="164">
        <f t="shared" si="224"/>
        <v>-3.4057279708626008E-2</v>
      </c>
    </row>
    <row r="2864" spans="2:10" x14ac:dyDescent="0.25">
      <c r="B2864" s="155">
        <v>38342</v>
      </c>
      <c r="C2864" s="2">
        <v>0.90587629430036731</v>
      </c>
      <c r="D2864" s="2">
        <v>0.58907223163500166</v>
      </c>
      <c r="F2864" s="164">
        <f t="shared" si="220"/>
        <v>0.35818271460058082</v>
      </c>
      <c r="G2864" s="164">
        <f t="shared" si="221"/>
        <v>-2.1680777209922672E-3</v>
      </c>
      <c r="H2864" s="164">
        <f t="shared" si="222"/>
        <v>-5.2032872852006758E-2</v>
      </c>
      <c r="I2864" s="164">
        <f t="shared" si="223"/>
        <v>-4.37630102832747E-2</v>
      </c>
      <c r="J2864" s="164">
        <f t="shared" si="224"/>
        <v>-3.3655946276624889E-2</v>
      </c>
    </row>
    <row r="2865" spans="2:10" x14ac:dyDescent="0.25">
      <c r="B2865" s="155">
        <v>38341</v>
      </c>
      <c r="C2865" s="2">
        <v>3.8427074328439836E-2</v>
      </c>
      <c r="D2865" s="2">
        <v>0.3240809190164784</v>
      </c>
      <c r="F2865" s="164">
        <f t="shared" si="220"/>
        <v>0.35449613640460781</v>
      </c>
      <c r="G2865" s="164">
        <f t="shared" si="221"/>
        <v>-1.9690151675050799E-2</v>
      </c>
      <c r="H2865" s="164">
        <f t="shared" si="222"/>
        <v>-5.7891065092488113E-2</v>
      </c>
      <c r="I2865" s="164">
        <f t="shared" si="223"/>
        <v>-4.1022572294913406E-2</v>
      </c>
      <c r="J2865" s="164">
        <f t="shared" si="224"/>
        <v>-3.7870561055270056E-2</v>
      </c>
    </row>
    <row r="2866" spans="2:10" x14ac:dyDescent="0.25">
      <c r="B2866" s="155">
        <v>38338</v>
      </c>
      <c r="C2866" s="2">
        <v>-0.74628412114612352</v>
      </c>
      <c r="D2866" s="2">
        <v>-0.24476717669933423</v>
      </c>
      <c r="F2866" s="164">
        <f t="shared" si="220"/>
        <v>0.35860721909877757</v>
      </c>
      <c r="G2866" s="164">
        <f t="shared" si="221"/>
        <v>-2.7444333448251722E-2</v>
      </c>
      <c r="H2866" s="164">
        <f t="shared" si="222"/>
        <v>-7.826665617333603E-2</v>
      </c>
      <c r="I2866" s="164">
        <f t="shared" si="223"/>
        <v>-3.9638780649944451E-2</v>
      </c>
      <c r="J2866" s="164">
        <f t="shared" si="224"/>
        <v>-3.9086860416627719E-2</v>
      </c>
    </row>
    <row r="2867" spans="2:10" x14ac:dyDescent="0.25">
      <c r="B2867" s="155">
        <v>38337</v>
      </c>
      <c r="C2867" s="2">
        <v>-0.20289043413522778</v>
      </c>
      <c r="D2867" s="2">
        <v>-2.6736323191374201</v>
      </c>
      <c r="F2867" s="164">
        <f t="shared" si="220"/>
        <v>0.31216447442861422</v>
      </c>
      <c r="G2867" s="164">
        <f t="shared" si="221"/>
        <v>-3.3573580886293586E-2</v>
      </c>
      <c r="H2867" s="164">
        <f t="shared" si="222"/>
        <v>-8.3709499510020546E-2</v>
      </c>
      <c r="I2867" s="164">
        <f t="shared" si="223"/>
        <v>-4.6233641959305384E-2</v>
      </c>
      <c r="J2867" s="164">
        <f t="shared" si="224"/>
        <v>-4.0420182788722038E-2</v>
      </c>
    </row>
    <row r="2868" spans="2:10" x14ac:dyDescent="0.25">
      <c r="B2868" s="155">
        <v>38336</v>
      </c>
      <c r="C2868" s="2">
        <v>0.20347127711410895</v>
      </c>
      <c r="D2868" s="2">
        <v>1.7341391711984011</v>
      </c>
      <c r="F2868" s="164">
        <f t="shared" si="220"/>
        <v>0.27800251022789563</v>
      </c>
      <c r="G2868" s="164">
        <f t="shared" si="221"/>
        <v>-5.0977157011693391E-2</v>
      </c>
      <c r="H2868" s="164">
        <f t="shared" si="222"/>
        <v>-0.1046651762329079</v>
      </c>
      <c r="I2868" s="164">
        <f t="shared" si="223"/>
        <v>-4.9643155096686119E-2</v>
      </c>
      <c r="J2868" s="164">
        <f t="shared" si="224"/>
        <v>-3.3732839754422157E-2</v>
      </c>
    </row>
    <row r="2869" spans="2:10" x14ac:dyDescent="0.25">
      <c r="B2869" s="155">
        <v>38335</v>
      </c>
      <c r="C2869" s="2">
        <v>0.39195092151478317</v>
      </c>
      <c r="D2869" s="2">
        <v>0.83472660325694115</v>
      </c>
      <c r="F2869" s="164">
        <f t="shared" si="220"/>
        <v>0.28635025150834104</v>
      </c>
      <c r="G2869" s="164">
        <f t="shared" si="221"/>
        <v>-0.11432547333444661</v>
      </c>
      <c r="H2869" s="164">
        <f t="shared" si="222"/>
        <v>-0.1094210311728922</v>
      </c>
      <c r="I2869" s="164">
        <f t="shared" si="223"/>
        <v>-5.0155560178064586E-2</v>
      </c>
      <c r="J2869" s="164">
        <f t="shared" si="224"/>
        <v>-3.465323622905471E-2</v>
      </c>
    </row>
    <row r="2870" spans="2:10" x14ac:dyDescent="0.25">
      <c r="B2870" s="155">
        <v>38334</v>
      </c>
      <c r="C2870" s="2">
        <v>0.90932714216982458</v>
      </c>
      <c r="D2870" s="2">
        <v>0.45316980601979306</v>
      </c>
      <c r="F2870" s="164">
        <f t="shared" si="220"/>
        <v>0.28143301618921995</v>
      </c>
      <c r="G2870" s="164">
        <f t="shared" si="221"/>
        <v>-0.10905026873110604</v>
      </c>
      <c r="H2870" s="164">
        <f t="shared" si="222"/>
        <v>-0.1185497172700406</v>
      </c>
      <c r="I2870" s="164">
        <f t="shared" si="223"/>
        <v>-5.5957586142999907E-2</v>
      </c>
      <c r="J2870" s="164">
        <f t="shared" si="224"/>
        <v>-3.4400362000051518E-2</v>
      </c>
    </row>
    <row r="2871" spans="2:10" x14ac:dyDescent="0.25">
      <c r="B2871" s="155">
        <v>38331</v>
      </c>
      <c r="C2871" s="2">
        <v>-0.10417434182560248</v>
      </c>
      <c r="D2871" s="2">
        <v>0.21026084880320095</v>
      </c>
      <c r="F2871" s="164">
        <f t="shared" si="220"/>
        <v>0.27814258106980183</v>
      </c>
      <c r="G2871" s="164">
        <f t="shared" si="221"/>
        <v>-0.13378955215279545</v>
      </c>
      <c r="H2871" s="164">
        <f t="shared" si="222"/>
        <v>-0.12427043074951526</v>
      </c>
      <c r="I2871" s="164">
        <f t="shared" si="223"/>
        <v>-6.3176750003325316E-2</v>
      </c>
      <c r="J2871" s="164">
        <f t="shared" si="224"/>
        <v>-3.5752157834954675E-2</v>
      </c>
    </row>
    <row r="2872" spans="2:10" x14ac:dyDescent="0.25">
      <c r="B2872" s="155">
        <v>38330</v>
      </c>
      <c r="C2872" s="2">
        <v>0.54720107958521336</v>
      </c>
      <c r="D2872" s="2">
        <v>-1.0558793905050878</v>
      </c>
      <c r="F2872" s="164">
        <f t="shared" si="220"/>
        <v>0.28077070274023491</v>
      </c>
      <c r="G2872" s="164">
        <f t="shared" si="221"/>
        <v>-0.14004121642935594</v>
      </c>
      <c r="H2872" s="164">
        <f t="shared" si="222"/>
        <v>-0.17973356704142476</v>
      </c>
      <c r="I2872" s="164">
        <f t="shared" si="223"/>
        <v>-5.8033756250467965E-2</v>
      </c>
      <c r="J2872" s="164">
        <f t="shared" si="224"/>
        <v>-3.5300987990354853E-2</v>
      </c>
    </row>
    <row r="2873" spans="2:10" x14ac:dyDescent="0.25">
      <c r="B2873" s="155">
        <v>38329</v>
      </c>
      <c r="C2873" s="2">
        <v>0.51052934555670948</v>
      </c>
      <c r="D2873" s="2">
        <v>2.7753926448655264</v>
      </c>
      <c r="F2873" s="164">
        <f t="shared" si="220"/>
        <v>0.30650473932977318</v>
      </c>
      <c r="G2873" s="164">
        <f t="shared" si="221"/>
        <v>-0.117591633590647</v>
      </c>
      <c r="H2873" s="164">
        <f t="shared" si="222"/>
        <v>-0.17403354144322794</v>
      </c>
      <c r="I2873" s="164">
        <f t="shared" si="223"/>
        <v>-5.3124669324554438E-2</v>
      </c>
      <c r="J2873" s="164">
        <f t="shared" si="224"/>
        <v>-2.6310308157425872E-2</v>
      </c>
    </row>
    <row r="2874" spans="2:10" x14ac:dyDescent="0.25">
      <c r="B2874" s="155">
        <v>38328</v>
      </c>
      <c r="C2874" s="2">
        <v>-1.1041020185506789</v>
      </c>
      <c r="D2874" s="2">
        <v>0.3533785045969795</v>
      </c>
      <c r="F2874" s="164">
        <f t="shared" si="220"/>
        <v>0.18179346338351901</v>
      </c>
      <c r="G2874" s="164">
        <f t="shared" si="221"/>
        <v>-0.13706532336303284</v>
      </c>
      <c r="H2874" s="164">
        <f t="shared" si="222"/>
        <v>-0.20045974041168957</v>
      </c>
      <c r="I2874" s="164">
        <f t="shared" si="223"/>
        <v>-6.3792890317780848E-2</v>
      </c>
      <c r="J2874" s="164">
        <f t="shared" si="224"/>
        <v>-3.3988217977872479E-2</v>
      </c>
    </row>
    <row r="2875" spans="2:10" x14ac:dyDescent="0.25">
      <c r="B2875" s="155">
        <v>38327</v>
      </c>
      <c r="C2875" s="2">
        <v>-7.3643162931391615E-2</v>
      </c>
      <c r="D2875" s="2">
        <v>0.77224392708019618</v>
      </c>
      <c r="F2875" s="164">
        <f t="shared" si="220"/>
        <v>0.19714369035416476</v>
      </c>
      <c r="G2875" s="164">
        <f t="shared" si="221"/>
        <v>-0.13120988962074914</v>
      </c>
      <c r="H2875" s="164">
        <f t="shared" si="222"/>
        <v>-0.20363237108017854</v>
      </c>
      <c r="I2875" s="164">
        <f t="shared" si="223"/>
        <v>-5.7476524894015384E-2</v>
      </c>
      <c r="J2875" s="164">
        <f t="shared" si="224"/>
        <v>-2.4862551885614058E-2</v>
      </c>
    </row>
    <row r="2876" spans="2:10" x14ac:dyDescent="0.25">
      <c r="B2876" s="155">
        <v>38324</v>
      </c>
      <c r="C2876" s="2">
        <v>7.1089832624515736E-2</v>
      </c>
      <c r="D2876" s="2">
        <v>2.4413358594916668</v>
      </c>
      <c r="F2876" s="164">
        <f t="shared" si="220"/>
        <v>0.20703368432747074</v>
      </c>
      <c r="G2876" s="164">
        <f t="shared" si="221"/>
        <v>-0.12694377015842775</v>
      </c>
      <c r="H2876" s="164">
        <f t="shared" si="222"/>
        <v>-0.20119825733712823</v>
      </c>
      <c r="I2876" s="164">
        <f t="shared" si="223"/>
        <v>-5.7170643948008665E-2</v>
      </c>
      <c r="J2876" s="164">
        <f t="shared" si="224"/>
        <v>-3.0397470848561304E-2</v>
      </c>
    </row>
    <row r="2877" spans="2:10" x14ac:dyDescent="0.25">
      <c r="B2877" s="155">
        <v>38323</v>
      </c>
      <c r="C2877" s="2">
        <v>-8.6648786039755787E-2</v>
      </c>
      <c r="D2877" s="2">
        <v>-0.61387859349044671</v>
      </c>
      <c r="F2877" s="164">
        <f t="shared" si="220"/>
        <v>0.22586432071353432</v>
      </c>
      <c r="G2877" s="164">
        <f t="shared" si="221"/>
        <v>-0.12693523869642423</v>
      </c>
      <c r="H2877" s="164">
        <f t="shared" si="222"/>
        <v>-0.2016343301859341</v>
      </c>
      <c r="I2877" s="164">
        <f t="shared" si="223"/>
        <v>-5.8625110864027684E-2</v>
      </c>
      <c r="J2877" s="164">
        <f t="shared" si="224"/>
        <v>-4.2334819871231978E-2</v>
      </c>
    </row>
    <row r="2878" spans="2:10" x14ac:dyDescent="0.25">
      <c r="B2878" s="155">
        <v>38322</v>
      </c>
      <c r="C2878" s="2">
        <v>1.5270693381186362</v>
      </c>
      <c r="D2878" s="2">
        <v>-0.37665784970628557</v>
      </c>
      <c r="F2878" s="164">
        <f t="shared" si="220"/>
        <v>0.21871102272081119</v>
      </c>
      <c r="G2878" s="164">
        <f t="shared" si="221"/>
        <v>-0.13163247332571501</v>
      </c>
      <c r="H2878" s="164">
        <f t="shared" si="222"/>
        <v>-0.20291544624632435</v>
      </c>
      <c r="I2878" s="164">
        <f t="shared" si="223"/>
        <v>-5.9645439410837879E-2</v>
      </c>
      <c r="J2878" s="164">
        <f t="shared" si="224"/>
        <v>-4.1454508700734943E-2</v>
      </c>
    </row>
    <row r="2879" spans="2:10" x14ac:dyDescent="0.25">
      <c r="B2879" s="155">
        <v>38321</v>
      </c>
      <c r="C2879" s="2">
        <v>-0.40112491243813331</v>
      </c>
      <c r="D2879" s="2">
        <v>-1.0161357874391208</v>
      </c>
      <c r="F2879" s="164">
        <f t="shared" si="220"/>
        <v>0.23325165703391132</v>
      </c>
      <c r="G2879" s="164">
        <f t="shared" si="221"/>
        <v>-0.13693696888071399</v>
      </c>
      <c r="H2879" s="164">
        <f t="shared" si="222"/>
        <v>-0.19553304043018274</v>
      </c>
      <c r="I2879" s="164">
        <f t="shared" si="223"/>
        <v>-5.5907559178517356E-2</v>
      </c>
      <c r="J2879" s="164">
        <f t="shared" si="224"/>
        <v>-3.7355164680287357E-2</v>
      </c>
    </row>
    <row r="2880" spans="2:10" x14ac:dyDescent="0.25">
      <c r="B2880" s="155">
        <v>38320</v>
      </c>
      <c r="C2880" s="2">
        <v>-0.32833416614759248</v>
      </c>
      <c r="D2880" s="2">
        <v>-2.0686413733807196</v>
      </c>
      <c r="F2880" s="164">
        <f t="shared" si="220"/>
        <v>0.15548455898565783</v>
      </c>
      <c r="G2880" s="164">
        <f t="shared" si="221"/>
        <v>-0.13366591889700805</v>
      </c>
      <c r="H2880" s="164">
        <f t="shared" si="222"/>
        <v>-0.23594446024083873</v>
      </c>
      <c r="I2880" s="164">
        <f t="shared" si="223"/>
        <v>-5.9937559646622944E-2</v>
      </c>
      <c r="J2880" s="164">
        <f t="shared" si="224"/>
        <v>-4.0527950886361901E-2</v>
      </c>
    </row>
    <row r="2881" spans="2:10" x14ac:dyDescent="0.25">
      <c r="B2881" s="155">
        <v>38317</v>
      </c>
      <c r="C2881" s="2">
        <v>8.7807741011691753E-2</v>
      </c>
      <c r="D2881" s="2">
        <v>-1.0438303742047017</v>
      </c>
      <c r="F2881" s="164">
        <f t="shared" si="220"/>
        <v>0.10633844823486177</v>
      </c>
      <c r="G2881" s="164">
        <f t="shared" si="221"/>
        <v>-0.16683217511808393</v>
      </c>
      <c r="H2881" s="164">
        <f t="shared" si="222"/>
        <v>-0.25566059580014494</v>
      </c>
      <c r="I2881" s="164">
        <f t="shared" si="223"/>
        <v>-6.7593637642333157E-2</v>
      </c>
      <c r="J2881" s="164">
        <f t="shared" si="224"/>
        <v>-4.8428479194133192E-2</v>
      </c>
    </row>
    <row r="2882" spans="2:10" x14ac:dyDescent="0.25">
      <c r="B2882" s="155">
        <v>38316</v>
      </c>
      <c r="C2882" s="2">
        <v>0</v>
      </c>
      <c r="D2882" s="2">
        <v>1.3937597889834841E-2</v>
      </c>
      <c r="F2882" s="164">
        <f t="shared" si="220"/>
        <v>9.4144312490405294E-2</v>
      </c>
      <c r="G2882" s="164">
        <f t="shared" si="221"/>
        <v>-0.13918525380443561</v>
      </c>
      <c r="H2882" s="164">
        <f t="shared" si="222"/>
        <v>-0.26155889361256734</v>
      </c>
      <c r="I2882" s="164">
        <f t="shared" si="223"/>
        <v>-6.5211415094594785E-2</v>
      </c>
      <c r="J2882" s="164">
        <f t="shared" si="224"/>
        <v>-4.7514950410272191E-2</v>
      </c>
    </row>
    <row r="2883" spans="2:10" x14ac:dyDescent="0.25">
      <c r="B2883" s="155">
        <v>38315</v>
      </c>
      <c r="C2883" s="2">
        <v>0.41517801861135073</v>
      </c>
      <c r="D2883" s="2">
        <v>4.5317720797521943E-2</v>
      </c>
      <c r="F2883" s="164">
        <f t="shared" si="220"/>
        <v>2.8013975356930704E-2</v>
      </c>
      <c r="G2883" s="164">
        <f t="shared" si="221"/>
        <v>-0.16512350460687256</v>
      </c>
      <c r="H2883" s="164">
        <f t="shared" si="222"/>
        <v>-0.26065256535557885</v>
      </c>
      <c r="I2883" s="164">
        <f t="shared" si="223"/>
        <v>-6.5084575297264358E-2</v>
      </c>
      <c r="J2883" s="164">
        <f t="shared" si="224"/>
        <v>-4.751525771630926E-2</v>
      </c>
    </row>
    <row r="2884" spans="2:10" x14ac:dyDescent="0.25">
      <c r="B2884" s="155">
        <v>38314</v>
      </c>
      <c r="C2884" s="2">
        <v>-2.2639904579979664E-2</v>
      </c>
      <c r="D2884" s="2">
        <v>-3.9351166223211553E-2</v>
      </c>
      <c r="F2884" s="164">
        <f t="shared" si="220"/>
        <v>2.1776353619666417E-2</v>
      </c>
      <c r="G2884" s="164">
        <f t="shared" si="221"/>
        <v>-0.16534173810789138</v>
      </c>
      <c r="H2884" s="164">
        <f t="shared" si="222"/>
        <v>-0.23809467035820445</v>
      </c>
      <c r="I2884" s="164">
        <f t="shared" si="223"/>
        <v>-6.5572678079616156E-2</v>
      </c>
      <c r="J2884" s="164">
        <f t="shared" si="224"/>
        <v>-4.9329005163566399E-2</v>
      </c>
    </row>
    <row r="2885" spans="2:10" x14ac:dyDescent="0.25">
      <c r="B2885" s="155">
        <v>38313</v>
      </c>
      <c r="C2885" s="2">
        <v>0.59119503382334404</v>
      </c>
      <c r="D2885" s="2">
        <v>1.4168220354599192</v>
      </c>
      <c r="F2885" s="164">
        <f t="shared" si="220"/>
        <v>1.4591864739180496E-2</v>
      </c>
      <c r="G2885" s="164">
        <f t="shared" si="221"/>
        <v>-0.15191486258524481</v>
      </c>
      <c r="H2885" s="164">
        <f t="shared" si="222"/>
        <v>-0.24973657259513349</v>
      </c>
      <c r="I2885" s="164">
        <f t="shared" si="223"/>
        <v>-6.4124815938511368E-2</v>
      </c>
      <c r="J2885" s="164">
        <f t="shared" si="224"/>
        <v>-4.8623210901226954E-2</v>
      </c>
    </row>
    <row r="2886" spans="2:10" x14ac:dyDescent="0.25">
      <c r="B2886" s="155">
        <v>38310</v>
      </c>
      <c r="C2886" s="2">
        <v>-1.1129019659937733</v>
      </c>
      <c r="D2886" s="2">
        <v>-1.4666550926760835</v>
      </c>
      <c r="F2886" s="164">
        <f t="shared" si="220"/>
        <v>-1.7460713756147959E-2</v>
      </c>
      <c r="G2886" s="164">
        <f t="shared" si="221"/>
        <v>-0.18064380248411616</v>
      </c>
      <c r="H2886" s="164">
        <f t="shared" si="222"/>
        <v>-0.2647615610748929</v>
      </c>
      <c r="I2886" s="164">
        <f t="shared" si="223"/>
        <v>-7.0178479389617812E-2</v>
      </c>
      <c r="J2886" s="164">
        <f t="shared" si="224"/>
        <v>-6.4465924151540732E-2</v>
      </c>
    </row>
    <row r="2887" spans="2:10" x14ac:dyDescent="0.25">
      <c r="B2887" s="155">
        <v>38309</v>
      </c>
      <c r="C2887" s="2">
        <v>0.13747705623257112</v>
      </c>
      <c r="D2887" s="2">
        <v>0.76296983558667986</v>
      </c>
      <c r="F2887" s="164">
        <f t="shared" si="220"/>
        <v>-0.23145664197819737</v>
      </c>
      <c r="G2887" s="164">
        <f t="shared" si="221"/>
        <v>-0.2440211790255524</v>
      </c>
      <c r="H2887" s="164">
        <f t="shared" si="222"/>
        <v>-0.31684361801850591</v>
      </c>
      <c r="I2887" s="164">
        <f t="shared" si="223"/>
        <v>-8.4328269613132764E-2</v>
      </c>
      <c r="J2887" s="164">
        <f t="shared" si="224"/>
        <v>-7.4868873466797603E-2</v>
      </c>
    </row>
    <row r="2888" spans="2:10" x14ac:dyDescent="0.25">
      <c r="B2888" s="155">
        <v>38308</v>
      </c>
      <c r="C2888" s="2">
        <v>0.56536132714939402</v>
      </c>
      <c r="D2888" s="2">
        <v>1.4621496498723685</v>
      </c>
      <c r="F2888" s="164">
        <f t="shared" si="220"/>
        <v>-0.16874788375029881</v>
      </c>
      <c r="G2888" s="164">
        <f t="shared" si="221"/>
        <v>-0.24620174655869936</v>
      </c>
      <c r="H2888" s="164">
        <f t="shared" si="222"/>
        <v>-0.31759117026873662</v>
      </c>
      <c r="I2888" s="164">
        <f t="shared" si="223"/>
        <v>-8.0340318422262066E-2</v>
      </c>
      <c r="J2888" s="164">
        <f t="shared" si="224"/>
        <v>-8.1203673853599445E-2</v>
      </c>
    </row>
    <row r="2889" spans="2:10" x14ac:dyDescent="0.25">
      <c r="B2889" s="155">
        <v>38307</v>
      </c>
      <c r="C2889" s="2">
        <v>-0.6997185276321205</v>
      </c>
      <c r="D2889" s="2">
        <v>3.3933382715645166E-2</v>
      </c>
      <c r="F2889" s="164">
        <f t="shared" si="220"/>
        <v>-0.23322822063357676</v>
      </c>
      <c r="G2889" s="164">
        <f t="shared" si="221"/>
        <v>-0.25808794268667401</v>
      </c>
      <c r="H2889" s="164">
        <f t="shared" si="222"/>
        <v>-0.33314068828845117</v>
      </c>
      <c r="I2889" s="164">
        <f t="shared" si="223"/>
        <v>-7.7355160370814746E-2</v>
      </c>
      <c r="J2889" s="164">
        <f t="shared" si="224"/>
        <v>-9.1543660223542669E-2</v>
      </c>
    </row>
    <row r="2890" spans="2:10" x14ac:dyDescent="0.25">
      <c r="B2890" s="155">
        <v>38306</v>
      </c>
      <c r="C2890" s="2">
        <v>-1.9551579117782492E-2</v>
      </c>
      <c r="D2890" s="2">
        <v>0.3849437088451646</v>
      </c>
      <c r="F2890" s="164">
        <f t="shared" si="220"/>
        <v>-0.24042122679995809</v>
      </c>
      <c r="G2890" s="164">
        <f t="shared" si="221"/>
        <v>-0.26282587642597727</v>
      </c>
      <c r="H2890" s="164">
        <f t="shared" si="222"/>
        <v>-0.33540115036829998</v>
      </c>
      <c r="I2890" s="164">
        <f t="shared" si="223"/>
        <v>-7.9079247659307503E-2</v>
      </c>
      <c r="J2890" s="164">
        <f t="shared" si="224"/>
        <v>-9.4316578257470987E-2</v>
      </c>
    </row>
    <row r="2891" spans="2:10" x14ac:dyDescent="0.25">
      <c r="B2891" s="155">
        <v>38303</v>
      </c>
      <c r="C2891" s="2">
        <v>0.92129235197913051</v>
      </c>
      <c r="D2891" s="2">
        <v>1.5879089294163595</v>
      </c>
      <c r="F2891" s="164">
        <f t="shared" ref="F2891:F2954" si="225">CORREL($C2891:$C2920,$D2891:$D2920)</f>
        <v>-0.23368682550423314</v>
      </c>
      <c r="G2891" s="164">
        <f t="shared" ref="G2891:G2954" si="226">CORREL($C2891:$C2950,$D2891:$D2950)</f>
        <v>-0.24780859926485441</v>
      </c>
      <c r="H2891" s="164">
        <f t="shared" ref="H2891:H2954" si="227">CORREL($C2891:$C2980,$D2891:$D2980)</f>
        <v>-0.33460085664908484</v>
      </c>
      <c r="I2891" s="164">
        <f t="shared" ref="I2891:I2954" si="228">CORREL($C2891:$C3090,$D2891:$D3090)</f>
        <v>-7.9409510160637367E-2</v>
      </c>
      <c r="J2891" s="164">
        <f t="shared" ref="J2891:J2954" si="229">CORREL($C2891:$C3150,$D2891:$D3150)</f>
        <v>-9.5515770362216743E-2</v>
      </c>
    </row>
    <row r="2892" spans="2:10" x14ac:dyDescent="0.25">
      <c r="B2892" s="155">
        <v>38302</v>
      </c>
      <c r="C2892" s="2">
        <v>0.90853257853515945</v>
      </c>
      <c r="D2892" s="2">
        <v>1.4295376729878129E-2</v>
      </c>
      <c r="F2892" s="164">
        <f t="shared" si="225"/>
        <v>-0.3874297163898725</v>
      </c>
      <c r="G2892" s="164">
        <f t="shared" si="226"/>
        <v>-0.29231610628249022</v>
      </c>
      <c r="H2892" s="164">
        <f t="shared" si="227"/>
        <v>-0.36443341638811622</v>
      </c>
      <c r="I2892" s="164">
        <f t="shared" si="228"/>
        <v>-7.5777428574009972E-2</v>
      </c>
      <c r="J2892" s="164">
        <f t="shared" si="229"/>
        <v>-0.1071661349746616</v>
      </c>
    </row>
    <row r="2893" spans="2:10" x14ac:dyDescent="0.25">
      <c r="B2893" s="155">
        <v>38301</v>
      </c>
      <c r="C2893" s="2">
        <v>-8.13192039766375E-2</v>
      </c>
      <c r="D2893" s="2">
        <v>-0.78039307448768414</v>
      </c>
      <c r="F2893" s="164">
        <f t="shared" si="225"/>
        <v>-0.38622298895851359</v>
      </c>
      <c r="G2893" s="164">
        <f t="shared" si="226"/>
        <v>-0.29450708072926696</v>
      </c>
      <c r="H2893" s="164">
        <f t="shared" si="227"/>
        <v>-0.36066279804128676</v>
      </c>
      <c r="I2893" s="164">
        <f t="shared" si="228"/>
        <v>-7.6414910520122795E-2</v>
      </c>
      <c r="J2893" s="164">
        <f t="shared" si="229"/>
        <v>-0.10665402920433216</v>
      </c>
    </row>
    <row r="2894" spans="2:10" x14ac:dyDescent="0.25">
      <c r="B2894" s="155">
        <v>38300</v>
      </c>
      <c r="C2894" s="2">
        <v>-3.0268028611990516E-2</v>
      </c>
      <c r="D2894" s="2">
        <v>-0.11888927998707777</v>
      </c>
      <c r="F2894" s="164">
        <f t="shared" si="225"/>
        <v>-0.40364814154950157</v>
      </c>
      <c r="G2894" s="164">
        <f t="shared" si="226"/>
        <v>-0.30810316155649498</v>
      </c>
      <c r="H2894" s="164">
        <f t="shared" si="227"/>
        <v>-0.36480702760868999</v>
      </c>
      <c r="I2894" s="164">
        <f t="shared" si="228"/>
        <v>-7.5780467754324871E-2</v>
      </c>
      <c r="J2894" s="164">
        <f t="shared" si="229"/>
        <v>-9.8450751354627622E-2</v>
      </c>
    </row>
    <row r="2895" spans="2:10" x14ac:dyDescent="0.25">
      <c r="B2895" s="155">
        <v>38299</v>
      </c>
      <c r="C2895" s="2">
        <v>-0.10119681012824566</v>
      </c>
      <c r="D2895" s="2">
        <v>-0.47544558950007865</v>
      </c>
      <c r="F2895" s="164">
        <f t="shared" si="225"/>
        <v>-0.41180427016050158</v>
      </c>
      <c r="G2895" s="164">
        <f t="shared" si="226"/>
        <v>-0.30570213360798393</v>
      </c>
      <c r="H2895" s="164">
        <f t="shared" si="227"/>
        <v>-0.35447254239861159</v>
      </c>
      <c r="I2895" s="164">
        <f t="shared" si="228"/>
        <v>-7.5512882314717936E-2</v>
      </c>
      <c r="J2895" s="164">
        <f t="shared" si="229"/>
        <v>-9.850761963031246E-2</v>
      </c>
    </row>
    <row r="2896" spans="2:10" x14ac:dyDescent="0.25">
      <c r="B2896" s="155">
        <v>38296</v>
      </c>
      <c r="C2896" s="2">
        <v>0.38949990143291036</v>
      </c>
      <c r="D2896" s="2">
        <v>-2.0441838692656922</v>
      </c>
      <c r="F2896" s="164">
        <f t="shared" si="225"/>
        <v>-0.43312600295605719</v>
      </c>
      <c r="G2896" s="164">
        <f t="shared" si="226"/>
        <v>-0.33412837719837329</v>
      </c>
      <c r="H2896" s="164">
        <f t="shared" si="227"/>
        <v>-0.35683390462127307</v>
      </c>
      <c r="I2896" s="164">
        <f t="shared" si="228"/>
        <v>-7.7722080713756192E-2</v>
      </c>
      <c r="J2896" s="164">
        <f t="shared" si="229"/>
        <v>-9.7554333131125825E-2</v>
      </c>
    </row>
    <row r="2897" spans="2:10" x14ac:dyDescent="0.25">
      <c r="B2897" s="155">
        <v>38295</v>
      </c>
      <c r="C2897" s="2">
        <v>1.620175579592309</v>
      </c>
      <c r="D2897" s="2">
        <v>0.32735245123287626</v>
      </c>
      <c r="F2897" s="164">
        <f t="shared" si="225"/>
        <v>-0.45240417996620191</v>
      </c>
      <c r="G2897" s="164">
        <f t="shared" si="226"/>
        <v>-0.33474450061020899</v>
      </c>
      <c r="H2897" s="164">
        <f t="shared" si="227"/>
        <v>-0.35897129253614563</v>
      </c>
      <c r="I2897" s="164">
        <f t="shared" si="228"/>
        <v>-7.5296876564504345E-2</v>
      </c>
      <c r="J2897" s="164">
        <f t="shared" si="229"/>
        <v>-9.3734722229678519E-2</v>
      </c>
    </row>
    <row r="2898" spans="2:10" x14ac:dyDescent="0.25">
      <c r="B2898" s="155">
        <v>38294</v>
      </c>
      <c r="C2898" s="2">
        <v>1.1393404460180445</v>
      </c>
      <c r="D2898" s="2">
        <v>0.34951816964525761</v>
      </c>
      <c r="F2898" s="164">
        <f t="shared" si="225"/>
        <v>-0.49137944203946243</v>
      </c>
      <c r="G2898" s="164">
        <f t="shared" si="226"/>
        <v>-0.35024188188580752</v>
      </c>
      <c r="H2898" s="164">
        <f t="shared" si="227"/>
        <v>-0.37609230614706385</v>
      </c>
      <c r="I2898" s="164">
        <f t="shared" si="228"/>
        <v>-7.8916078605313258E-2</v>
      </c>
      <c r="J2898" s="164">
        <f t="shared" si="229"/>
        <v>-0.10088982283790908</v>
      </c>
    </row>
    <row r="2899" spans="2:10" x14ac:dyDescent="0.25">
      <c r="B2899" s="155">
        <v>38293</v>
      </c>
      <c r="C2899" s="2">
        <v>3.3470702675675312E-3</v>
      </c>
      <c r="D2899" s="2">
        <v>0.16121449262174181</v>
      </c>
      <c r="F2899" s="164">
        <f t="shared" si="225"/>
        <v>-0.60096659861516233</v>
      </c>
      <c r="G2899" s="164">
        <f t="shared" si="226"/>
        <v>-0.3658107684589284</v>
      </c>
      <c r="H2899" s="164">
        <f t="shared" si="227"/>
        <v>-0.37348795839000526</v>
      </c>
      <c r="I2899" s="164">
        <f t="shared" si="228"/>
        <v>-6.5961924441143613E-2</v>
      </c>
      <c r="J2899" s="164">
        <f t="shared" si="229"/>
        <v>-0.10175516068278546</v>
      </c>
    </row>
    <row r="2900" spans="2:10" x14ac:dyDescent="0.25">
      <c r="B2900" s="155">
        <v>38292</v>
      </c>
      <c r="C2900" s="2">
        <v>2.7262145255835257E-2</v>
      </c>
      <c r="D2900" s="2">
        <v>-1.1931833081709531</v>
      </c>
      <c r="F2900" s="164">
        <f t="shared" si="225"/>
        <v>-0.55859658622007435</v>
      </c>
      <c r="G2900" s="164">
        <f t="shared" si="226"/>
        <v>-0.36827859550688219</v>
      </c>
      <c r="H2900" s="164">
        <f t="shared" si="227"/>
        <v>-0.36855954814683894</v>
      </c>
      <c r="I2900" s="164">
        <f t="shared" si="228"/>
        <v>-7.2559869238989883E-2</v>
      </c>
      <c r="J2900" s="164">
        <f t="shared" si="229"/>
        <v>-0.10451874147441616</v>
      </c>
    </row>
    <row r="2901" spans="2:10" x14ac:dyDescent="0.25">
      <c r="B2901" s="155">
        <v>38289</v>
      </c>
      <c r="C2901" s="2">
        <v>0.24560232201473742</v>
      </c>
      <c r="D2901" s="2">
        <v>1.0472434307853273</v>
      </c>
      <c r="F2901" s="164">
        <f t="shared" si="225"/>
        <v>-0.59160000429324777</v>
      </c>
      <c r="G2901" s="164">
        <f t="shared" si="226"/>
        <v>-0.37886250719817022</v>
      </c>
      <c r="H2901" s="164">
        <f t="shared" si="227"/>
        <v>-0.36248902580442571</v>
      </c>
      <c r="I2901" s="164">
        <f t="shared" si="228"/>
        <v>-8.1761548743917709E-2</v>
      </c>
      <c r="J2901" s="164">
        <f t="shared" si="229"/>
        <v>-0.107344630400022</v>
      </c>
    </row>
    <row r="2902" spans="2:10" x14ac:dyDescent="0.25">
      <c r="B2902" s="155">
        <v>38288</v>
      </c>
      <c r="C2902" s="2">
        <v>0.21243064622880059</v>
      </c>
      <c r="D2902" s="2">
        <v>7.263319579495775E-2</v>
      </c>
      <c r="F2902" s="164">
        <f t="shared" si="225"/>
        <v>-0.62162839685468796</v>
      </c>
      <c r="G2902" s="164">
        <f t="shared" si="226"/>
        <v>-0.44768555346458322</v>
      </c>
      <c r="H2902" s="164">
        <f t="shared" si="227"/>
        <v>-0.3659138547319486</v>
      </c>
      <c r="I2902" s="164">
        <f t="shared" si="228"/>
        <v>-7.9777279900053469E-2</v>
      </c>
      <c r="J2902" s="164">
        <f t="shared" si="229"/>
        <v>-0.105771590719236</v>
      </c>
    </row>
    <row r="2903" spans="2:10" x14ac:dyDescent="0.25">
      <c r="B2903" s="155">
        <v>38287</v>
      </c>
      <c r="C2903" s="2">
        <v>1.3047208211393491</v>
      </c>
      <c r="D2903" s="2">
        <v>-1.6261800705924423</v>
      </c>
      <c r="F2903" s="164">
        <f t="shared" si="225"/>
        <v>-0.55030171932602545</v>
      </c>
      <c r="G2903" s="164">
        <f t="shared" si="226"/>
        <v>-0.43730123567841211</v>
      </c>
      <c r="H2903" s="164">
        <f t="shared" si="227"/>
        <v>-0.36786243263672491</v>
      </c>
      <c r="I2903" s="164">
        <f t="shared" si="228"/>
        <v>-8.2502387174641409E-2</v>
      </c>
      <c r="J2903" s="164">
        <f t="shared" si="229"/>
        <v>-0.10518735617449138</v>
      </c>
    </row>
    <row r="2904" spans="2:10" x14ac:dyDescent="0.25">
      <c r="B2904" s="155">
        <v>38286</v>
      </c>
      <c r="C2904" s="2">
        <v>1.4875771775984648</v>
      </c>
      <c r="D2904" s="2">
        <v>-0.30682618920536697</v>
      </c>
      <c r="F2904" s="164">
        <f t="shared" si="225"/>
        <v>-0.45077532753589517</v>
      </c>
      <c r="G2904" s="164">
        <f t="shared" si="226"/>
        <v>-0.40161760485355408</v>
      </c>
      <c r="H2904" s="164">
        <f t="shared" si="227"/>
        <v>-0.33442013217532551</v>
      </c>
      <c r="I2904" s="164">
        <f t="shared" si="228"/>
        <v>-6.6675010588750819E-2</v>
      </c>
      <c r="J2904" s="164">
        <f t="shared" si="229"/>
        <v>-9.5065659808294942E-2</v>
      </c>
    </row>
    <row r="2905" spans="2:10" x14ac:dyDescent="0.25">
      <c r="B2905" s="155">
        <v>38285</v>
      </c>
      <c r="C2905" s="2">
        <v>-8.4770179652315925E-2</v>
      </c>
      <c r="D2905" s="2">
        <v>0.30286137043094019</v>
      </c>
      <c r="F2905" s="164">
        <f t="shared" si="225"/>
        <v>-0.44913303186008413</v>
      </c>
      <c r="G2905" s="164">
        <f t="shared" si="226"/>
        <v>-0.40091622479434524</v>
      </c>
      <c r="H2905" s="164">
        <f t="shared" si="227"/>
        <v>-0.33293348935713862</v>
      </c>
      <c r="I2905" s="164">
        <f t="shared" si="228"/>
        <v>-6.2665788564209304E-2</v>
      </c>
      <c r="J2905" s="164">
        <f t="shared" si="229"/>
        <v>-8.330405836994037E-2</v>
      </c>
    </row>
    <row r="2906" spans="2:10" x14ac:dyDescent="0.25">
      <c r="B2906" s="155">
        <v>38282</v>
      </c>
      <c r="C2906" s="2">
        <v>-0.97185903858842959</v>
      </c>
      <c r="D2906" s="2">
        <v>0.17196052921037985</v>
      </c>
      <c r="F2906" s="164">
        <f t="shared" si="225"/>
        <v>-0.43920624878446407</v>
      </c>
      <c r="G2906" s="164">
        <f t="shared" si="226"/>
        <v>-0.39880356159407271</v>
      </c>
      <c r="H2906" s="164">
        <f t="shared" si="227"/>
        <v>-0.33178794927816296</v>
      </c>
      <c r="I2906" s="164">
        <f t="shared" si="228"/>
        <v>-6.2543298999374719E-2</v>
      </c>
      <c r="J2906" s="164">
        <f t="shared" si="229"/>
        <v>-8.3874791182909914E-2</v>
      </c>
    </row>
    <row r="2907" spans="2:10" x14ac:dyDescent="0.25">
      <c r="B2907" s="155">
        <v>38281</v>
      </c>
      <c r="C2907" s="2">
        <v>0.26162504004620946</v>
      </c>
      <c r="D2907" s="2">
        <v>0.24520180065785713</v>
      </c>
      <c r="F2907" s="164">
        <f t="shared" si="225"/>
        <v>-0.44275568860491538</v>
      </c>
      <c r="G2907" s="164">
        <f t="shared" si="226"/>
        <v>-0.38579272958953803</v>
      </c>
      <c r="H2907" s="164">
        <f t="shared" si="227"/>
        <v>-0.33773197447112879</v>
      </c>
      <c r="I2907" s="164">
        <f t="shared" si="228"/>
        <v>-6.3504737520991339E-2</v>
      </c>
      <c r="J2907" s="164">
        <f t="shared" si="229"/>
        <v>-8.8594694078518152E-2</v>
      </c>
    </row>
    <row r="2908" spans="2:10" x14ac:dyDescent="0.25">
      <c r="B2908" s="155">
        <v>38280</v>
      </c>
      <c r="C2908" s="2">
        <v>4.6085858198963159E-2</v>
      </c>
      <c r="D2908" s="2">
        <v>1.040441534178016</v>
      </c>
      <c r="F2908" s="164">
        <f t="shared" si="225"/>
        <v>-0.4486952832253942</v>
      </c>
      <c r="G2908" s="164">
        <f t="shared" si="226"/>
        <v>-0.38374826034929832</v>
      </c>
      <c r="H2908" s="164">
        <f t="shared" si="227"/>
        <v>-0.33797276574065138</v>
      </c>
      <c r="I2908" s="164">
        <f t="shared" si="228"/>
        <v>-6.3091082751750502E-2</v>
      </c>
      <c r="J2908" s="164">
        <f t="shared" si="229"/>
        <v>-9.0080585443319969E-2</v>
      </c>
    </row>
    <row r="2909" spans="2:10" x14ac:dyDescent="0.25">
      <c r="B2909" s="155">
        <v>38279</v>
      </c>
      <c r="C2909" s="2">
        <v>-0.96850448657062049</v>
      </c>
      <c r="D2909" s="2">
        <v>0.58174911112507388</v>
      </c>
      <c r="F2909" s="164">
        <f t="shared" si="225"/>
        <v>-0.47057997606320484</v>
      </c>
      <c r="G2909" s="164">
        <f t="shared" si="226"/>
        <v>-0.38702052815666721</v>
      </c>
      <c r="H2909" s="164">
        <f t="shared" si="227"/>
        <v>-0.34129234211979798</v>
      </c>
      <c r="I2909" s="164">
        <f t="shared" si="228"/>
        <v>-5.5808841553961229E-2</v>
      </c>
      <c r="J2909" s="164">
        <f t="shared" si="229"/>
        <v>-0.10129944075790721</v>
      </c>
    </row>
    <row r="2910" spans="2:10" x14ac:dyDescent="0.25">
      <c r="B2910" s="155">
        <v>38278</v>
      </c>
      <c r="C2910" s="2">
        <v>0.52559972667594046</v>
      </c>
      <c r="D2910" s="2">
        <v>1.7192264799414936E-2</v>
      </c>
      <c r="F2910" s="164">
        <f t="shared" si="225"/>
        <v>-0.41170814268276118</v>
      </c>
      <c r="G2910" s="164">
        <f t="shared" si="226"/>
        <v>-0.41581341494959539</v>
      </c>
      <c r="H2910" s="164">
        <f t="shared" si="227"/>
        <v>-0.27344571274649698</v>
      </c>
      <c r="I2910" s="164">
        <f t="shared" si="228"/>
        <v>-5.4803389333229299E-2</v>
      </c>
      <c r="J2910" s="164">
        <f t="shared" si="229"/>
        <v>-9.89128900602355E-2</v>
      </c>
    </row>
    <row r="2911" spans="2:10" x14ac:dyDescent="0.25">
      <c r="B2911" s="155">
        <v>38275</v>
      </c>
      <c r="C2911" s="2">
        <v>0.44576377338971795</v>
      </c>
      <c r="D2911" s="2">
        <v>-0.37056293329815748</v>
      </c>
      <c r="F2911" s="164">
        <f t="shared" si="225"/>
        <v>-0.41103815325446158</v>
      </c>
      <c r="G2911" s="164">
        <f t="shared" si="226"/>
        <v>-0.40854072295373806</v>
      </c>
      <c r="H2911" s="164">
        <f t="shared" si="227"/>
        <v>-0.23611788284309426</v>
      </c>
      <c r="I2911" s="164">
        <f t="shared" si="228"/>
        <v>-5.4936983441786762E-2</v>
      </c>
      <c r="J2911" s="164">
        <f t="shared" si="229"/>
        <v>-9.7333566682428221E-2</v>
      </c>
    </row>
    <row r="2912" spans="2:10" x14ac:dyDescent="0.25">
      <c r="B2912" s="155">
        <v>38274</v>
      </c>
      <c r="C2912" s="2">
        <v>-0.93016506923873088</v>
      </c>
      <c r="D2912" s="2">
        <v>0.99976525342424516</v>
      </c>
      <c r="F2912" s="164">
        <f t="shared" si="225"/>
        <v>-0.33845497680529818</v>
      </c>
      <c r="G2912" s="164">
        <f t="shared" si="226"/>
        <v>-0.4063480829680719</v>
      </c>
      <c r="H2912" s="164">
        <f t="shared" si="227"/>
        <v>-0.23271703834193927</v>
      </c>
      <c r="I2912" s="164">
        <f t="shared" si="228"/>
        <v>-6.868529990199719E-2</v>
      </c>
      <c r="J2912" s="164">
        <f t="shared" si="229"/>
        <v>-0.10320265385916728</v>
      </c>
    </row>
    <row r="2913" spans="2:10" x14ac:dyDescent="0.25">
      <c r="B2913" s="155">
        <v>38273</v>
      </c>
      <c r="C2913" s="2">
        <v>-0.71998080854839275</v>
      </c>
      <c r="D2913" s="2">
        <v>0.21284669412569013</v>
      </c>
      <c r="F2913" s="164">
        <f t="shared" si="225"/>
        <v>-0.35453165208863419</v>
      </c>
      <c r="G2913" s="164">
        <f t="shared" si="226"/>
        <v>-0.39243363423944416</v>
      </c>
      <c r="H2913" s="164">
        <f t="shared" si="227"/>
        <v>-0.21971052919422232</v>
      </c>
      <c r="I2913" s="164">
        <f t="shared" si="228"/>
        <v>-6.2551765977105725E-2</v>
      </c>
      <c r="J2913" s="164">
        <f t="shared" si="229"/>
        <v>-9.9129207799962024E-2</v>
      </c>
    </row>
    <row r="2914" spans="2:10" x14ac:dyDescent="0.25">
      <c r="B2914" s="155">
        <v>38272</v>
      </c>
      <c r="C2914" s="2">
        <v>-0.22630026430765504</v>
      </c>
      <c r="D2914" s="2">
        <v>0.36797522262526083</v>
      </c>
      <c r="F2914" s="164">
        <f t="shared" si="225"/>
        <v>-0.35935787968906552</v>
      </c>
      <c r="G2914" s="164">
        <f t="shared" si="226"/>
        <v>-0.35779122926581008</v>
      </c>
      <c r="H2914" s="164">
        <f t="shared" si="227"/>
        <v>-0.20424315155538458</v>
      </c>
      <c r="I2914" s="164">
        <f t="shared" si="228"/>
        <v>-6.1234774097455119E-2</v>
      </c>
      <c r="J2914" s="164">
        <f t="shared" si="229"/>
        <v>-9.7342885158238579E-2</v>
      </c>
    </row>
    <row r="2915" spans="2:10" x14ac:dyDescent="0.25">
      <c r="B2915" s="155">
        <v>38271</v>
      </c>
      <c r="C2915" s="2">
        <v>0.20036034733144081</v>
      </c>
      <c r="D2915" s="2">
        <v>4.2338404784425521E-2</v>
      </c>
      <c r="F2915" s="164">
        <f t="shared" si="225"/>
        <v>-0.31965087169881196</v>
      </c>
      <c r="G2915" s="164">
        <f t="shared" si="226"/>
        <v>-0.37153851591992387</v>
      </c>
      <c r="H2915" s="164">
        <f t="shared" si="227"/>
        <v>-0.2033216093330863</v>
      </c>
      <c r="I2915" s="164">
        <f t="shared" si="228"/>
        <v>-5.8816617294484154E-2</v>
      </c>
      <c r="J2915" s="164">
        <f t="shared" si="229"/>
        <v>-0.10023599488310332</v>
      </c>
    </row>
    <row r="2916" spans="2:10" x14ac:dyDescent="0.25">
      <c r="B2916" s="155">
        <v>38268</v>
      </c>
      <c r="C2916" s="2">
        <v>-0.75158022028889437</v>
      </c>
      <c r="D2916" s="2">
        <v>2.1270207785581086</v>
      </c>
      <c r="F2916" s="164">
        <f t="shared" si="225"/>
        <v>-0.32922192251430465</v>
      </c>
      <c r="G2916" s="164">
        <f t="shared" si="226"/>
        <v>-0.37146934081858191</v>
      </c>
      <c r="H2916" s="164">
        <f t="shared" si="227"/>
        <v>-0.2005540653318881</v>
      </c>
      <c r="I2916" s="164">
        <f t="shared" si="228"/>
        <v>-5.8664325830761768E-2</v>
      </c>
      <c r="J2916" s="164">
        <f t="shared" si="229"/>
        <v>-0.10011339910968191</v>
      </c>
    </row>
    <row r="2917" spans="2:10" x14ac:dyDescent="0.25">
      <c r="B2917" s="155">
        <v>38267</v>
      </c>
      <c r="C2917" s="2">
        <v>-0.99181266050341055</v>
      </c>
      <c r="D2917" s="2">
        <v>-0.69188005711069422</v>
      </c>
      <c r="F2917" s="164">
        <f t="shared" si="225"/>
        <v>-0.26812080234966118</v>
      </c>
      <c r="G2917" s="164">
        <f t="shared" si="226"/>
        <v>-0.36001206573141498</v>
      </c>
      <c r="H2917" s="164">
        <f t="shared" si="227"/>
        <v>-0.18809266009825135</v>
      </c>
      <c r="I2917" s="164">
        <f t="shared" si="228"/>
        <v>-4.2392625144728302E-2</v>
      </c>
      <c r="J2917" s="164">
        <f t="shared" si="229"/>
        <v>-9.261008172520778E-2</v>
      </c>
    </row>
    <row r="2918" spans="2:10" x14ac:dyDescent="0.25">
      <c r="B2918" s="155">
        <v>38266</v>
      </c>
      <c r="C2918" s="2">
        <v>0.69972309211419059</v>
      </c>
      <c r="D2918" s="2">
        <v>-0.8395530336773982</v>
      </c>
      <c r="F2918" s="164">
        <f t="shared" si="225"/>
        <v>-0.33906219710019336</v>
      </c>
      <c r="G2918" s="164">
        <f t="shared" si="226"/>
        <v>-0.38939516917378286</v>
      </c>
      <c r="H2918" s="164">
        <f t="shared" si="227"/>
        <v>-0.20478887526207121</v>
      </c>
      <c r="I2918" s="164">
        <f t="shared" si="228"/>
        <v>-4.8021234467596388E-2</v>
      </c>
      <c r="J2918" s="164">
        <f t="shared" si="229"/>
        <v>-9.9714515501075976E-2</v>
      </c>
    </row>
    <row r="2919" spans="2:10" x14ac:dyDescent="0.25">
      <c r="B2919" s="155">
        <v>38265</v>
      </c>
      <c r="C2919" s="2">
        <v>-6.0306155041633946E-2</v>
      </c>
      <c r="D2919" s="2">
        <v>0.15661856990383249</v>
      </c>
      <c r="F2919" s="164">
        <f t="shared" si="225"/>
        <v>-0.29184297852714802</v>
      </c>
      <c r="G2919" s="164">
        <f t="shared" si="226"/>
        <v>-0.3785339311970673</v>
      </c>
      <c r="H2919" s="164">
        <f t="shared" si="227"/>
        <v>-0.19764810454626142</v>
      </c>
      <c r="I2919" s="164">
        <f t="shared" si="228"/>
        <v>-4.380497872501396E-2</v>
      </c>
      <c r="J2919" s="164">
        <f t="shared" si="229"/>
        <v>-9.5198253143701034E-2</v>
      </c>
    </row>
    <row r="2920" spans="2:10" x14ac:dyDescent="0.25">
      <c r="B2920" s="155">
        <v>38264</v>
      </c>
      <c r="C2920" s="2">
        <v>0.33584715456682623</v>
      </c>
      <c r="D2920" s="2">
        <v>0.40924870921763556</v>
      </c>
      <c r="F2920" s="164">
        <f t="shared" si="225"/>
        <v>-0.29104211437869193</v>
      </c>
      <c r="G2920" s="164">
        <f t="shared" si="226"/>
        <v>-0.37734106340804796</v>
      </c>
      <c r="H2920" s="164">
        <f t="shared" si="227"/>
        <v>-0.1954551284687425</v>
      </c>
      <c r="I2920" s="164">
        <f t="shared" si="228"/>
        <v>-4.3637439457985802E-2</v>
      </c>
      <c r="J2920" s="164">
        <f t="shared" si="229"/>
        <v>-9.9070328677759764E-2</v>
      </c>
    </row>
    <row r="2921" spans="2:10" x14ac:dyDescent="0.25">
      <c r="B2921" s="155">
        <v>38261</v>
      </c>
      <c r="C2921" s="2">
        <v>1.5178939956782544</v>
      </c>
      <c r="D2921" s="2">
        <v>-1.2939321650641378</v>
      </c>
      <c r="F2921" s="164">
        <f t="shared" si="225"/>
        <v>-0.26620112935683427</v>
      </c>
      <c r="G2921" s="164">
        <f t="shared" si="226"/>
        <v>-0.37920353989126732</v>
      </c>
      <c r="H2921" s="164">
        <f t="shared" si="227"/>
        <v>-0.19723993079567564</v>
      </c>
      <c r="I2921" s="164">
        <f t="shared" si="228"/>
        <v>-5.9427927303783747E-2</v>
      </c>
      <c r="J2921" s="164">
        <f t="shared" si="229"/>
        <v>-9.7362410809900227E-2</v>
      </c>
    </row>
    <row r="2922" spans="2:10" x14ac:dyDescent="0.25">
      <c r="B2922" s="155">
        <v>38260</v>
      </c>
      <c r="C2922" s="2">
        <v>-1.8752400944532788E-2</v>
      </c>
      <c r="D2922" s="2">
        <v>-0.67945799159957465</v>
      </c>
      <c r="F2922" s="164">
        <f t="shared" si="225"/>
        <v>-0.17229674500632994</v>
      </c>
      <c r="G2922" s="164">
        <f t="shared" si="226"/>
        <v>-0.3444351668758408</v>
      </c>
      <c r="H2922" s="164">
        <f t="shared" si="227"/>
        <v>-0.16513458889616522</v>
      </c>
      <c r="I2922" s="164">
        <f t="shared" si="228"/>
        <v>-4.5008718305252229E-2</v>
      </c>
      <c r="J2922" s="164">
        <f t="shared" si="229"/>
        <v>-0.10324254870098788</v>
      </c>
    </row>
    <row r="2923" spans="2:10" x14ac:dyDescent="0.25">
      <c r="B2923" s="155">
        <v>38259</v>
      </c>
      <c r="C2923" s="2">
        <v>0.43715260782986043</v>
      </c>
      <c r="D2923" s="2">
        <v>-1.395750820712427</v>
      </c>
      <c r="F2923" s="164">
        <f t="shared" si="225"/>
        <v>-0.17713932273624688</v>
      </c>
      <c r="G2923" s="164">
        <f t="shared" si="226"/>
        <v>-0.33811786327427323</v>
      </c>
      <c r="H2923" s="164">
        <f t="shared" si="227"/>
        <v>-0.14867098495489153</v>
      </c>
      <c r="I2923" s="164">
        <f t="shared" si="228"/>
        <v>-4.5254373809552599E-2</v>
      </c>
      <c r="J2923" s="164">
        <f t="shared" si="229"/>
        <v>-0.10442997872836635</v>
      </c>
    </row>
    <row r="2924" spans="2:10" x14ac:dyDescent="0.25">
      <c r="B2924" s="155">
        <v>38258</v>
      </c>
      <c r="C2924" s="2">
        <v>0.61011806204573915</v>
      </c>
      <c r="D2924" s="2">
        <v>-0.62951315936184971</v>
      </c>
      <c r="F2924" s="164">
        <f t="shared" si="225"/>
        <v>-0.18077224831421512</v>
      </c>
      <c r="G2924" s="164">
        <f t="shared" si="226"/>
        <v>-0.32943970795435373</v>
      </c>
      <c r="H2924" s="164">
        <f t="shared" si="227"/>
        <v>-0.13718195508949949</v>
      </c>
      <c r="I2924" s="164">
        <f t="shared" si="228"/>
        <v>-4.2235331281818174E-2</v>
      </c>
      <c r="J2924" s="164">
        <f t="shared" si="229"/>
        <v>-0.10087979659246629</v>
      </c>
    </row>
    <row r="2925" spans="2:10" x14ac:dyDescent="0.25">
      <c r="B2925" s="155">
        <v>38257</v>
      </c>
      <c r="C2925" s="2">
        <v>-0.59314873585556427</v>
      </c>
      <c r="D2925" s="2">
        <v>0.52507114413102851</v>
      </c>
      <c r="F2925" s="164">
        <f t="shared" si="225"/>
        <v>-0.1491450055004038</v>
      </c>
      <c r="G2925" s="164">
        <f t="shared" si="226"/>
        <v>-0.30254779307606311</v>
      </c>
      <c r="H2925" s="164">
        <f t="shared" si="227"/>
        <v>-0.11286297759051227</v>
      </c>
      <c r="I2925" s="164">
        <f t="shared" si="228"/>
        <v>-4.1716017788005627E-2</v>
      </c>
      <c r="J2925" s="164">
        <f t="shared" si="229"/>
        <v>-0.11264633216623596</v>
      </c>
    </row>
    <row r="2926" spans="2:10" x14ac:dyDescent="0.25">
      <c r="B2926" s="155">
        <v>38254</v>
      </c>
      <c r="C2926" s="2">
        <v>0.15764896667267436</v>
      </c>
      <c r="D2926" s="2">
        <v>0.15502813008398952</v>
      </c>
      <c r="F2926" s="164">
        <f t="shared" si="225"/>
        <v>-0.21850597971840544</v>
      </c>
      <c r="G2926" s="164">
        <f t="shared" si="226"/>
        <v>-0.29946480536145631</v>
      </c>
      <c r="H2926" s="164">
        <f t="shared" si="227"/>
        <v>-0.10848504001521099</v>
      </c>
      <c r="I2926" s="164">
        <f t="shared" si="228"/>
        <v>-4.1527283264987093E-2</v>
      </c>
      <c r="J2926" s="164">
        <f t="shared" si="229"/>
        <v>-0.11698014925898742</v>
      </c>
    </row>
    <row r="2927" spans="2:10" x14ac:dyDescent="0.25">
      <c r="B2927" s="155">
        <v>38253</v>
      </c>
      <c r="C2927" s="2">
        <v>-0.44676342691253312</v>
      </c>
      <c r="D2927" s="2">
        <v>-0.50272652741383261</v>
      </c>
      <c r="F2927" s="164">
        <f t="shared" si="225"/>
        <v>-0.21547974021656557</v>
      </c>
      <c r="G2927" s="164">
        <f t="shared" si="226"/>
        <v>-0.30403769957491822</v>
      </c>
      <c r="H2927" s="164">
        <f t="shared" si="227"/>
        <v>-0.11347276115927636</v>
      </c>
      <c r="I2927" s="164">
        <f t="shared" si="228"/>
        <v>-4.1579444305824248E-2</v>
      </c>
      <c r="J2927" s="164">
        <f t="shared" si="229"/>
        <v>-0.11982302485824559</v>
      </c>
    </row>
    <row r="2928" spans="2:10" x14ac:dyDescent="0.25">
      <c r="B2928" s="155">
        <v>38252</v>
      </c>
      <c r="C2928" s="2">
        <v>-1.3917642559935217</v>
      </c>
      <c r="D2928" s="2">
        <v>1.766169394602235</v>
      </c>
      <c r="F2928" s="164">
        <f t="shared" si="225"/>
        <v>-0.22862352236974451</v>
      </c>
      <c r="G2928" s="164">
        <f t="shared" si="226"/>
        <v>-0.31569859692035424</v>
      </c>
      <c r="H2928" s="164">
        <f t="shared" si="227"/>
        <v>-0.11843905231667425</v>
      </c>
      <c r="I2928" s="164">
        <f t="shared" si="228"/>
        <v>-2.8986382974838295E-2</v>
      </c>
      <c r="J2928" s="164">
        <f t="shared" si="229"/>
        <v>-0.12352529862043367</v>
      </c>
    </row>
    <row r="2929" spans="2:10" x14ac:dyDescent="0.25">
      <c r="B2929" s="155">
        <v>38251</v>
      </c>
      <c r="C2929" s="2">
        <v>0.63388297201782962</v>
      </c>
      <c r="D2929" s="2">
        <v>0.86477757549363599</v>
      </c>
      <c r="F2929" s="164">
        <f t="shared" si="225"/>
        <v>-0.10593277323474556</v>
      </c>
      <c r="G2929" s="164">
        <f t="shared" si="226"/>
        <v>-0.25829239328807224</v>
      </c>
      <c r="H2929" s="164">
        <f t="shared" si="227"/>
        <v>-7.5469381607505534E-2</v>
      </c>
      <c r="I2929" s="164">
        <f t="shared" si="228"/>
        <v>-1.1145930877976579E-2</v>
      </c>
      <c r="J2929" s="164">
        <f t="shared" si="229"/>
        <v>-0.12928204143886762</v>
      </c>
    </row>
    <row r="2930" spans="2:10" x14ac:dyDescent="0.25">
      <c r="B2930" s="155">
        <v>38250</v>
      </c>
      <c r="C2930" s="2">
        <v>-0.56212359401625056</v>
      </c>
      <c r="D2930" s="2">
        <v>1.2016312469289581</v>
      </c>
      <c r="F2930" s="164">
        <f t="shared" si="225"/>
        <v>-0.15505195006761327</v>
      </c>
      <c r="G2930" s="164">
        <f t="shared" si="226"/>
        <v>-0.26654977855225487</v>
      </c>
      <c r="H2930" s="164">
        <f t="shared" si="227"/>
        <v>-8.6746858379479444E-2</v>
      </c>
      <c r="I2930" s="164">
        <f t="shared" si="228"/>
        <v>-1.2347650331541683E-2</v>
      </c>
      <c r="J2930" s="164">
        <f t="shared" si="229"/>
        <v>-0.12825127949080189</v>
      </c>
    </row>
    <row r="2931" spans="2:10" x14ac:dyDescent="0.25">
      <c r="B2931" s="155">
        <v>38247</v>
      </c>
      <c r="C2931" s="2">
        <v>0.44999939751051432</v>
      </c>
      <c r="D2931" s="2">
        <v>-0.9064106969786101</v>
      </c>
      <c r="F2931" s="164">
        <f t="shared" si="225"/>
        <v>-0.10632035676429974</v>
      </c>
      <c r="G2931" s="164">
        <f t="shared" si="226"/>
        <v>-0.24335981131283166</v>
      </c>
      <c r="H2931" s="164">
        <f t="shared" si="227"/>
        <v>-0.10195273745618032</v>
      </c>
      <c r="I2931" s="164">
        <f t="shared" si="228"/>
        <v>-6.7976019779502905E-3</v>
      </c>
      <c r="J2931" s="164">
        <f t="shared" si="229"/>
        <v>-0.10948118041926952</v>
      </c>
    </row>
    <row r="2932" spans="2:10" x14ac:dyDescent="0.25">
      <c r="B2932" s="155">
        <v>38246</v>
      </c>
      <c r="C2932" s="2">
        <v>0.28270178073723784</v>
      </c>
      <c r="D2932" s="2">
        <v>2.0404135210072782</v>
      </c>
      <c r="F2932" s="164">
        <f t="shared" si="225"/>
        <v>-0.28513692796156792</v>
      </c>
      <c r="G2932" s="164">
        <f t="shared" si="226"/>
        <v>-0.22924455621803272</v>
      </c>
      <c r="H2932" s="164">
        <f t="shared" si="227"/>
        <v>-9.5965044613625913E-2</v>
      </c>
      <c r="I2932" s="164">
        <f t="shared" si="228"/>
        <v>-3.4593896137851232E-3</v>
      </c>
      <c r="J2932" s="164">
        <f t="shared" si="229"/>
        <v>-0.10916259982025583</v>
      </c>
    </row>
    <row r="2933" spans="2:10" x14ac:dyDescent="0.25">
      <c r="B2933" s="155">
        <v>38245</v>
      </c>
      <c r="C2933" s="2">
        <v>-0.70283702580248297</v>
      </c>
      <c r="D2933" s="2">
        <v>-0.63121150775622414</v>
      </c>
      <c r="F2933" s="164">
        <f t="shared" si="225"/>
        <v>-0.3135047110374608</v>
      </c>
      <c r="G2933" s="164">
        <f t="shared" si="226"/>
        <v>-0.25869081705001595</v>
      </c>
      <c r="H2933" s="164">
        <f t="shared" si="227"/>
        <v>-0.10334353532730599</v>
      </c>
      <c r="I2933" s="164">
        <f t="shared" si="228"/>
        <v>7.5344672244040758E-4</v>
      </c>
      <c r="J2933" s="164">
        <f t="shared" si="229"/>
        <v>-0.10964319777365014</v>
      </c>
    </row>
    <row r="2934" spans="2:10" x14ac:dyDescent="0.25">
      <c r="B2934" s="155">
        <v>38244</v>
      </c>
      <c r="C2934" s="2">
        <v>0.2235586838538639</v>
      </c>
      <c r="D2934" s="2">
        <v>0.19567640850168821</v>
      </c>
      <c r="F2934" s="164">
        <f t="shared" si="225"/>
        <v>-0.35899690206115037</v>
      </c>
      <c r="G2934" s="164">
        <f t="shared" si="226"/>
        <v>-0.27233460020785449</v>
      </c>
      <c r="H2934" s="164">
        <f t="shared" si="227"/>
        <v>-0.11739792117594992</v>
      </c>
      <c r="I2934" s="164">
        <f t="shared" si="228"/>
        <v>-3.3505267639030922E-3</v>
      </c>
      <c r="J2934" s="164">
        <f t="shared" si="229"/>
        <v>-0.11608966175028076</v>
      </c>
    </row>
    <row r="2935" spans="2:10" x14ac:dyDescent="0.25">
      <c r="B2935" s="155">
        <v>38243</v>
      </c>
      <c r="C2935" s="2">
        <v>0.19652543986272697</v>
      </c>
      <c r="D2935" s="2">
        <v>0.62141525332144454</v>
      </c>
      <c r="F2935" s="164">
        <f t="shared" si="225"/>
        <v>-0.36880783354126501</v>
      </c>
      <c r="G2935" s="164">
        <f t="shared" si="226"/>
        <v>-0.2765072166152614</v>
      </c>
      <c r="H2935" s="164">
        <f t="shared" si="227"/>
        <v>-0.11425555973566608</v>
      </c>
      <c r="I2935" s="164">
        <f t="shared" si="228"/>
        <v>5.6071156698952939E-3</v>
      </c>
      <c r="J2935" s="164">
        <f t="shared" si="229"/>
        <v>-0.12482259286410292</v>
      </c>
    </row>
    <row r="2936" spans="2:10" x14ac:dyDescent="0.25">
      <c r="B2936" s="155">
        <v>38240</v>
      </c>
      <c r="C2936" s="2">
        <v>0.49550389549373186</v>
      </c>
      <c r="D2936" s="2">
        <v>0.41585882239871808</v>
      </c>
      <c r="F2936" s="164">
        <f t="shared" si="225"/>
        <v>-0.37114910401746509</v>
      </c>
      <c r="G2936" s="164">
        <f t="shared" si="226"/>
        <v>-0.27820594496660422</v>
      </c>
      <c r="H2936" s="164">
        <f t="shared" si="227"/>
        <v>-0.10722718613057095</v>
      </c>
      <c r="I2936" s="164">
        <f t="shared" si="228"/>
        <v>-3.2125274408085448E-3</v>
      </c>
      <c r="J2936" s="164">
        <f t="shared" si="229"/>
        <v>-0.12485540956263035</v>
      </c>
    </row>
    <row r="2937" spans="2:10" x14ac:dyDescent="0.25">
      <c r="B2937" s="155">
        <v>38239</v>
      </c>
      <c r="C2937" s="2">
        <v>0.18998859583141403</v>
      </c>
      <c r="D2937" s="2">
        <v>-0.62200738484532447</v>
      </c>
      <c r="F2937" s="164">
        <f t="shared" si="225"/>
        <v>-0.34403382991965903</v>
      </c>
      <c r="G2937" s="164">
        <f t="shared" si="226"/>
        <v>-0.28613780920139359</v>
      </c>
      <c r="H2937" s="164">
        <f t="shared" si="227"/>
        <v>-5.3532391411371776E-2</v>
      </c>
      <c r="I2937" s="164">
        <f t="shared" si="228"/>
        <v>-1.8982536108841444E-2</v>
      </c>
      <c r="J2937" s="164">
        <f t="shared" si="229"/>
        <v>-0.1248668637217208</v>
      </c>
    </row>
    <row r="2938" spans="2:10" x14ac:dyDescent="0.25">
      <c r="B2938" s="155">
        <v>38238</v>
      </c>
      <c r="C2938" s="2">
        <v>-0.43052629544443333</v>
      </c>
      <c r="D2938" s="2">
        <v>1.3196916368307887</v>
      </c>
      <c r="F2938" s="164">
        <f t="shared" si="225"/>
        <v>-0.34214362726317082</v>
      </c>
      <c r="G2938" s="164">
        <f t="shared" si="226"/>
        <v>-0.28371812909158201</v>
      </c>
      <c r="H2938" s="164">
        <f t="shared" si="227"/>
        <v>-4.4258794087365154E-2</v>
      </c>
      <c r="I2938" s="164">
        <f t="shared" si="228"/>
        <v>-1.6439251547463726E-2</v>
      </c>
      <c r="J2938" s="164">
        <f t="shared" si="229"/>
        <v>-0.12764200567491366</v>
      </c>
    </row>
    <row r="2939" spans="2:10" x14ac:dyDescent="0.25">
      <c r="B2939" s="155">
        <v>38237</v>
      </c>
      <c r="C2939" s="2">
        <v>0.69301986981322727</v>
      </c>
      <c r="D2939" s="2">
        <v>1.1418563979452179</v>
      </c>
      <c r="F2939" s="164">
        <f t="shared" si="225"/>
        <v>-0.32290717266428559</v>
      </c>
      <c r="G2939" s="164">
        <f t="shared" si="226"/>
        <v>-0.27598370538194061</v>
      </c>
      <c r="H2939" s="164">
        <f t="shared" si="227"/>
        <v>-3.7248191636675435E-2</v>
      </c>
      <c r="I2939" s="164">
        <f t="shared" si="228"/>
        <v>-1.1321969726052093E-2</v>
      </c>
      <c r="J2939" s="164">
        <f t="shared" si="229"/>
        <v>-0.13495766751599267</v>
      </c>
    </row>
    <row r="2940" spans="2:10" x14ac:dyDescent="0.25">
      <c r="B2940" s="155">
        <v>38236</v>
      </c>
      <c r="C2940" s="2">
        <v>0</v>
      </c>
      <c r="D2940" s="2">
        <v>4.3875778014945688E-2</v>
      </c>
      <c r="F2940" s="164">
        <f t="shared" si="225"/>
        <v>-0.4189540985021179</v>
      </c>
      <c r="G2940" s="164">
        <f t="shared" si="226"/>
        <v>-0.21082558835549556</v>
      </c>
      <c r="H2940" s="164">
        <f t="shared" si="227"/>
        <v>-5.3243663852290846E-2</v>
      </c>
      <c r="I2940" s="164">
        <f t="shared" si="228"/>
        <v>-1.698395993627316E-2</v>
      </c>
      <c r="J2940" s="164">
        <f t="shared" si="229"/>
        <v>-0.13880077438112368</v>
      </c>
    </row>
    <row r="2941" spans="2:10" x14ac:dyDescent="0.25">
      <c r="B2941" s="155">
        <v>38233</v>
      </c>
      <c r="C2941" s="2">
        <v>-0.41710575723440391</v>
      </c>
      <c r="D2941" s="2">
        <v>-1.5995281833922514</v>
      </c>
      <c r="F2941" s="164">
        <f t="shared" si="225"/>
        <v>-0.40489946380079356</v>
      </c>
      <c r="G2941" s="164">
        <f t="shared" si="226"/>
        <v>-0.16128478091140067</v>
      </c>
      <c r="H2941" s="164">
        <f t="shared" si="227"/>
        <v>-4.9435149760392448E-2</v>
      </c>
      <c r="I2941" s="164">
        <f t="shared" si="228"/>
        <v>-2.089808622486488E-2</v>
      </c>
      <c r="J2941" s="164">
        <f t="shared" si="229"/>
        <v>-0.13993307442738206</v>
      </c>
    </row>
    <row r="2942" spans="2:10" x14ac:dyDescent="0.25">
      <c r="B2942" s="155">
        <v>38232</v>
      </c>
      <c r="C2942" s="2">
        <v>1.1220472079269239</v>
      </c>
      <c r="D2942" s="2">
        <v>-1.0057338358683166</v>
      </c>
      <c r="F2942" s="164">
        <f t="shared" si="225"/>
        <v>-0.47903816981410952</v>
      </c>
      <c r="G2942" s="164">
        <f t="shared" si="226"/>
        <v>-0.18420170086058515</v>
      </c>
      <c r="H2942" s="164">
        <f t="shared" si="227"/>
        <v>-6.8717557522884345E-2</v>
      </c>
      <c r="I2942" s="164">
        <f t="shared" si="228"/>
        <v>-2.5589912717266194E-2</v>
      </c>
      <c r="J2942" s="164">
        <f t="shared" si="229"/>
        <v>-0.15011262979613704</v>
      </c>
    </row>
    <row r="2943" spans="2:10" x14ac:dyDescent="0.25">
      <c r="B2943" s="155">
        <v>38231</v>
      </c>
      <c r="C2943" s="2">
        <v>0.18351629742525688</v>
      </c>
      <c r="D2943" s="2">
        <v>-0.12256589061667711</v>
      </c>
      <c r="F2943" s="164">
        <f t="shared" si="225"/>
        <v>-0.44107155559397537</v>
      </c>
      <c r="G2943" s="164">
        <f t="shared" si="226"/>
        <v>-0.15003012019263973</v>
      </c>
      <c r="H2943" s="164">
        <f t="shared" si="227"/>
        <v>-3.2248252138544986E-2</v>
      </c>
      <c r="I2943" s="164">
        <f t="shared" si="228"/>
        <v>-1.768995556897094E-2</v>
      </c>
      <c r="J2943" s="164">
        <f t="shared" si="229"/>
        <v>-0.14505128979662021</v>
      </c>
    </row>
    <row r="2944" spans="2:10" x14ac:dyDescent="0.25">
      <c r="B2944" s="155">
        <v>38230</v>
      </c>
      <c r="C2944" s="2">
        <v>0.46533302841249569</v>
      </c>
      <c r="D2944" s="2">
        <v>1.3357868066751877</v>
      </c>
      <c r="F2944" s="164">
        <f t="shared" si="225"/>
        <v>-0.36376634170584443</v>
      </c>
      <c r="G2944" s="164">
        <f t="shared" si="226"/>
        <v>-0.12508672028046847</v>
      </c>
      <c r="H2944" s="164">
        <f t="shared" si="227"/>
        <v>9.9649248036729089E-5</v>
      </c>
      <c r="I2944" s="164">
        <f t="shared" si="228"/>
        <v>-1.9975884555942569E-2</v>
      </c>
      <c r="J2944" s="164">
        <f t="shared" si="229"/>
        <v>-0.14547906869080002</v>
      </c>
    </row>
    <row r="2945" spans="2:10" x14ac:dyDescent="0.25">
      <c r="B2945" s="155">
        <v>38229</v>
      </c>
      <c r="C2945" s="2">
        <v>-0.76784648208501061</v>
      </c>
      <c r="D2945" s="2">
        <v>0.59426444367547404</v>
      </c>
      <c r="F2945" s="164">
        <f t="shared" si="225"/>
        <v>-0.43058175010677707</v>
      </c>
      <c r="G2945" s="164">
        <f t="shared" si="226"/>
        <v>-0.14188575129932329</v>
      </c>
      <c r="H2945" s="164">
        <f t="shared" si="227"/>
        <v>-9.4914223284371779E-3</v>
      </c>
      <c r="I2945" s="164">
        <f t="shared" si="228"/>
        <v>-2.3002150495842599E-2</v>
      </c>
      <c r="J2945" s="164">
        <f t="shared" si="229"/>
        <v>-0.16356076597552388</v>
      </c>
    </row>
    <row r="2946" spans="2:10" x14ac:dyDescent="0.25">
      <c r="B2946" s="155">
        <v>38226</v>
      </c>
      <c r="C2946" s="2">
        <v>0.25443326507972319</v>
      </c>
      <c r="D2946" s="2">
        <v>0.169650290033041</v>
      </c>
      <c r="F2946" s="164">
        <f t="shared" si="225"/>
        <v>-0.42167052747688449</v>
      </c>
      <c r="G2946" s="164">
        <f t="shared" si="226"/>
        <v>-0.1364955056351462</v>
      </c>
      <c r="H2946" s="164">
        <f t="shared" si="227"/>
        <v>-8.5000384764069899E-3</v>
      </c>
      <c r="I2946" s="164">
        <f t="shared" si="228"/>
        <v>-3.5076602914995841E-2</v>
      </c>
      <c r="J2946" s="164">
        <f t="shared" si="229"/>
        <v>-0.16194443471507997</v>
      </c>
    </row>
    <row r="2947" spans="2:10" x14ac:dyDescent="0.25">
      <c r="B2947" s="155">
        <v>38225</v>
      </c>
      <c r="C2947" s="2">
        <v>1.2143625976324124E-2</v>
      </c>
      <c r="D2947" s="2">
        <v>0.73151060048317618</v>
      </c>
      <c r="F2947" s="164">
        <f t="shared" si="225"/>
        <v>-0.43176775653523314</v>
      </c>
      <c r="G2947" s="164">
        <f t="shared" si="226"/>
        <v>-0.14921207548259785</v>
      </c>
      <c r="H2947" s="164">
        <f t="shared" si="227"/>
        <v>-1.0533760862646617E-2</v>
      </c>
      <c r="I2947" s="164">
        <f t="shared" si="228"/>
        <v>-3.5036534835779502E-2</v>
      </c>
      <c r="J2947" s="164">
        <f t="shared" si="229"/>
        <v>-0.16195106236585272</v>
      </c>
    </row>
    <row r="2948" spans="2:10" x14ac:dyDescent="0.25">
      <c r="B2948" s="155">
        <v>38224</v>
      </c>
      <c r="C2948" s="2">
        <v>0.80539958379135523</v>
      </c>
      <c r="D2948" s="2">
        <v>0.52304080248659623</v>
      </c>
      <c r="F2948" s="164">
        <f t="shared" si="225"/>
        <v>-0.43264468257549987</v>
      </c>
      <c r="G2948" s="164">
        <f t="shared" si="226"/>
        <v>-0.14832320143387004</v>
      </c>
      <c r="H2948" s="164">
        <f t="shared" si="227"/>
        <v>6.1930086326859989E-3</v>
      </c>
      <c r="I2948" s="164">
        <f t="shared" si="228"/>
        <v>-4.2665730208316259E-2</v>
      </c>
      <c r="J2948" s="164">
        <f t="shared" si="229"/>
        <v>-0.1549499464161514</v>
      </c>
    </row>
    <row r="2949" spans="2:10" x14ac:dyDescent="0.25">
      <c r="B2949" s="155">
        <v>38223</v>
      </c>
      <c r="C2949" s="2">
        <v>4.8123314446901766E-2</v>
      </c>
      <c r="D2949" s="2">
        <v>-4.9686907567469962E-2</v>
      </c>
      <c r="F2949" s="164">
        <f t="shared" si="225"/>
        <v>-0.45540076439373006</v>
      </c>
      <c r="G2949" s="164">
        <f t="shared" si="226"/>
        <v>-0.16167086470326147</v>
      </c>
      <c r="H2949" s="164">
        <f t="shared" si="227"/>
        <v>2.7150247696963218E-3</v>
      </c>
      <c r="I2949" s="164">
        <f t="shared" si="228"/>
        <v>-5.3330802470813322E-2</v>
      </c>
      <c r="J2949" s="164">
        <f t="shared" si="229"/>
        <v>-0.15674889544230103</v>
      </c>
    </row>
    <row r="2950" spans="2:10" x14ac:dyDescent="0.25">
      <c r="B2950" s="155">
        <v>38222</v>
      </c>
      <c r="C2950" s="2">
        <v>-0.23400589457885923</v>
      </c>
      <c r="D2950" s="2">
        <v>-0.91775303398512476</v>
      </c>
      <c r="F2950" s="164">
        <f t="shared" si="225"/>
        <v>-0.45453019331944416</v>
      </c>
      <c r="G2950" s="164">
        <f t="shared" si="226"/>
        <v>-0.1608974090174953</v>
      </c>
      <c r="H2950" s="164">
        <f t="shared" si="227"/>
        <v>1.6435581377016339E-2</v>
      </c>
      <c r="I2950" s="164">
        <f t="shared" si="228"/>
        <v>-5.667632378923209E-2</v>
      </c>
      <c r="J2950" s="164">
        <f t="shared" si="229"/>
        <v>-0.15567225892844347</v>
      </c>
    </row>
    <row r="2951" spans="2:10" x14ac:dyDescent="0.25">
      <c r="B2951" s="155">
        <v>38219</v>
      </c>
      <c r="C2951" s="2">
        <v>0.65237280966279343</v>
      </c>
      <c r="D2951" s="2">
        <v>-4.7867998970330117E-2</v>
      </c>
      <c r="F2951" s="164">
        <f t="shared" si="225"/>
        <v>-0.47056312026273184</v>
      </c>
      <c r="G2951" s="164">
        <f t="shared" si="226"/>
        <v>-0.16796696478422884</v>
      </c>
      <c r="H2951" s="164">
        <f t="shared" si="227"/>
        <v>1.2353745075954815E-2</v>
      </c>
      <c r="I2951" s="164">
        <f t="shared" si="228"/>
        <v>-6.0309350595004162E-2</v>
      </c>
      <c r="J2951" s="164">
        <f t="shared" si="229"/>
        <v>-0.15688324684495672</v>
      </c>
    </row>
    <row r="2952" spans="2:10" x14ac:dyDescent="0.25">
      <c r="B2952" s="155">
        <v>38218</v>
      </c>
      <c r="C2952" s="2">
        <v>-0.35600205728587575</v>
      </c>
      <c r="D2952" s="2">
        <v>0.12315644166924766</v>
      </c>
      <c r="F2952" s="164">
        <f t="shared" si="225"/>
        <v>-0.46997295840680003</v>
      </c>
      <c r="G2952" s="164">
        <f t="shared" si="226"/>
        <v>-0.16476842651904972</v>
      </c>
      <c r="H2952" s="164">
        <f t="shared" si="227"/>
        <v>1.6689243791701388E-2</v>
      </c>
      <c r="I2952" s="164">
        <f t="shared" si="228"/>
        <v>-6.4482169895106287E-2</v>
      </c>
      <c r="J2952" s="164">
        <f t="shared" si="229"/>
        <v>-0.16303615352809364</v>
      </c>
    </row>
    <row r="2953" spans="2:10" x14ac:dyDescent="0.25">
      <c r="B2953" s="155">
        <v>38217</v>
      </c>
      <c r="C2953" s="2">
        <v>1.2626803896278016</v>
      </c>
      <c r="D2953" s="2">
        <v>-0.36970661017570183</v>
      </c>
      <c r="F2953" s="164">
        <f t="shared" si="225"/>
        <v>-0.45605892305910906</v>
      </c>
      <c r="G2953" s="164">
        <f t="shared" si="226"/>
        <v>-0.14000619546043563</v>
      </c>
      <c r="H2953" s="164">
        <f t="shared" si="227"/>
        <v>1.5684023408899551E-2</v>
      </c>
      <c r="I2953" s="164">
        <f t="shared" si="228"/>
        <v>-6.3920462186895996E-2</v>
      </c>
      <c r="J2953" s="164">
        <f t="shared" si="229"/>
        <v>-0.16329043650442068</v>
      </c>
    </row>
    <row r="2954" spans="2:10" x14ac:dyDescent="0.25">
      <c r="B2954" s="155">
        <v>38216</v>
      </c>
      <c r="C2954" s="2">
        <v>0.22846381483689893</v>
      </c>
      <c r="D2954" s="2">
        <v>0.77199450583331775</v>
      </c>
      <c r="F2954" s="164">
        <f t="shared" si="225"/>
        <v>-0.44889119682285061</v>
      </c>
      <c r="G2954" s="164">
        <f t="shared" si="226"/>
        <v>-0.12433711954785215</v>
      </c>
      <c r="H2954" s="164">
        <f t="shared" si="227"/>
        <v>2.5771625466400078E-2</v>
      </c>
      <c r="I2954" s="164">
        <f t="shared" si="228"/>
        <v>-5.0019401418669042E-2</v>
      </c>
      <c r="J2954" s="164">
        <f t="shared" si="229"/>
        <v>-0.16061780873660636</v>
      </c>
    </row>
    <row r="2955" spans="2:10" x14ac:dyDescent="0.25">
      <c r="B2955" s="155">
        <v>38215</v>
      </c>
      <c r="C2955" s="2">
        <v>1.3685293022041467</v>
      </c>
      <c r="D2955" s="2">
        <v>-0.95855668453477261</v>
      </c>
      <c r="F2955" s="164">
        <f t="shared" ref="F2955:F3018" si="230">CORREL($C2955:$C2984,$D2955:$D2984)</f>
        <v>-0.43711212758514911</v>
      </c>
      <c r="G2955" s="164">
        <f t="shared" ref="G2955:G3018" si="231">CORREL($C2955:$C3014,$D2955:$D3014)</f>
        <v>-0.10470922498114857</v>
      </c>
      <c r="H2955" s="164">
        <f t="shared" ref="H2955:H3018" si="232">CORREL($C2955:$C3044,$D2955:$D3044)</f>
        <v>6.2420906188385826E-2</v>
      </c>
      <c r="I2955" s="164">
        <f t="shared" ref="I2955:I3018" si="233">CORREL($C2955:$C3154,$D2955:$D3154)</f>
        <v>-5.1027490491065572E-2</v>
      </c>
      <c r="J2955" s="164">
        <f t="shared" ref="J2955:J3018" si="234">CORREL($C2955:$C3214,$D2955:$D3214)</f>
        <v>-0.15684386626852112</v>
      </c>
    </row>
    <row r="2956" spans="2:10" x14ac:dyDescent="0.25">
      <c r="B2956" s="155">
        <v>38212</v>
      </c>
      <c r="C2956" s="2">
        <v>0.15931660955377236</v>
      </c>
      <c r="D2956" s="2">
        <v>0.94500157082990643</v>
      </c>
      <c r="F2956" s="164">
        <f t="shared" si="230"/>
        <v>-0.39395243144418834</v>
      </c>
      <c r="G2956" s="164">
        <f t="shared" si="231"/>
        <v>-6.7253100801821619E-2</v>
      </c>
      <c r="H2956" s="164">
        <f t="shared" si="232"/>
        <v>8.1848394242464095E-2</v>
      </c>
      <c r="I2956" s="164">
        <f t="shared" si="233"/>
        <v>-4.0632801873579413E-2</v>
      </c>
      <c r="J2956" s="164">
        <f t="shared" si="234"/>
        <v>-0.14707847033948154</v>
      </c>
    </row>
    <row r="2957" spans="2:10" x14ac:dyDescent="0.25">
      <c r="B2957" s="155">
        <v>38211</v>
      </c>
      <c r="C2957" s="2">
        <v>-1.1651933395191327</v>
      </c>
      <c r="D2957" s="2">
        <v>0.20504473163716064</v>
      </c>
      <c r="F2957" s="164">
        <f t="shared" si="230"/>
        <v>-0.4046299981205847</v>
      </c>
      <c r="G2957" s="164">
        <f t="shared" si="231"/>
        <v>-7.9866063242455931E-2</v>
      </c>
      <c r="H2957" s="164">
        <f t="shared" si="232"/>
        <v>7.8955026842558063E-2</v>
      </c>
      <c r="I2957" s="164">
        <f t="shared" si="233"/>
        <v>-4.0838142712279729E-2</v>
      </c>
      <c r="J2957" s="164">
        <f t="shared" si="234"/>
        <v>-0.14773788725872686</v>
      </c>
    </row>
    <row r="2958" spans="2:10" x14ac:dyDescent="0.25">
      <c r="B2958" s="155">
        <v>38210</v>
      </c>
      <c r="C2958" s="2">
        <v>-0.24636086396075951</v>
      </c>
      <c r="D2958" s="2">
        <v>0.31281829803031513</v>
      </c>
      <c r="F2958" s="164">
        <f t="shared" si="230"/>
        <v>-0.41905781698741246</v>
      </c>
      <c r="G2958" s="164">
        <f t="shared" si="231"/>
        <v>-7.7697894219681554E-2</v>
      </c>
      <c r="H2958" s="164">
        <f t="shared" si="232"/>
        <v>8.3348939364889629E-2</v>
      </c>
      <c r="I2958" s="164">
        <f t="shared" si="233"/>
        <v>-4.5447031706901959E-2</v>
      </c>
      <c r="J2958" s="164">
        <f t="shared" si="234"/>
        <v>-0.14393735953749545</v>
      </c>
    </row>
    <row r="2959" spans="2:10" x14ac:dyDescent="0.25">
      <c r="B2959" s="155">
        <v>38209</v>
      </c>
      <c r="C2959" s="2">
        <v>1.2986946809506739</v>
      </c>
      <c r="D2959" s="2">
        <v>-0.25086848434298092</v>
      </c>
      <c r="F2959" s="164">
        <f t="shared" si="230"/>
        <v>-0.37484097336548877</v>
      </c>
      <c r="G2959" s="164">
        <f t="shared" si="231"/>
        <v>-6.8885052342317954E-2</v>
      </c>
      <c r="H2959" s="164">
        <f t="shared" si="232"/>
        <v>8.4216397806193721E-2</v>
      </c>
      <c r="I2959" s="164">
        <f t="shared" si="233"/>
        <v>-4.3694029583518465E-2</v>
      </c>
      <c r="J2959" s="164">
        <f t="shared" si="234"/>
        <v>-0.12777590196082594</v>
      </c>
    </row>
    <row r="2960" spans="2:10" x14ac:dyDescent="0.25">
      <c r="B2960" s="155">
        <v>38208</v>
      </c>
      <c r="C2960" s="2">
        <v>0.12046640715477341</v>
      </c>
      <c r="D2960" s="2">
        <v>-0.14648944184423307</v>
      </c>
      <c r="F2960" s="164">
        <f t="shared" si="230"/>
        <v>-0.34820611663870804</v>
      </c>
      <c r="G2960" s="164">
        <f t="shared" si="231"/>
        <v>-6.2541662707336729E-2</v>
      </c>
      <c r="H2960" s="164">
        <f t="shared" si="232"/>
        <v>9.158081063100082E-2</v>
      </c>
      <c r="I2960" s="164">
        <f t="shared" si="233"/>
        <v>-4.5076789612527264E-2</v>
      </c>
      <c r="J2960" s="164">
        <f t="shared" si="234"/>
        <v>-0.12577663032588024</v>
      </c>
    </row>
    <row r="2961" spans="2:10" x14ac:dyDescent="0.25">
      <c r="B2961" s="155">
        <v>38205</v>
      </c>
      <c r="C2961" s="2">
        <v>-1.5425341210406174</v>
      </c>
      <c r="D2961" s="2">
        <v>2.4067836094605166</v>
      </c>
      <c r="F2961" s="164">
        <f t="shared" si="230"/>
        <v>-0.33642104560319303</v>
      </c>
      <c r="G2961" s="164">
        <f t="shared" si="231"/>
        <v>-9.43375959017171E-2</v>
      </c>
      <c r="H2961" s="164">
        <f t="shared" si="232"/>
        <v>6.9007151675973169E-2</v>
      </c>
      <c r="I2961" s="164">
        <f t="shared" si="233"/>
        <v>-4.8213555013298062E-2</v>
      </c>
      <c r="J2961" s="164">
        <f t="shared" si="234"/>
        <v>-0.1269618519734273</v>
      </c>
    </row>
    <row r="2962" spans="2:10" x14ac:dyDescent="0.25">
      <c r="B2962" s="155">
        <v>38204</v>
      </c>
      <c r="C2962" s="2">
        <v>-1.6281665399422773</v>
      </c>
      <c r="D2962" s="2">
        <v>0.38235959090848759</v>
      </c>
      <c r="F2962" s="164">
        <f t="shared" si="230"/>
        <v>-0.21235834578381879</v>
      </c>
      <c r="G2962" s="164">
        <f t="shared" si="231"/>
        <v>-1.4441914509375101E-2</v>
      </c>
      <c r="H2962" s="164">
        <f t="shared" si="232"/>
        <v>7.6460337540208353E-2</v>
      </c>
      <c r="I2962" s="164">
        <f t="shared" si="233"/>
        <v>-2.0343411667237871E-2</v>
      </c>
      <c r="J2962" s="164">
        <f t="shared" si="234"/>
        <v>-0.11331690480300581</v>
      </c>
    </row>
    <row r="2963" spans="2:10" x14ac:dyDescent="0.25">
      <c r="B2963" s="155">
        <v>38203</v>
      </c>
      <c r="C2963" s="2">
        <v>-7.9183747026745355E-2</v>
      </c>
      <c r="D2963" s="2">
        <v>-8.4131391141206713E-2</v>
      </c>
      <c r="F2963" s="164">
        <f t="shared" si="230"/>
        <v>-0.2210888436694064</v>
      </c>
      <c r="G2963" s="164">
        <f t="shared" si="231"/>
        <v>-3.4970269410916637E-3</v>
      </c>
      <c r="H2963" s="164">
        <f t="shared" si="232"/>
        <v>8.0792012589799636E-2</v>
      </c>
      <c r="I2963" s="164">
        <f t="shared" si="233"/>
        <v>-1.610133971129412E-2</v>
      </c>
      <c r="J2963" s="164">
        <f t="shared" si="234"/>
        <v>-0.10922572885096996</v>
      </c>
    </row>
    <row r="2964" spans="2:10" x14ac:dyDescent="0.25">
      <c r="B2964" s="155">
        <v>38202</v>
      </c>
      <c r="C2964" s="2">
        <v>-0.62552093523322583</v>
      </c>
      <c r="D2964" s="2">
        <v>0.63228668194637017</v>
      </c>
      <c r="F2964" s="164">
        <f t="shared" si="230"/>
        <v>-0.20188213603025024</v>
      </c>
      <c r="G2964" s="164">
        <f t="shared" si="231"/>
        <v>-9.0302863173433758E-3</v>
      </c>
      <c r="H2964" s="164">
        <f t="shared" si="232"/>
        <v>7.9561050938044955E-2</v>
      </c>
      <c r="I2964" s="164">
        <f t="shared" si="233"/>
        <v>-1.7409715668517289E-2</v>
      </c>
      <c r="J2964" s="164">
        <f t="shared" si="234"/>
        <v>-0.10550682122036914</v>
      </c>
    </row>
    <row r="2965" spans="2:10" x14ac:dyDescent="0.25">
      <c r="B2965" s="155">
        <v>38201</v>
      </c>
      <c r="C2965" s="2">
        <v>0.44472180091692515</v>
      </c>
      <c r="D2965" s="2">
        <v>0.2474410379565084</v>
      </c>
      <c r="F2965" s="164">
        <f t="shared" si="230"/>
        <v>-0.20099067278606317</v>
      </c>
      <c r="G2965" s="164">
        <f t="shared" si="231"/>
        <v>3.9328042467053764E-3</v>
      </c>
      <c r="H2965" s="164">
        <f t="shared" si="232"/>
        <v>8.609002516832244E-2</v>
      </c>
      <c r="I2965" s="164">
        <f t="shared" si="233"/>
        <v>-3.4059666724552172E-3</v>
      </c>
      <c r="J2965" s="164">
        <f t="shared" si="234"/>
        <v>-8.3114826811282502E-2</v>
      </c>
    </row>
    <row r="2966" spans="2:10" x14ac:dyDescent="0.25">
      <c r="B2966" s="155">
        <v>38198</v>
      </c>
      <c r="C2966" s="2">
        <v>0.11798816911103849</v>
      </c>
      <c r="D2966" s="2">
        <v>2.0550666543538654</v>
      </c>
      <c r="F2966" s="164">
        <f t="shared" si="230"/>
        <v>-0.20515096004889749</v>
      </c>
      <c r="G2966" s="164">
        <f t="shared" si="231"/>
        <v>1.1778006796111271E-2</v>
      </c>
      <c r="H2966" s="164">
        <f t="shared" si="232"/>
        <v>6.2216711981423124E-2</v>
      </c>
      <c r="I2966" s="164">
        <f t="shared" si="233"/>
        <v>-4.9264331297645993E-3</v>
      </c>
      <c r="J2966" s="164">
        <f t="shared" si="234"/>
        <v>-8.2905112169502707E-2</v>
      </c>
    </row>
    <row r="2967" spans="2:10" x14ac:dyDescent="0.25">
      <c r="B2967" s="155">
        <v>38197</v>
      </c>
      <c r="C2967" s="2">
        <v>0.48645801053610604</v>
      </c>
      <c r="D2967" s="2">
        <v>0.31350220995469691</v>
      </c>
      <c r="F2967" s="164">
        <f t="shared" si="230"/>
        <v>-0.25688299015408617</v>
      </c>
      <c r="G2967" s="164">
        <f t="shared" si="231"/>
        <v>7.956731805269264E-2</v>
      </c>
      <c r="H2967" s="164">
        <f t="shared" si="232"/>
        <v>6.1638697568487728E-2</v>
      </c>
      <c r="I2967" s="164">
        <f t="shared" si="233"/>
        <v>-1.3373938890926557E-2</v>
      </c>
      <c r="J2967" s="164">
        <f t="shared" si="234"/>
        <v>-8.9245251291219185E-2</v>
      </c>
    </row>
    <row r="2968" spans="2:10" x14ac:dyDescent="0.25">
      <c r="B2968" s="155">
        <v>38196</v>
      </c>
      <c r="C2968" s="2">
        <v>7.2565789881728904E-2</v>
      </c>
      <c r="D2968" s="2">
        <v>-0.15275765972182498</v>
      </c>
      <c r="F2968" s="164">
        <f t="shared" si="230"/>
        <v>-0.26637662635644771</v>
      </c>
      <c r="G2968" s="164">
        <f t="shared" si="231"/>
        <v>8.4542979606222562E-2</v>
      </c>
      <c r="H2968" s="164">
        <f t="shared" si="232"/>
        <v>4.487590674907381E-2</v>
      </c>
      <c r="I2968" s="164">
        <f t="shared" si="233"/>
        <v>-1.5894239266349145E-2</v>
      </c>
      <c r="J2968" s="164">
        <f t="shared" si="234"/>
        <v>-9.2561804785557783E-2</v>
      </c>
    </row>
    <row r="2969" spans="2:10" x14ac:dyDescent="0.25">
      <c r="B2969" s="155">
        <v>38195</v>
      </c>
      <c r="C2969" s="2">
        <v>0.99249288280189862</v>
      </c>
      <c r="D2969" s="2">
        <v>-2.3879865018126667</v>
      </c>
      <c r="F2969" s="164">
        <f t="shared" si="230"/>
        <v>-0.27420805750687599</v>
      </c>
      <c r="G2969" s="164">
        <f t="shared" si="231"/>
        <v>8.2679493663325151E-2</v>
      </c>
      <c r="H2969" s="164">
        <f t="shared" si="232"/>
        <v>4.4112385425632644E-2</v>
      </c>
      <c r="I2969" s="164">
        <f t="shared" si="233"/>
        <v>-3.1347454922800583E-2</v>
      </c>
      <c r="J2969" s="164">
        <f t="shared" si="234"/>
        <v>-9.3808048941416269E-2</v>
      </c>
    </row>
    <row r="2970" spans="2:10" x14ac:dyDescent="0.25">
      <c r="B2970" s="155">
        <v>38194</v>
      </c>
      <c r="C2970" s="2">
        <v>-0.19604643850013037</v>
      </c>
      <c r="D2970" s="2">
        <v>-0.58342960198798366</v>
      </c>
      <c r="F2970" s="164">
        <f t="shared" si="230"/>
        <v>7.0129169779724013E-2</v>
      </c>
      <c r="G2970" s="164">
        <f t="shared" si="231"/>
        <v>0.14792740163034898</v>
      </c>
      <c r="H2970" s="164">
        <f t="shared" si="232"/>
        <v>8.2395509643996459E-2</v>
      </c>
      <c r="I2970" s="164">
        <f t="shared" si="233"/>
        <v>-1.572344813623305E-2</v>
      </c>
      <c r="J2970" s="164">
        <f t="shared" si="234"/>
        <v>-7.6919207719813046E-2</v>
      </c>
    </row>
    <row r="2971" spans="2:10" x14ac:dyDescent="0.25">
      <c r="B2971" s="155">
        <v>38191</v>
      </c>
      <c r="C2971" s="2">
        <v>-0.96912290476853791</v>
      </c>
      <c r="D2971" s="2">
        <v>0.49349046928086615</v>
      </c>
      <c r="F2971" s="164">
        <f t="shared" si="230"/>
        <v>0.14797327113926115</v>
      </c>
      <c r="G2971" s="164">
        <f t="shared" si="231"/>
        <v>0.14848146268813245</v>
      </c>
      <c r="H2971" s="164">
        <f t="shared" si="232"/>
        <v>5.229903025670072E-2</v>
      </c>
      <c r="I2971" s="164">
        <f t="shared" si="233"/>
        <v>-1.4828465369878686E-2</v>
      </c>
      <c r="J2971" s="164">
        <f t="shared" si="234"/>
        <v>-7.4491312064288939E-2</v>
      </c>
    </row>
    <row r="2972" spans="2:10" x14ac:dyDescent="0.25">
      <c r="B2972" s="155">
        <v>38190</v>
      </c>
      <c r="C2972" s="2">
        <v>0.27252100553423197</v>
      </c>
      <c r="D2972" s="2">
        <v>0.42100642874216554</v>
      </c>
      <c r="F2972" s="164">
        <f t="shared" si="230"/>
        <v>0.16495264505036966</v>
      </c>
      <c r="G2972" s="164">
        <f t="shared" si="231"/>
        <v>0.15100061312970414</v>
      </c>
      <c r="H2972" s="164">
        <f t="shared" si="232"/>
        <v>7.0148742671331088E-2</v>
      </c>
      <c r="I2972" s="164">
        <f t="shared" si="233"/>
        <v>-2.1486176849234161E-2</v>
      </c>
      <c r="J2972" s="164">
        <f t="shared" si="234"/>
        <v>-7.5977339028957286E-2</v>
      </c>
    </row>
    <row r="2973" spans="2:10" x14ac:dyDescent="0.25">
      <c r="B2973" s="155">
        <v>38189</v>
      </c>
      <c r="C2973" s="2">
        <v>-1.3252517580182754</v>
      </c>
      <c r="D2973" s="2">
        <v>-0.52884906847256996</v>
      </c>
      <c r="F2973" s="164">
        <f t="shared" si="230"/>
        <v>0.16774722508481987</v>
      </c>
      <c r="G2973" s="164">
        <f t="shared" si="231"/>
        <v>0.16742386045158761</v>
      </c>
      <c r="H2973" s="164">
        <f t="shared" si="232"/>
        <v>6.9103846759264259E-2</v>
      </c>
      <c r="I2973" s="164">
        <f t="shared" si="233"/>
        <v>-2.2297021122008626E-2</v>
      </c>
      <c r="J2973" s="164">
        <f t="shared" si="234"/>
        <v>-7.1273104753528146E-2</v>
      </c>
    </row>
    <row r="2974" spans="2:10" x14ac:dyDescent="0.25">
      <c r="B2974" s="155">
        <v>38188</v>
      </c>
      <c r="C2974" s="2">
        <v>0.70539175922299524</v>
      </c>
      <c r="D2974" s="2">
        <v>-1.3895436096103886</v>
      </c>
      <c r="F2974" s="164">
        <f t="shared" si="230"/>
        <v>0.16323920199745084</v>
      </c>
      <c r="G2974" s="164">
        <f t="shared" si="231"/>
        <v>0.19087150717520043</v>
      </c>
      <c r="H2974" s="164">
        <f t="shared" si="232"/>
        <v>6.0037020598432425E-2</v>
      </c>
      <c r="I2974" s="164">
        <f t="shared" si="233"/>
        <v>-2.6333452772002032E-2</v>
      </c>
      <c r="J2974" s="164">
        <f t="shared" si="234"/>
        <v>-7.5096491097870643E-2</v>
      </c>
    </row>
    <row r="2975" spans="2:10" x14ac:dyDescent="0.25">
      <c r="B2975" s="155">
        <v>38187</v>
      </c>
      <c r="C2975" s="2">
        <v>-4.4456611949883484E-2</v>
      </c>
      <c r="D2975" s="2">
        <v>0.16266232241253231</v>
      </c>
      <c r="F2975" s="164">
        <f t="shared" si="230"/>
        <v>0.26601084023009536</v>
      </c>
      <c r="G2975" s="164">
        <f t="shared" si="231"/>
        <v>0.22613942571439047</v>
      </c>
      <c r="H2975" s="164">
        <f t="shared" si="232"/>
        <v>8.9567090214360004E-2</v>
      </c>
      <c r="I2975" s="164">
        <f t="shared" si="233"/>
        <v>-2.4847724026894273E-2</v>
      </c>
      <c r="J2975" s="164">
        <f t="shared" si="234"/>
        <v>-6.8327777459604791E-2</v>
      </c>
    </row>
    <row r="2976" spans="2:10" x14ac:dyDescent="0.25">
      <c r="B2976" s="155">
        <v>38184</v>
      </c>
      <c r="C2976" s="2">
        <v>-0.47681114596680452</v>
      </c>
      <c r="D2976" s="2">
        <v>2.1855538502819627</v>
      </c>
      <c r="F2976" s="164">
        <f t="shared" si="230"/>
        <v>0.19922431647563357</v>
      </c>
      <c r="G2976" s="164">
        <f t="shared" si="231"/>
        <v>0.21640756987830007</v>
      </c>
      <c r="H2976" s="164">
        <f t="shared" si="232"/>
        <v>8.7618890233931671E-2</v>
      </c>
      <c r="I2976" s="164">
        <f t="shared" si="233"/>
        <v>-2.4736953077271633E-2</v>
      </c>
      <c r="J2976" s="164">
        <f t="shared" si="234"/>
        <v>-4.2903551171488766E-2</v>
      </c>
    </row>
    <row r="2977" spans="2:10" x14ac:dyDescent="0.25">
      <c r="B2977" s="155">
        <v>38183</v>
      </c>
      <c r="C2977" s="2">
        <v>-0.43027756018814145</v>
      </c>
      <c r="D2977" s="2">
        <v>0.16412864221924117</v>
      </c>
      <c r="F2977" s="164">
        <f t="shared" si="230"/>
        <v>0.21761224816461844</v>
      </c>
      <c r="G2977" s="164">
        <f t="shared" si="231"/>
        <v>0.24441419248721727</v>
      </c>
      <c r="H2977" s="164">
        <f t="shared" si="232"/>
        <v>9.5181363947761249E-2</v>
      </c>
      <c r="I2977" s="164">
        <f t="shared" si="233"/>
        <v>-1.7881715567745857E-2</v>
      </c>
      <c r="J2977" s="164">
        <f t="shared" si="234"/>
        <v>-3.8474618668239965E-2</v>
      </c>
    </row>
    <row r="2978" spans="2:10" x14ac:dyDescent="0.25">
      <c r="B2978" s="155">
        <v>38182</v>
      </c>
      <c r="C2978" s="2">
        <v>-0.3256464053740471</v>
      </c>
      <c r="D2978" s="2">
        <v>0.14316358008614749</v>
      </c>
      <c r="F2978" s="164">
        <f t="shared" si="230"/>
        <v>0.21469465088283252</v>
      </c>
      <c r="G2978" s="164">
        <f t="shared" si="231"/>
        <v>0.26365664111575565</v>
      </c>
      <c r="H2978" s="164">
        <f t="shared" si="232"/>
        <v>9.5448632005992462E-2</v>
      </c>
      <c r="I2978" s="164">
        <f t="shared" si="233"/>
        <v>-2.0813532386845204E-2</v>
      </c>
      <c r="J2978" s="164">
        <f t="shared" si="234"/>
        <v>-3.7213241917550939E-2</v>
      </c>
    </row>
    <row r="2979" spans="2:10" x14ac:dyDescent="0.25">
      <c r="B2979" s="155">
        <v>38181</v>
      </c>
      <c r="C2979" s="2">
        <v>7.5271373108298789E-2</v>
      </c>
      <c r="D2979" s="2">
        <v>-0.58842874355741204</v>
      </c>
      <c r="F2979" s="164">
        <f t="shared" si="230"/>
        <v>0.20218671892250051</v>
      </c>
      <c r="G2979" s="164">
        <f t="shared" si="231"/>
        <v>0.26754822414927865</v>
      </c>
      <c r="H2979" s="164">
        <f t="shared" si="232"/>
        <v>9.4463071712249255E-2</v>
      </c>
      <c r="I2979" s="164">
        <f t="shared" si="233"/>
        <v>-1.8704376584627622E-2</v>
      </c>
      <c r="J2979" s="164">
        <f t="shared" si="234"/>
        <v>-3.8467581050351501E-2</v>
      </c>
    </row>
    <row r="2980" spans="2:10" x14ac:dyDescent="0.25">
      <c r="B2980" s="155">
        <v>38180</v>
      </c>
      <c r="C2980" s="2">
        <v>0.14105061037499311</v>
      </c>
      <c r="D2980" s="2">
        <v>0.40940473035577796</v>
      </c>
      <c r="F2980" s="164">
        <f t="shared" si="230"/>
        <v>0.19460643586286527</v>
      </c>
      <c r="G2980" s="164">
        <f t="shared" si="231"/>
        <v>0.27787697381711618</v>
      </c>
      <c r="H2980" s="164">
        <f t="shared" si="232"/>
        <v>8.6082252430817574E-2</v>
      </c>
      <c r="I2980" s="164">
        <f t="shared" si="233"/>
        <v>-2.4264014002615627E-2</v>
      </c>
      <c r="J2980" s="164">
        <f t="shared" si="234"/>
        <v>-3.243767665637283E-2</v>
      </c>
    </row>
    <row r="2981" spans="2:10" x14ac:dyDescent="0.25">
      <c r="B2981" s="155">
        <v>38177</v>
      </c>
      <c r="C2981" s="2">
        <v>0.33890935368994235</v>
      </c>
      <c r="D2981" s="2">
        <v>8.5449915745483551E-2</v>
      </c>
      <c r="F2981" s="164">
        <f t="shared" si="230"/>
        <v>0.19261651300041469</v>
      </c>
      <c r="G2981" s="164">
        <f t="shared" si="231"/>
        <v>0.27517267945968188</v>
      </c>
      <c r="H2981" s="164">
        <f t="shared" si="232"/>
        <v>7.3743683017362824E-2</v>
      </c>
      <c r="I2981" s="164">
        <f t="shared" si="233"/>
        <v>-2.1736580820191861E-2</v>
      </c>
      <c r="J2981" s="164">
        <f t="shared" si="234"/>
        <v>-3.7049368931028052E-2</v>
      </c>
    </row>
    <row r="2982" spans="2:10" x14ac:dyDescent="0.25">
      <c r="B2982" s="155">
        <v>38176</v>
      </c>
      <c r="C2982" s="2">
        <v>-0.81853250896979368</v>
      </c>
      <c r="D2982" s="2">
        <v>-5.3637587017008048E-2</v>
      </c>
      <c r="F2982" s="164">
        <f t="shared" si="230"/>
        <v>0.19359865024099046</v>
      </c>
      <c r="G2982" s="164">
        <f t="shared" si="231"/>
        <v>0.27866692310863367</v>
      </c>
      <c r="H2982" s="164">
        <f t="shared" si="232"/>
        <v>7.8610199187583676E-2</v>
      </c>
      <c r="I2982" s="164">
        <f t="shared" si="233"/>
        <v>-4.315675608649415E-2</v>
      </c>
      <c r="J2982" s="164">
        <f t="shared" si="234"/>
        <v>-3.4577697957278698E-2</v>
      </c>
    </row>
    <row r="2983" spans="2:10" x14ac:dyDescent="0.25">
      <c r="B2983" s="155">
        <v>38175</v>
      </c>
      <c r="C2983" s="2">
        <v>0.21462897978190565</v>
      </c>
      <c r="D2983" s="2">
        <v>4.4999348915686355E-2</v>
      </c>
      <c r="F2983" s="164">
        <f t="shared" si="230"/>
        <v>0.22922366643444481</v>
      </c>
      <c r="G2983" s="164">
        <f t="shared" si="231"/>
        <v>0.27702237438332988</v>
      </c>
      <c r="H2983" s="164">
        <f t="shared" si="232"/>
        <v>8.1823547203847075E-2</v>
      </c>
      <c r="I2983" s="164">
        <f t="shared" si="233"/>
        <v>-4.4872135272492522E-2</v>
      </c>
      <c r="J2983" s="164">
        <f t="shared" si="234"/>
        <v>-3.5233577929814214E-2</v>
      </c>
    </row>
    <row r="2984" spans="2:10" x14ac:dyDescent="0.25">
      <c r="B2984" s="155">
        <v>38174</v>
      </c>
      <c r="C2984" s="2">
        <v>-0.81481298122173529</v>
      </c>
      <c r="D2984" s="2">
        <v>-0.36777768686468981</v>
      </c>
      <c r="F2984" s="164">
        <f t="shared" si="230"/>
        <v>0.2344180209631346</v>
      </c>
      <c r="G2984" s="164">
        <f t="shared" si="231"/>
        <v>0.27766916486064186</v>
      </c>
      <c r="H2984" s="164">
        <f t="shared" si="232"/>
        <v>8.1001749162071021E-2</v>
      </c>
      <c r="I2984" s="164">
        <f t="shared" si="233"/>
        <v>-4.4420948539635061E-2</v>
      </c>
      <c r="J2984" s="164">
        <f t="shared" si="234"/>
        <v>-3.6073661936267383E-2</v>
      </c>
    </row>
    <row r="2985" spans="2:10" x14ac:dyDescent="0.25">
      <c r="B2985" s="155">
        <v>38173</v>
      </c>
      <c r="C2985" s="2">
        <v>0</v>
      </c>
      <c r="D2985" s="2">
        <v>4.5274657377358807E-2</v>
      </c>
      <c r="F2985" s="164">
        <f t="shared" si="230"/>
        <v>0.22691948618926785</v>
      </c>
      <c r="G2985" s="164">
        <f t="shared" si="231"/>
        <v>0.31818397842717572</v>
      </c>
      <c r="H2985" s="164">
        <f t="shared" si="232"/>
        <v>8.4105620402426889E-2</v>
      </c>
      <c r="I2985" s="164">
        <f t="shared" si="233"/>
        <v>-6.5235281687690896E-2</v>
      </c>
      <c r="J2985" s="164">
        <f t="shared" si="234"/>
        <v>-3.7573726538263096E-2</v>
      </c>
    </row>
    <row r="2986" spans="2:10" x14ac:dyDescent="0.25">
      <c r="B2986" s="155">
        <v>38170</v>
      </c>
      <c r="C2986" s="2">
        <v>-0.31266438201991154</v>
      </c>
      <c r="D2986" s="2">
        <v>1.7678843986705273</v>
      </c>
      <c r="F2986" s="164">
        <f t="shared" si="230"/>
        <v>0.22710044917014593</v>
      </c>
      <c r="G2986" s="164">
        <f t="shared" si="231"/>
        <v>0.30977315488069168</v>
      </c>
      <c r="H2986" s="164">
        <f t="shared" si="232"/>
        <v>8.3519827229071128E-2</v>
      </c>
      <c r="I2986" s="164">
        <f t="shared" si="233"/>
        <v>-7.2178369760188862E-2</v>
      </c>
      <c r="J2986" s="164">
        <f t="shared" si="234"/>
        <v>-4.2792522589380946E-2</v>
      </c>
    </row>
    <row r="2987" spans="2:10" x14ac:dyDescent="0.25">
      <c r="B2987" s="155">
        <v>38169</v>
      </c>
      <c r="C2987" s="2">
        <v>-1.0304820154083849</v>
      </c>
      <c r="D2987" s="2">
        <v>0.47209832945411812</v>
      </c>
      <c r="F2987" s="164">
        <f t="shared" si="230"/>
        <v>0.25604983523842556</v>
      </c>
      <c r="G2987" s="164">
        <f t="shared" si="231"/>
        <v>0.33159439733238749</v>
      </c>
      <c r="H2987" s="164">
        <f t="shared" si="232"/>
        <v>9.1634116859950709E-2</v>
      </c>
      <c r="I2987" s="164">
        <f t="shared" si="233"/>
        <v>-7.2364004121908271E-2</v>
      </c>
      <c r="J2987" s="164">
        <f t="shared" si="234"/>
        <v>-4.0263361350970375E-2</v>
      </c>
    </row>
    <row r="2988" spans="2:10" x14ac:dyDescent="0.25">
      <c r="B2988" s="155">
        <v>38168</v>
      </c>
      <c r="C2988" s="2">
        <v>0.4176226968544805</v>
      </c>
      <c r="D2988" s="2">
        <v>1.2720988789668652</v>
      </c>
      <c r="F2988" s="164">
        <f t="shared" si="230"/>
        <v>0.2780500008189431</v>
      </c>
      <c r="G2988" s="164">
        <f t="shared" si="231"/>
        <v>0.35234324895050162</v>
      </c>
      <c r="H2988" s="164">
        <f t="shared" si="232"/>
        <v>9.8999514578888642E-2</v>
      </c>
      <c r="I2988" s="164">
        <f t="shared" si="233"/>
        <v>-7.2693712219003392E-2</v>
      </c>
      <c r="J2988" s="164">
        <f t="shared" si="234"/>
        <v>-2.9071152510491739E-2</v>
      </c>
    </row>
    <row r="2989" spans="2:10" x14ac:dyDescent="0.25">
      <c r="B2989" s="155">
        <v>38167</v>
      </c>
      <c r="C2989" s="2">
        <v>0.25395641304406524</v>
      </c>
      <c r="D2989" s="2">
        <v>0.88891335964851326</v>
      </c>
      <c r="F2989" s="164">
        <f t="shared" si="230"/>
        <v>0.28562672814031254</v>
      </c>
      <c r="G2989" s="164">
        <f t="shared" si="231"/>
        <v>0.34108687444831182</v>
      </c>
      <c r="H2989" s="164">
        <f t="shared" si="232"/>
        <v>9.2853400979899456E-2</v>
      </c>
      <c r="I2989" s="164">
        <f t="shared" si="233"/>
        <v>-9.8036748469472079E-2</v>
      </c>
      <c r="J2989" s="164">
        <f t="shared" si="234"/>
        <v>-2.8838237639431667E-2</v>
      </c>
    </row>
    <row r="2990" spans="2:10" x14ac:dyDescent="0.25">
      <c r="B2990" s="155">
        <v>38166</v>
      </c>
      <c r="C2990" s="2">
        <v>-7.909263965094615E-2</v>
      </c>
      <c r="D2990" s="2">
        <v>-1.5619463860223615</v>
      </c>
      <c r="F2990" s="164">
        <f t="shared" si="230"/>
        <v>0.272586957211367</v>
      </c>
      <c r="G2990" s="164">
        <f t="shared" si="231"/>
        <v>0.33400199655249468</v>
      </c>
      <c r="H2990" s="164">
        <f t="shared" si="232"/>
        <v>8.8267682337462128E-2</v>
      </c>
      <c r="I2990" s="164">
        <f t="shared" si="233"/>
        <v>-9.475800220088805E-2</v>
      </c>
      <c r="J2990" s="164">
        <f t="shared" si="234"/>
        <v>-3.0685243486387116E-2</v>
      </c>
    </row>
    <row r="2991" spans="2:10" x14ac:dyDescent="0.25">
      <c r="B2991" s="155">
        <v>38163</v>
      </c>
      <c r="C2991" s="2">
        <v>-0.54467366955708307</v>
      </c>
      <c r="D2991" s="2">
        <v>1.4733978168335327E-2</v>
      </c>
      <c r="F2991" s="164">
        <f t="shared" si="230"/>
        <v>0.15188070066086687</v>
      </c>
      <c r="G2991" s="164">
        <f t="shared" si="231"/>
        <v>0.30060105280070071</v>
      </c>
      <c r="H2991" s="164">
        <f t="shared" si="232"/>
        <v>8.3735705306893518E-2</v>
      </c>
      <c r="I2991" s="164">
        <f t="shared" si="233"/>
        <v>-7.799264103719257E-2</v>
      </c>
      <c r="J2991" s="164">
        <f t="shared" si="234"/>
        <v>-3.2491501127373708E-2</v>
      </c>
    </row>
    <row r="2992" spans="2:10" x14ac:dyDescent="0.25">
      <c r="B2992" s="155">
        <v>38162</v>
      </c>
      <c r="C2992" s="2">
        <v>-0.27823486659642738</v>
      </c>
      <c r="D2992" s="2">
        <v>1.1771020982693114</v>
      </c>
      <c r="F2992" s="164">
        <f t="shared" si="230"/>
        <v>0.13795846200715201</v>
      </c>
      <c r="G2992" s="164">
        <f t="shared" si="231"/>
        <v>0.2132593258868109</v>
      </c>
      <c r="H2992" s="164">
        <f t="shared" si="232"/>
        <v>8.7253395794749014E-2</v>
      </c>
      <c r="I2992" s="164">
        <f t="shared" si="233"/>
        <v>-8.0067394541037479E-2</v>
      </c>
      <c r="J2992" s="164">
        <f t="shared" si="234"/>
        <v>-2.8517084664741399E-2</v>
      </c>
    </row>
    <row r="2993" spans="2:10" x14ac:dyDescent="0.25">
      <c r="B2993" s="155">
        <v>38161</v>
      </c>
      <c r="C2993" s="2">
        <v>0.85127958637065682</v>
      </c>
      <c r="D2993" s="2">
        <v>0.31201321095892798</v>
      </c>
      <c r="F2993" s="164">
        <f t="shared" si="230"/>
        <v>0.17184147448586853</v>
      </c>
      <c r="G2993" s="164">
        <f t="shared" si="231"/>
        <v>0.21379441074291486</v>
      </c>
      <c r="H2993" s="164">
        <f t="shared" si="232"/>
        <v>9.2284530797360695E-2</v>
      </c>
      <c r="I2993" s="164">
        <f t="shared" si="233"/>
        <v>-7.4702052105752523E-2</v>
      </c>
      <c r="J2993" s="164">
        <f t="shared" si="234"/>
        <v>-3.7544230796639336E-2</v>
      </c>
    </row>
    <row r="2994" spans="2:10" x14ac:dyDescent="0.25">
      <c r="B2994" s="155">
        <v>38160</v>
      </c>
      <c r="C2994" s="2">
        <v>0.36590266014784323</v>
      </c>
      <c r="D2994" s="2">
        <v>-0.32148216081751002</v>
      </c>
      <c r="F2994" s="164">
        <f t="shared" si="230"/>
        <v>0.16381417936749043</v>
      </c>
      <c r="G2994" s="164">
        <f t="shared" si="231"/>
        <v>0.20309140300911724</v>
      </c>
      <c r="H2994" s="164">
        <f t="shared" si="232"/>
        <v>8.6346831014141784E-2</v>
      </c>
      <c r="I2994" s="164">
        <f t="shared" si="233"/>
        <v>-8.1604451197154482E-2</v>
      </c>
      <c r="J2994" s="164">
        <f t="shared" si="234"/>
        <v>-3.1137932195412422E-2</v>
      </c>
    </row>
    <row r="2995" spans="2:10" x14ac:dyDescent="0.25">
      <c r="B2995" s="155">
        <v>38159</v>
      </c>
      <c r="C2995" s="2">
        <v>-0.41488208267691506</v>
      </c>
      <c r="D2995" s="2">
        <v>0.12722601719479254</v>
      </c>
      <c r="F2995" s="164">
        <f t="shared" si="230"/>
        <v>0.17407226001668111</v>
      </c>
      <c r="G2995" s="164">
        <f t="shared" si="231"/>
        <v>0.20436091956651231</v>
      </c>
      <c r="H2995" s="164">
        <f t="shared" si="232"/>
        <v>9.1063111835325256E-2</v>
      </c>
      <c r="I2995" s="164">
        <f t="shared" si="233"/>
        <v>-9.1487003767513259E-2</v>
      </c>
      <c r="J2995" s="164">
        <f t="shared" si="234"/>
        <v>-3.0116861539864221E-2</v>
      </c>
    </row>
    <row r="2996" spans="2:10" x14ac:dyDescent="0.25">
      <c r="B2996" s="155">
        <v>38156</v>
      </c>
      <c r="C2996" s="2">
        <v>0.26233887600284334</v>
      </c>
      <c r="D2996" s="2">
        <v>-0.35538013392747425</v>
      </c>
      <c r="F2996" s="164">
        <f t="shared" si="230"/>
        <v>0.18298882789775153</v>
      </c>
      <c r="G2996" s="164">
        <f t="shared" si="231"/>
        <v>0.17823806770433348</v>
      </c>
      <c r="H2996" s="164">
        <f t="shared" si="232"/>
        <v>9.2390109424382347E-2</v>
      </c>
      <c r="I2996" s="164">
        <f t="shared" si="233"/>
        <v>-9.084422254994759E-2</v>
      </c>
      <c r="J2996" s="164">
        <f t="shared" si="234"/>
        <v>-3.7055310697151296E-2</v>
      </c>
    </row>
    <row r="2997" spans="2:10" x14ac:dyDescent="0.25">
      <c r="B2997" s="155">
        <v>38155</v>
      </c>
      <c r="C2997" s="2">
        <v>-0.13261493744425312</v>
      </c>
      <c r="D2997" s="2">
        <v>1.253573376623951</v>
      </c>
      <c r="F2997" s="164">
        <f t="shared" si="230"/>
        <v>0.29131856562913094</v>
      </c>
      <c r="G2997" s="164">
        <f t="shared" si="231"/>
        <v>0.18072719346572069</v>
      </c>
      <c r="H2997" s="164">
        <f t="shared" si="232"/>
        <v>9.0836860051567103E-2</v>
      </c>
      <c r="I2997" s="164">
        <f t="shared" si="233"/>
        <v>-8.9465318999535678E-2</v>
      </c>
      <c r="J2997" s="164">
        <f t="shared" si="234"/>
        <v>-3.6917413838701611E-2</v>
      </c>
    </row>
    <row r="2998" spans="2:10" x14ac:dyDescent="0.25">
      <c r="B2998" s="155">
        <v>38154</v>
      </c>
      <c r="C2998" s="2">
        <v>0.13898574044741707</v>
      </c>
      <c r="D2998" s="2">
        <v>-0.88703718307062696</v>
      </c>
      <c r="F2998" s="164">
        <f t="shared" si="230"/>
        <v>0.315652736799161</v>
      </c>
      <c r="G2998" s="164">
        <f t="shared" si="231"/>
        <v>0.17032049024666981</v>
      </c>
      <c r="H2998" s="164">
        <f t="shared" si="232"/>
        <v>0.10026621302757953</v>
      </c>
      <c r="I2998" s="164">
        <f t="shared" si="233"/>
        <v>-9.2069676076295542E-2</v>
      </c>
      <c r="J2998" s="164">
        <f t="shared" si="234"/>
        <v>-2.9812410036399929E-2</v>
      </c>
    </row>
    <row r="2999" spans="2:10" x14ac:dyDescent="0.25">
      <c r="B2999" s="155">
        <v>38153</v>
      </c>
      <c r="C2999" s="2">
        <v>0.59927456237187648</v>
      </c>
      <c r="D2999" s="2">
        <v>3.6876847120573819</v>
      </c>
      <c r="F2999" s="164">
        <f t="shared" si="230"/>
        <v>0.31959537628403922</v>
      </c>
      <c r="G2999" s="164">
        <f t="shared" si="231"/>
        <v>0.16952418166351951</v>
      </c>
      <c r="H2999" s="164">
        <f t="shared" si="232"/>
        <v>0.11898834199986501</v>
      </c>
      <c r="I2999" s="164">
        <f t="shared" si="233"/>
        <v>-0.10452379876825801</v>
      </c>
      <c r="J2999" s="164">
        <f t="shared" si="234"/>
        <v>-2.7969722010983189E-2</v>
      </c>
    </row>
    <row r="3000" spans="2:10" x14ac:dyDescent="0.25">
      <c r="B3000" s="155">
        <v>38152</v>
      </c>
      <c r="C3000" s="2">
        <v>-0.95833969174424771</v>
      </c>
      <c r="D3000" s="2">
        <v>-1.5625507711248932</v>
      </c>
      <c r="F3000" s="164">
        <f t="shared" si="230"/>
        <v>0.27851187732316512</v>
      </c>
      <c r="G3000" s="164">
        <f t="shared" si="231"/>
        <v>0.14096171940005173</v>
      </c>
      <c r="H3000" s="164">
        <f t="shared" si="232"/>
        <v>9.1460397457200263E-2</v>
      </c>
      <c r="I3000" s="164">
        <f t="shared" si="233"/>
        <v>-0.11947616379725623</v>
      </c>
      <c r="J3000" s="164">
        <f t="shared" si="234"/>
        <v>-3.6771261579403899E-2</v>
      </c>
    </row>
    <row r="3001" spans="2:10" x14ac:dyDescent="0.25">
      <c r="B3001" s="155">
        <v>38149</v>
      </c>
      <c r="C3001" s="2">
        <v>0</v>
      </c>
      <c r="D3001" s="2">
        <v>1.5802098101214135E-2</v>
      </c>
      <c r="F3001" s="164">
        <f t="shared" si="230"/>
        <v>0.2309562725613474</v>
      </c>
      <c r="G3001" s="164">
        <f t="shared" si="231"/>
        <v>6.0796766005795047E-2</v>
      </c>
      <c r="H3001" s="164">
        <f t="shared" si="232"/>
        <v>7.0295195791549761E-2</v>
      </c>
      <c r="I3001" s="164">
        <f t="shared" si="233"/>
        <v>-0.13143233487575723</v>
      </c>
      <c r="J3001" s="164">
        <f t="shared" si="234"/>
        <v>-5.1233189595036713E-2</v>
      </c>
    </row>
    <row r="3002" spans="2:10" x14ac:dyDescent="0.25">
      <c r="B3002" s="155">
        <v>38148</v>
      </c>
      <c r="C3002" s="2">
        <v>0.45882397499554806</v>
      </c>
      <c r="D3002" s="2">
        <v>0.49899140990468105</v>
      </c>
      <c r="F3002" s="164">
        <f t="shared" si="230"/>
        <v>0.19717996238085325</v>
      </c>
      <c r="G3002" s="164">
        <f t="shared" si="231"/>
        <v>6.9994730135705494E-2</v>
      </c>
      <c r="H3002" s="164">
        <f t="shared" si="232"/>
        <v>9.8647628221035968E-2</v>
      </c>
      <c r="I3002" s="164">
        <f t="shared" si="233"/>
        <v>-0.13908688207967224</v>
      </c>
      <c r="J3002" s="164">
        <f t="shared" si="234"/>
        <v>-5.6988053388844516E-2</v>
      </c>
    </row>
    <row r="3003" spans="2:10" x14ac:dyDescent="0.25">
      <c r="B3003" s="155">
        <v>38147</v>
      </c>
      <c r="C3003" s="2">
        <v>-0.94246755466412813</v>
      </c>
      <c r="D3003" s="2">
        <v>-0.63255956317214146</v>
      </c>
      <c r="F3003" s="164">
        <f t="shared" si="230"/>
        <v>0.22119378833840639</v>
      </c>
      <c r="G3003" s="164">
        <f t="shared" si="231"/>
        <v>6.5033186535870396E-2</v>
      </c>
      <c r="H3003" s="164">
        <f t="shared" si="232"/>
        <v>9.415845687617494E-2</v>
      </c>
      <c r="I3003" s="164">
        <f t="shared" si="233"/>
        <v>-0.13991589168558047</v>
      </c>
      <c r="J3003" s="164">
        <f t="shared" si="234"/>
        <v>-5.7789974026641391E-2</v>
      </c>
    </row>
    <row r="3004" spans="2:10" x14ac:dyDescent="0.25">
      <c r="B3004" s="155">
        <v>38146</v>
      </c>
      <c r="C3004" s="2">
        <v>0.1625425593086538</v>
      </c>
      <c r="D3004" s="2">
        <v>0.26360199740458334</v>
      </c>
      <c r="F3004" s="164">
        <f t="shared" si="230"/>
        <v>0.26325552286582632</v>
      </c>
      <c r="G3004" s="164">
        <f t="shared" si="231"/>
        <v>6.0276523461453055E-2</v>
      </c>
      <c r="H3004" s="164">
        <f t="shared" si="232"/>
        <v>8.7357056887499021E-2</v>
      </c>
      <c r="I3004" s="164">
        <f t="shared" si="233"/>
        <v>-0.14515873745517976</v>
      </c>
      <c r="J3004" s="164">
        <f t="shared" si="234"/>
        <v>-5.6795922719556094E-2</v>
      </c>
    </row>
    <row r="3005" spans="2:10" x14ac:dyDescent="0.25">
      <c r="B3005" s="155">
        <v>38145</v>
      </c>
      <c r="C3005" s="2">
        <v>1.6004727057860935</v>
      </c>
      <c r="D3005" s="2">
        <v>2.0065241895128594E-2</v>
      </c>
      <c r="F3005" s="164">
        <f t="shared" si="230"/>
        <v>0.26418917530436004</v>
      </c>
      <c r="G3005" s="164">
        <f t="shared" si="231"/>
        <v>7.8712846041818357E-2</v>
      </c>
      <c r="H3005" s="164">
        <f t="shared" si="232"/>
        <v>8.6990350915012393E-2</v>
      </c>
      <c r="I3005" s="164">
        <f t="shared" si="233"/>
        <v>-0.16318191149912159</v>
      </c>
      <c r="J3005" s="164">
        <f t="shared" si="234"/>
        <v>-4.9935113175380456E-2</v>
      </c>
    </row>
    <row r="3006" spans="2:10" x14ac:dyDescent="0.25">
      <c r="B3006" s="155">
        <v>38142</v>
      </c>
      <c r="C3006" s="2">
        <v>0.52679739836287709</v>
      </c>
      <c r="D3006" s="2">
        <v>-0.92648963404856621</v>
      </c>
      <c r="F3006" s="164">
        <f t="shared" si="230"/>
        <v>0.24798266128320293</v>
      </c>
      <c r="G3006" s="164">
        <f t="shared" si="231"/>
        <v>6.4225136471880925E-2</v>
      </c>
      <c r="H3006" s="164">
        <f t="shared" si="232"/>
        <v>8.3063452551672828E-2</v>
      </c>
      <c r="I3006" s="164">
        <f t="shared" si="233"/>
        <v>-0.16498734771567319</v>
      </c>
      <c r="J3006" s="164">
        <f t="shared" si="234"/>
        <v>-5.592654699597327E-2</v>
      </c>
    </row>
    <row r="3007" spans="2:10" x14ac:dyDescent="0.25">
      <c r="B3007" s="155">
        <v>38141</v>
      </c>
      <c r="C3007" s="2">
        <v>-0.73999268291944365</v>
      </c>
      <c r="D3007" s="2">
        <v>0.15231450797910107</v>
      </c>
      <c r="F3007" s="164">
        <f t="shared" si="230"/>
        <v>0.26794640446027423</v>
      </c>
      <c r="G3007" s="164">
        <f t="shared" si="231"/>
        <v>6.1028934271475148E-2</v>
      </c>
      <c r="H3007" s="164">
        <f t="shared" si="232"/>
        <v>8.4316942560836022E-2</v>
      </c>
      <c r="I3007" s="164">
        <f t="shared" si="233"/>
        <v>-0.1625895947832475</v>
      </c>
      <c r="J3007" s="164">
        <f t="shared" si="234"/>
        <v>-5.4637264589041327E-2</v>
      </c>
    </row>
    <row r="3008" spans="2:10" x14ac:dyDescent="0.25">
      <c r="B3008" s="155">
        <v>38140</v>
      </c>
      <c r="C3008" s="2">
        <v>0.36969507894637488</v>
      </c>
      <c r="D3008" s="2">
        <v>-0.30311488798601127</v>
      </c>
      <c r="F3008" s="164">
        <f t="shared" si="230"/>
        <v>0.32276330227318872</v>
      </c>
      <c r="G3008" s="164">
        <f t="shared" si="231"/>
        <v>6.2345886201991198E-2</v>
      </c>
      <c r="H3008" s="164">
        <f t="shared" si="232"/>
        <v>8.8853552828508153E-2</v>
      </c>
      <c r="I3008" s="164">
        <f t="shared" si="233"/>
        <v>-0.15389598236685842</v>
      </c>
      <c r="J3008" s="164">
        <f t="shared" si="234"/>
        <v>-5.5281703364987549E-2</v>
      </c>
    </row>
    <row r="3009" spans="2:10" x14ac:dyDescent="0.25">
      <c r="B3009" s="155">
        <v>38139</v>
      </c>
      <c r="C3009" s="2">
        <v>4.6757234012062554E-2</v>
      </c>
      <c r="D3009" s="2">
        <v>-1.4174509120483458</v>
      </c>
      <c r="F3009" s="164">
        <f t="shared" si="230"/>
        <v>0.33516431914612982</v>
      </c>
      <c r="G3009" s="164">
        <f t="shared" si="231"/>
        <v>5.6802851779017269E-2</v>
      </c>
      <c r="H3009" s="164">
        <f t="shared" si="232"/>
        <v>0.11529074525338556</v>
      </c>
      <c r="I3009" s="164">
        <f t="shared" si="233"/>
        <v>-0.15304280234864112</v>
      </c>
      <c r="J3009" s="164">
        <f t="shared" si="234"/>
        <v>-5.2432064318431712E-2</v>
      </c>
    </row>
    <row r="3010" spans="2:10" x14ac:dyDescent="0.25">
      <c r="B3010" s="155">
        <v>38138</v>
      </c>
      <c r="C3010" s="2">
        <v>0</v>
      </c>
      <c r="D3010" s="2">
        <v>4.6495408578395292E-2</v>
      </c>
      <c r="F3010" s="164">
        <f t="shared" si="230"/>
        <v>0.35576651845714624</v>
      </c>
      <c r="G3010" s="164">
        <f t="shared" si="231"/>
        <v>4.5263557242064011E-2</v>
      </c>
      <c r="H3010" s="164">
        <f t="shared" si="232"/>
        <v>0.1001806132079633</v>
      </c>
      <c r="I3010" s="164">
        <f t="shared" si="233"/>
        <v>-0.15255378465341188</v>
      </c>
      <c r="J3010" s="164">
        <f t="shared" si="234"/>
        <v>-4.9673970784882483E-2</v>
      </c>
    </row>
    <row r="3011" spans="2:10" x14ac:dyDescent="0.25">
      <c r="B3011" s="155">
        <v>38135</v>
      </c>
      <c r="C3011" s="2">
        <v>-5.1163871873027844E-2</v>
      </c>
      <c r="D3011" s="2">
        <v>-0.72600283425398038</v>
      </c>
      <c r="F3011" s="164">
        <f t="shared" si="230"/>
        <v>0.35297756208065112</v>
      </c>
      <c r="G3011" s="164">
        <f t="shared" si="231"/>
        <v>2.8209440224949121E-2</v>
      </c>
      <c r="H3011" s="164">
        <f t="shared" si="232"/>
        <v>7.9639668700891536E-2</v>
      </c>
      <c r="I3011" s="164">
        <f t="shared" si="233"/>
        <v>-0.15197883702604167</v>
      </c>
      <c r="J3011" s="164">
        <f t="shared" si="234"/>
        <v>-5.1137560533515376E-2</v>
      </c>
    </row>
    <row r="3012" spans="2:10" x14ac:dyDescent="0.25">
      <c r="B3012" s="155">
        <v>38134</v>
      </c>
      <c r="C3012" s="2">
        <v>0.57924815555032705</v>
      </c>
      <c r="D3012" s="2">
        <v>1.5993143067360771</v>
      </c>
      <c r="F3012" s="164">
        <f t="shared" si="230"/>
        <v>0.36223999478392033</v>
      </c>
      <c r="G3012" s="164">
        <f t="shared" si="231"/>
        <v>3.9651205062596707E-2</v>
      </c>
      <c r="H3012" s="164">
        <f t="shared" si="232"/>
        <v>8.3225998933865966E-2</v>
      </c>
      <c r="I3012" s="164">
        <f t="shared" si="233"/>
        <v>-0.16073593910726316</v>
      </c>
      <c r="J3012" s="164">
        <f t="shared" si="234"/>
        <v>-5.478917285811126E-2</v>
      </c>
    </row>
    <row r="3013" spans="2:10" x14ac:dyDescent="0.25">
      <c r="B3013" s="155">
        <v>38133</v>
      </c>
      <c r="C3013" s="2">
        <v>0.18444881239672029</v>
      </c>
      <c r="D3013" s="2">
        <v>0.67934658005912585</v>
      </c>
      <c r="F3013" s="164">
        <f t="shared" si="230"/>
        <v>0.33072207463661196</v>
      </c>
      <c r="G3013" s="164">
        <f t="shared" si="231"/>
        <v>2.4946731497424084E-2</v>
      </c>
      <c r="H3013" s="164">
        <f t="shared" si="232"/>
        <v>6.2987116877713273E-2</v>
      </c>
      <c r="I3013" s="164">
        <f t="shared" si="233"/>
        <v>-0.16661085343934143</v>
      </c>
      <c r="J3013" s="164">
        <f t="shared" si="234"/>
        <v>-6.0472448249645934E-2</v>
      </c>
    </row>
    <row r="3014" spans="2:10" x14ac:dyDescent="0.25">
      <c r="B3014" s="155">
        <v>38132</v>
      </c>
      <c r="C3014" s="2">
        <v>1.610842519978628</v>
      </c>
      <c r="D3014" s="2">
        <v>0.62806452352324182</v>
      </c>
      <c r="F3014" s="164">
        <f t="shared" si="230"/>
        <v>0.32735731632217901</v>
      </c>
      <c r="G3014" s="164">
        <f t="shared" si="231"/>
        <v>2.1093682274801698E-2</v>
      </c>
      <c r="H3014" s="164">
        <f t="shared" si="232"/>
        <v>6.4232787353810869E-2</v>
      </c>
      <c r="I3014" s="164">
        <f t="shared" si="233"/>
        <v>-0.16574874319095809</v>
      </c>
      <c r="J3014" s="164">
        <f t="shared" si="234"/>
        <v>-6.1274631278094974E-2</v>
      </c>
    </row>
    <row r="3015" spans="2:10" x14ac:dyDescent="0.25">
      <c r="B3015" s="155">
        <v>38131</v>
      </c>
      <c r="C3015" s="2">
        <v>0.16999805165176518</v>
      </c>
      <c r="D3015" s="2">
        <v>0.69939608103173345</v>
      </c>
      <c r="F3015" s="164">
        <f t="shared" si="230"/>
        <v>0.36661029312537086</v>
      </c>
      <c r="G3015" s="164">
        <f t="shared" si="231"/>
        <v>3.1061834987517948E-3</v>
      </c>
      <c r="H3015" s="164">
        <f t="shared" si="232"/>
        <v>4.9518924304934576E-2</v>
      </c>
      <c r="I3015" s="164">
        <f t="shared" si="233"/>
        <v>-0.16758346046128653</v>
      </c>
      <c r="J3015" s="164">
        <f t="shared" si="234"/>
        <v>-8.4403704328168419E-2</v>
      </c>
    </row>
    <row r="3016" spans="2:10" x14ac:dyDescent="0.25">
      <c r="B3016" s="155">
        <v>38128</v>
      </c>
      <c r="C3016" s="2">
        <v>0.40204842830500187</v>
      </c>
      <c r="D3016" s="2">
        <v>-0.67833580108263014</v>
      </c>
      <c r="F3016" s="164">
        <f t="shared" si="230"/>
        <v>0.34597183341026749</v>
      </c>
      <c r="G3016" s="164">
        <f t="shared" si="231"/>
        <v>1.9284341130927848E-3</v>
      </c>
      <c r="H3016" s="164">
        <f t="shared" si="232"/>
        <v>4.735586846096107E-2</v>
      </c>
      <c r="I3016" s="164">
        <f t="shared" si="233"/>
        <v>-0.16229072186162979</v>
      </c>
      <c r="J3016" s="164">
        <f t="shared" si="234"/>
        <v>-8.4775629033031819E-2</v>
      </c>
    </row>
    <row r="3017" spans="2:10" x14ac:dyDescent="0.25">
      <c r="B3017" s="155">
        <v>38127</v>
      </c>
      <c r="C3017" s="2">
        <v>4.8083927400144333E-2</v>
      </c>
      <c r="D3017" s="2">
        <v>1.5360425847476211</v>
      </c>
      <c r="F3017" s="164">
        <f t="shared" si="230"/>
        <v>0.36324518834603159</v>
      </c>
      <c r="G3017" s="164">
        <f t="shared" si="231"/>
        <v>9.2776742915705139E-3</v>
      </c>
      <c r="H3017" s="164">
        <f t="shared" si="232"/>
        <v>4.9012999067719103E-2</v>
      </c>
      <c r="I3017" s="164">
        <f t="shared" si="233"/>
        <v>-0.16111678605314872</v>
      </c>
      <c r="J3017" s="164">
        <f t="shared" si="234"/>
        <v>-8.3846124575275752E-2</v>
      </c>
    </row>
    <row r="3018" spans="2:10" x14ac:dyDescent="0.25">
      <c r="B3018" s="155">
        <v>38126</v>
      </c>
      <c r="C3018" s="2">
        <v>-0.24046528629404484</v>
      </c>
      <c r="D3018" s="2">
        <v>-1.0768396633948907</v>
      </c>
      <c r="F3018" s="164">
        <f t="shared" si="230"/>
        <v>0.37106425277394089</v>
      </c>
      <c r="G3018" s="164">
        <f t="shared" si="231"/>
        <v>3.3925310548893425E-3</v>
      </c>
      <c r="H3018" s="164">
        <f t="shared" si="232"/>
        <v>4.9744361005315235E-2</v>
      </c>
      <c r="I3018" s="164">
        <f t="shared" si="233"/>
        <v>-0.15684783666284882</v>
      </c>
      <c r="J3018" s="164">
        <f t="shared" si="234"/>
        <v>-7.8929090600162566E-2</v>
      </c>
    </row>
    <row r="3019" spans="2:10" x14ac:dyDescent="0.25">
      <c r="B3019" s="155">
        <v>38125</v>
      </c>
      <c r="C3019" s="2">
        <v>0.68507518367275644</v>
      </c>
      <c r="D3019" s="2">
        <v>-0.1644191766441816</v>
      </c>
      <c r="F3019" s="164">
        <f t="shared" ref="F3019:F3082" si="235">CORREL($C3019:$C3048,$D3019:$D3048)</f>
        <v>0.36193133272338329</v>
      </c>
      <c r="G3019" s="164">
        <f t="shared" ref="G3019:G3082" si="236">CORREL($C3019:$C3078,$D3019:$D3078)</f>
        <v>2.5212879260872929E-3</v>
      </c>
      <c r="H3019" s="164">
        <f t="shared" ref="H3019:H3082" si="237">CORREL($C3019:$C3108,$D3019:$D3108)</f>
        <v>6.3234762208598985E-2</v>
      </c>
      <c r="I3019" s="164">
        <f t="shared" ref="I3019:I3082" si="238">CORREL($C3019:$C3218,$D3019:$D3218)</f>
        <v>-0.13897582382832782</v>
      </c>
      <c r="J3019" s="164">
        <f t="shared" ref="J3019:J3076" si="239">CORREL($C3019:$C3278,$D3019:$D3278)</f>
        <v>-7.921291684545391E-2</v>
      </c>
    </row>
    <row r="3020" spans="2:10" x14ac:dyDescent="0.25">
      <c r="B3020" s="155">
        <v>38124</v>
      </c>
      <c r="C3020" s="2">
        <v>-1.0493319636397325</v>
      </c>
      <c r="D3020" s="2">
        <v>1.6067831573838065</v>
      </c>
      <c r="F3020" s="164">
        <f t="shared" si="235"/>
        <v>0.36128559099311591</v>
      </c>
      <c r="G3020" s="164">
        <f t="shared" si="236"/>
        <v>1.2875490412806356E-3</v>
      </c>
      <c r="H3020" s="164">
        <f t="shared" si="237"/>
        <v>5.8245685204183995E-2</v>
      </c>
      <c r="I3020" s="164">
        <f t="shared" si="238"/>
        <v>-0.13716948305886426</v>
      </c>
      <c r="J3020" s="164">
        <f t="shared" si="239"/>
        <v>-8.0258176381931987E-2</v>
      </c>
    </row>
    <row r="3021" spans="2:10" x14ac:dyDescent="0.25">
      <c r="B3021" s="155">
        <v>38121</v>
      </c>
      <c r="C3021" s="2">
        <v>-5.7948438932409196E-2</v>
      </c>
      <c r="D3021" s="2">
        <v>1.1137419170201168</v>
      </c>
      <c r="F3021" s="164">
        <f t="shared" si="235"/>
        <v>0.40974446546885346</v>
      </c>
      <c r="G3021" s="164">
        <f t="shared" si="236"/>
        <v>3.2815423526425871E-2</v>
      </c>
      <c r="H3021" s="164">
        <f t="shared" si="237"/>
        <v>8.6106442659529991E-2</v>
      </c>
      <c r="I3021" s="164">
        <f t="shared" si="238"/>
        <v>-0.12994827581262755</v>
      </c>
      <c r="J3021" s="164">
        <f t="shared" si="239"/>
        <v>-6.6725047496986628E-2</v>
      </c>
    </row>
    <row r="3022" spans="2:10" x14ac:dyDescent="0.25">
      <c r="B3022" s="155">
        <v>38120</v>
      </c>
      <c r="C3022" s="2">
        <v>-6.8212104265841234E-2</v>
      </c>
      <c r="D3022" s="2">
        <v>-1.0016470922626697</v>
      </c>
      <c r="F3022" s="164">
        <f t="shared" si="235"/>
        <v>0.20325014896784807</v>
      </c>
      <c r="G3022" s="164">
        <f t="shared" si="236"/>
        <v>3.5781532931390893E-2</v>
      </c>
      <c r="H3022" s="164">
        <f t="shared" si="237"/>
        <v>4.9606510216276642E-2</v>
      </c>
      <c r="I3022" s="164">
        <f t="shared" si="238"/>
        <v>-0.1310195777053777</v>
      </c>
      <c r="J3022" s="164">
        <f t="shared" si="239"/>
        <v>-6.7565463716762197E-2</v>
      </c>
    </row>
    <row r="3023" spans="2:10" x14ac:dyDescent="0.25">
      <c r="B3023" s="155">
        <v>38119</v>
      </c>
      <c r="C3023" s="2">
        <v>0.1996965060885314</v>
      </c>
      <c r="D3023" s="2">
        <v>-0.81290577142315579</v>
      </c>
      <c r="F3023" s="164">
        <f t="shared" si="235"/>
        <v>0.18590182663910318</v>
      </c>
      <c r="G3023" s="164">
        <f t="shared" si="236"/>
        <v>3.439207138876077E-2</v>
      </c>
      <c r="H3023" s="164">
        <f t="shared" si="237"/>
        <v>5.0649917922990909E-2</v>
      </c>
      <c r="I3023" s="164">
        <f t="shared" si="238"/>
        <v>-0.12867595531886336</v>
      </c>
      <c r="J3023" s="164">
        <f t="shared" si="239"/>
        <v>-6.576399309246414E-2</v>
      </c>
    </row>
    <row r="3024" spans="2:10" x14ac:dyDescent="0.25">
      <c r="B3024" s="155">
        <v>38118</v>
      </c>
      <c r="C3024" s="2">
        <v>0.78752594999549341</v>
      </c>
      <c r="D3024" s="2">
        <v>0.34582362511534903</v>
      </c>
      <c r="F3024" s="164">
        <f t="shared" si="235"/>
        <v>0.18546360150390201</v>
      </c>
      <c r="G3024" s="164">
        <f t="shared" si="236"/>
        <v>3.5313725502512071E-2</v>
      </c>
      <c r="H3024" s="164">
        <f t="shared" si="237"/>
        <v>5.5107681596455863E-2</v>
      </c>
      <c r="I3024" s="164">
        <f t="shared" si="238"/>
        <v>-0.12345337174104931</v>
      </c>
      <c r="J3024" s="164">
        <f t="shared" si="239"/>
        <v>-6.8546516067140698E-2</v>
      </c>
    </row>
    <row r="3025" spans="2:10" x14ac:dyDescent="0.25">
      <c r="B3025" s="155">
        <v>38117</v>
      </c>
      <c r="C3025" s="2">
        <v>-1.0501101837305238</v>
      </c>
      <c r="D3025" s="2">
        <v>-0.18098594651214661</v>
      </c>
      <c r="F3025" s="164">
        <f t="shared" si="235"/>
        <v>0.16455441452331476</v>
      </c>
      <c r="G3025" s="164">
        <f t="shared" si="236"/>
        <v>3.4441644726211529E-2</v>
      </c>
      <c r="H3025" s="164">
        <f t="shared" si="237"/>
        <v>5.4128703875409537E-2</v>
      </c>
      <c r="I3025" s="164">
        <f t="shared" si="238"/>
        <v>-9.975522585665228E-2</v>
      </c>
      <c r="J3025" s="164">
        <f t="shared" si="239"/>
        <v>-7.0351923749118903E-2</v>
      </c>
    </row>
    <row r="3026" spans="2:10" x14ac:dyDescent="0.25">
      <c r="B3026" s="155">
        <v>38114</v>
      </c>
      <c r="C3026" s="2">
        <v>-1.3726894742733919</v>
      </c>
      <c r="D3026" s="2">
        <v>-2.0134902754666117</v>
      </c>
      <c r="F3026" s="164">
        <f t="shared" si="235"/>
        <v>0.13850476464761657</v>
      </c>
      <c r="G3026" s="164">
        <f t="shared" si="236"/>
        <v>3.4826266428267673E-2</v>
      </c>
      <c r="H3026" s="164">
        <f t="shared" si="237"/>
        <v>5.2754193023000828E-2</v>
      </c>
      <c r="I3026" s="164">
        <f t="shared" si="238"/>
        <v>-0.100804042332604</v>
      </c>
      <c r="J3026" s="164">
        <f t="shared" si="239"/>
        <v>-6.6860642565601022E-2</v>
      </c>
    </row>
    <row r="3027" spans="2:10" x14ac:dyDescent="0.25">
      <c r="B3027" s="155">
        <v>38113</v>
      </c>
      <c r="C3027" s="2">
        <v>-0.66241383333494053</v>
      </c>
      <c r="D3027" s="2">
        <v>-0.47032439878801346</v>
      </c>
      <c r="F3027" s="164">
        <f t="shared" si="235"/>
        <v>5.1789152865006266E-2</v>
      </c>
      <c r="G3027" s="164">
        <f t="shared" si="236"/>
        <v>-2.2090115850742709E-2</v>
      </c>
      <c r="H3027" s="164">
        <f t="shared" si="237"/>
        <v>2.3438361814186532E-2</v>
      </c>
      <c r="I3027" s="164">
        <f t="shared" si="238"/>
        <v>-0.12507127249492764</v>
      </c>
      <c r="J3027" s="164">
        <f t="shared" si="239"/>
        <v>-7.9124592934985791E-2</v>
      </c>
    </row>
    <row r="3028" spans="2:10" x14ac:dyDescent="0.25">
      <c r="B3028" s="155">
        <v>38112</v>
      </c>
      <c r="C3028" s="2">
        <v>0.19153705748911065</v>
      </c>
      <c r="D3028" s="2">
        <v>-0.34867662969380042</v>
      </c>
      <c r="F3028" s="164">
        <f t="shared" si="235"/>
        <v>4.1196619504758343E-2</v>
      </c>
      <c r="G3028" s="164">
        <f t="shared" si="236"/>
        <v>-1.7045528337141302E-2</v>
      </c>
      <c r="H3028" s="164">
        <f t="shared" si="237"/>
        <v>1.9194074568244172E-2</v>
      </c>
      <c r="I3028" s="164">
        <f t="shared" si="238"/>
        <v>-0.12928535294206184</v>
      </c>
      <c r="J3028" s="164">
        <f t="shared" si="239"/>
        <v>-8.2350627668417387E-2</v>
      </c>
    </row>
    <row r="3029" spans="2:10" x14ac:dyDescent="0.25">
      <c r="B3029" s="155">
        <v>38111</v>
      </c>
      <c r="C3029" s="2">
        <v>0.18548779141436267</v>
      </c>
      <c r="D3029" s="2">
        <v>-1.1687816435155263</v>
      </c>
      <c r="F3029" s="164">
        <f t="shared" si="235"/>
        <v>3.234391203131446E-2</v>
      </c>
      <c r="G3029" s="164">
        <f t="shared" si="236"/>
        <v>1.4626551292540164E-2</v>
      </c>
      <c r="H3029" s="164">
        <f t="shared" si="237"/>
        <v>2.0388299392311085E-2</v>
      </c>
      <c r="I3029" s="164">
        <f t="shared" si="238"/>
        <v>-0.13065266355543304</v>
      </c>
      <c r="J3029" s="164">
        <f t="shared" si="239"/>
        <v>-8.5214173537211196E-2</v>
      </c>
    </row>
    <row r="3030" spans="2:10" x14ac:dyDescent="0.25">
      <c r="B3030" s="155">
        <v>38110</v>
      </c>
      <c r="C3030" s="2">
        <v>0.92027693256617749</v>
      </c>
      <c r="D3030" s="2">
        <v>0.30312322428474037</v>
      </c>
      <c r="F3030" s="164">
        <f t="shared" si="235"/>
        <v>3.2004342236557952E-2</v>
      </c>
      <c r="G3030" s="164">
        <f t="shared" si="236"/>
        <v>1.5875863352348633E-2</v>
      </c>
      <c r="H3030" s="164">
        <f t="shared" si="237"/>
        <v>2.30413059152908E-2</v>
      </c>
      <c r="I3030" s="164">
        <f t="shared" si="238"/>
        <v>-0.1202644379813172</v>
      </c>
      <c r="J3030" s="164">
        <f t="shared" si="239"/>
        <v>-8.1845875861601025E-2</v>
      </c>
    </row>
    <row r="3031" spans="2:10" x14ac:dyDescent="0.25">
      <c r="B3031" s="155">
        <v>38107</v>
      </c>
      <c r="C3031" s="2">
        <v>-0.5903954266384237</v>
      </c>
      <c r="D3031" s="2">
        <v>0.70043645934068088</v>
      </c>
      <c r="F3031" s="164">
        <f t="shared" si="235"/>
        <v>-8.8247467613595407E-2</v>
      </c>
      <c r="G3031" s="164">
        <f t="shared" si="236"/>
        <v>6.091259712947111E-3</v>
      </c>
      <c r="H3031" s="164">
        <f t="shared" si="237"/>
        <v>-1.2278050826852894E-2</v>
      </c>
      <c r="I3031" s="164">
        <f t="shared" si="238"/>
        <v>-0.11759167112331348</v>
      </c>
      <c r="J3031" s="164">
        <f t="shared" si="239"/>
        <v>-8.4000376466264695E-2</v>
      </c>
    </row>
    <row r="3032" spans="2:10" x14ac:dyDescent="0.25">
      <c r="B3032" s="155">
        <v>38106</v>
      </c>
      <c r="C3032" s="2">
        <v>-0.73120090195819554</v>
      </c>
      <c r="D3032" s="2">
        <v>-1.1146434136707017</v>
      </c>
      <c r="F3032" s="164">
        <f t="shared" si="235"/>
        <v>-5.0647419334601783E-2</v>
      </c>
      <c r="G3032" s="164">
        <f t="shared" si="236"/>
        <v>5.9208195876919764E-2</v>
      </c>
      <c r="H3032" s="164">
        <f t="shared" si="237"/>
        <v>-3.6918891996226785E-3</v>
      </c>
      <c r="I3032" s="164">
        <f t="shared" si="238"/>
        <v>-0.11865507723142864</v>
      </c>
      <c r="J3032" s="164">
        <f t="shared" si="239"/>
        <v>-8.613564650666547E-2</v>
      </c>
    </row>
    <row r="3033" spans="2:10" x14ac:dyDescent="0.25">
      <c r="B3033" s="155">
        <v>38105</v>
      </c>
      <c r="C3033" s="2">
        <v>-1.3654406720252088</v>
      </c>
      <c r="D3033" s="2">
        <v>-1.2563388525362318</v>
      </c>
      <c r="F3033" s="164">
        <f t="shared" si="235"/>
        <v>-7.0222557074427372E-2</v>
      </c>
      <c r="G3033" s="164">
        <f t="shared" si="236"/>
        <v>4.265571845524907E-2</v>
      </c>
      <c r="H3033" s="164">
        <f t="shared" si="237"/>
        <v>-1.5703107216568854E-2</v>
      </c>
      <c r="I3033" s="164">
        <f t="shared" si="238"/>
        <v>-0.11741799433647358</v>
      </c>
      <c r="J3033" s="164">
        <f t="shared" si="239"/>
        <v>-8.9643871265106478E-2</v>
      </c>
    </row>
    <row r="3034" spans="2:10" x14ac:dyDescent="0.25">
      <c r="B3034" s="155">
        <v>38104</v>
      </c>
      <c r="C3034" s="2">
        <v>0.22760097165797077</v>
      </c>
      <c r="D3034" s="2">
        <v>0.23886203354153146</v>
      </c>
      <c r="F3034" s="164">
        <f t="shared" si="235"/>
        <v>-0.1109487129225795</v>
      </c>
      <c r="G3034" s="164">
        <f t="shared" si="236"/>
        <v>9.5963960752349347E-3</v>
      </c>
      <c r="H3034" s="164">
        <f t="shared" si="237"/>
        <v>-4.4999847045707482E-2</v>
      </c>
      <c r="I3034" s="164">
        <f t="shared" si="238"/>
        <v>-0.12846982132555082</v>
      </c>
      <c r="J3034" s="164">
        <f t="shared" si="239"/>
        <v>-9.7788070406423996E-2</v>
      </c>
    </row>
    <row r="3035" spans="2:10" x14ac:dyDescent="0.25">
      <c r="B3035" s="155">
        <v>38103</v>
      </c>
      <c r="C3035" s="2">
        <v>-0.44403337992685588</v>
      </c>
      <c r="D3035" s="2">
        <v>0.83820039968778293</v>
      </c>
      <c r="F3035" s="164">
        <f t="shared" si="235"/>
        <v>-6.718866111635094E-2</v>
      </c>
      <c r="G3035" s="164">
        <f t="shared" si="236"/>
        <v>9.1837539917071012E-3</v>
      </c>
      <c r="H3035" s="164">
        <f t="shared" si="237"/>
        <v>-4.9502328997131022E-2</v>
      </c>
      <c r="I3035" s="164">
        <f t="shared" si="238"/>
        <v>-0.12484096181164304</v>
      </c>
      <c r="J3035" s="164">
        <f t="shared" si="239"/>
        <v>-9.8340198417437324E-2</v>
      </c>
    </row>
    <row r="3036" spans="2:10" x14ac:dyDescent="0.25">
      <c r="B3036" s="155">
        <v>38100</v>
      </c>
      <c r="C3036" s="2">
        <v>5.9582705700922389E-2</v>
      </c>
      <c r="D3036" s="2">
        <v>-1.1393090465033673</v>
      </c>
      <c r="F3036" s="164">
        <f t="shared" si="235"/>
        <v>-5.783445394521651E-2</v>
      </c>
      <c r="G3036" s="164">
        <f t="shared" si="236"/>
        <v>1.3369712730919761E-2</v>
      </c>
      <c r="H3036" s="164">
        <f t="shared" si="237"/>
        <v>-4.6197791479478098E-2</v>
      </c>
      <c r="I3036" s="164">
        <f t="shared" si="238"/>
        <v>-9.039960597811629E-2</v>
      </c>
      <c r="J3036" s="164">
        <f t="shared" si="239"/>
        <v>-9.399744397525911E-2</v>
      </c>
    </row>
    <row r="3037" spans="2:10" x14ac:dyDescent="0.25">
      <c r="B3037" s="155">
        <v>38099</v>
      </c>
      <c r="C3037" s="2">
        <v>1.4136783787653373</v>
      </c>
      <c r="D3037" s="2">
        <v>0.7995518479507302</v>
      </c>
      <c r="F3037" s="164">
        <f t="shared" si="235"/>
        <v>-6.8382075986094193E-2</v>
      </c>
      <c r="G3037" s="164">
        <f t="shared" si="236"/>
        <v>6.041568039952796E-3</v>
      </c>
      <c r="H3037" s="164">
        <f t="shared" si="237"/>
        <v>-4.644698219395535E-2</v>
      </c>
      <c r="I3037" s="164">
        <f t="shared" si="238"/>
        <v>-9.0561126015080207E-2</v>
      </c>
      <c r="J3037" s="164">
        <f t="shared" si="239"/>
        <v>-9.3415751915894726E-2</v>
      </c>
    </row>
    <row r="3038" spans="2:10" x14ac:dyDescent="0.25">
      <c r="B3038" s="155">
        <v>38098</v>
      </c>
      <c r="C3038" s="2">
        <v>0.53858080602917635</v>
      </c>
      <c r="D3038" s="2">
        <v>0.34869646854913672</v>
      </c>
      <c r="F3038" s="164">
        <f t="shared" si="235"/>
        <v>-0.1471110725150416</v>
      </c>
      <c r="G3038" s="164">
        <f t="shared" si="236"/>
        <v>-1.7605802423649605E-2</v>
      </c>
      <c r="H3038" s="164">
        <f t="shared" si="237"/>
        <v>-3.2934513128541509E-2</v>
      </c>
      <c r="I3038" s="164">
        <f t="shared" si="238"/>
        <v>-9.5239839138635693E-2</v>
      </c>
      <c r="J3038" s="164">
        <f t="shared" si="239"/>
        <v>-0.10315267812533614</v>
      </c>
    </row>
    <row r="3039" spans="2:10" x14ac:dyDescent="0.25">
      <c r="B3039" s="155">
        <v>38097</v>
      </c>
      <c r="C3039" s="2">
        <v>-1.555246653196396</v>
      </c>
      <c r="D3039" s="2">
        <v>-0.48501964283557131</v>
      </c>
      <c r="F3039" s="164">
        <f t="shared" si="235"/>
        <v>-0.17564651959308245</v>
      </c>
      <c r="G3039" s="164">
        <f t="shared" si="236"/>
        <v>1.7812112051604281E-2</v>
      </c>
      <c r="H3039" s="164">
        <f t="shared" si="237"/>
        <v>-3.3772181258208765E-2</v>
      </c>
      <c r="I3039" s="164">
        <f t="shared" si="238"/>
        <v>-9.7845278593063786E-2</v>
      </c>
      <c r="J3039" s="164">
        <f t="shared" si="239"/>
        <v>-0.10299084212815945</v>
      </c>
    </row>
    <row r="3040" spans="2:10" x14ac:dyDescent="0.25">
      <c r="B3040" s="155">
        <v>38096</v>
      </c>
      <c r="C3040" s="2">
        <v>0.10675521258172171</v>
      </c>
      <c r="D3040" s="2">
        <v>-0.34123728381882934</v>
      </c>
      <c r="F3040" s="164">
        <f t="shared" si="235"/>
        <v>-0.21182343289527023</v>
      </c>
      <c r="G3040" s="164">
        <f t="shared" si="236"/>
        <v>-1.9363363050486346E-2</v>
      </c>
      <c r="H3040" s="164">
        <f t="shared" si="237"/>
        <v>-4.1443581713651582E-2</v>
      </c>
      <c r="I3040" s="164">
        <f t="shared" si="238"/>
        <v>-9.4478566570221897E-2</v>
      </c>
      <c r="J3040" s="164">
        <f t="shared" si="239"/>
        <v>-0.10608768707152788</v>
      </c>
    </row>
    <row r="3041" spans="2:10" x14ac:dyDescent="0.25">
      <c r="B3041" s="155">
        <v>38093</v>
      </c>
      <c r="C3041" s="2">
        <v>0.51167567894148114</v>
      </c>
      <c r="D3041" s="2">
        <v>0.41899107845897454</v>
      </c>
      <c r="F3041" s="164">
        <f t="shared" si="235"/>
        <v>-0.23826484522616467</v>
      </c>
      <c r="G3041" s="164">
        <f t="shared" si="236"/>
        <v>-4.4796553228991974E-2</v>
      </c>
      <c r="H3041" s="164">
        <f t="shared" si="237"/>
        <v>-4.0040803373250652E-2</v>
      </c>
      <c r="I3041" s="164">
        <f t="shared" si="238"/>
        <v>-9.9089832308182302E-2</v>
      </c>
      <c r="J3041" s="164">
        <f t="shared" si="239"/>
        <v>-0.10575048232007396</v>
      </c>
    </row>
    <row r="3042" spans="2:10" x14ac:dyDescent="0.25">
      <c r="B3042" s="155">
        <v>38092</v>
      </c>
      <c r="C3042" s="2">
        <v>5.900225731998443E-2</v>
      </c>
      <c r="D3042" s="2">
        <v>-0.7942524083865532</v>
      </c>
      <c r="F3042" s="164">
        <f t="shared" si="235"/>
        <v>-0.18838683793256192</v>
      </c>
      <c r="G3042" s="164">
        <f t="shared" si="236"/>
        <v>-4.1197779702362519E-2</v>
      </c>
      <c r="H3042" s="164">
        <f t="shared" si="237"/>
        <v>-4.1897985989879448E-2</v>
      </c>
      <c r="I3042" s="164">
        <f t="shared" si="238"/>
        <v>-9.6785366796607236E-2</v>
      </c>
      <c r="J3042" s="164">
        <f t="shared" si="239"/>
        <v>-0.1064293108246287</v>
      </c>
    </row>
    <row r="3043" spans="2:10" x14ac:dyDescent="0.25">
      <c r="B3043" s="155">
        <v>38091</v>
      </c>
      <c r="C3043" s="2">
        <v>-0.10972281854189081</v>
      </c>
      <c r="D3043" s="2">
        <v>-0.270316042347718</v>
      </c>
      <c r="F3043" s="164">
        <f t="shared" si="235"/>
        <v>-0.17518766517112749</v>
      </c>
      <c r="G3043" s="164">
        <f t="shared" si="236"/>
        <v>-4.8720371806812518E-2</v>
      </c>
      <c r="H3043" s="164">
        <f t="shared" si="237"/>
        <v>-2.5423926207046633E-2</v>
      </c>
      <c r="I3043" s="164">
        <f t="shared" si="238"/>
        <v>-9.6920619975353908E-2</v>
      </c>
      <c r="J3043" s="164">
        <f t="shared" si="239"/>
        <v>-0.10330677631488648</v>
      </c>
    </row>
    <row r="3044" spans="2:10" x14ac:dyDescent="0.25">
      <c r="B3044" s="155">
        <v>38090</v>
      </c>
      <c r="C3044" s="2">
        <v>-1.3714564108306182</v>
      </c>
      <c r="D3044" s="2">
        <v>-1.9028632297857451</v>
      </c>
      <c r="F3044" s="164">
        <f t="shared" si="235"/>
        <v>-0.17551764894403363</v>
      </c>
      <c r="G3044" s="164">
        <f t="shared" si="236"/>
        <v>-4.3854962708832879E-2</v>
      </c>
      <c r="H3044" s="164">
        <f t="shared" si="237"/>
        <v>-2.7370674771902352E-2</v>
      </c>
      <c r="I3044" s="164">
        <f t="shared" si="238"/>
        <v>-9.8072171392830754E-2</v>
      </c>
      <c r="J3044" s="164">
        <f t="shared" si="239"/>
        <v>-0.1059992004054338</v>
      </c>
    </row>
    <row r="3045" spans="2:10" x14ac:dyDescent="0.25">
      <c r="B3045" s="155">
        <v>38089</v>
      </c>
      <c r="C3045" s="2">
        <v>0.51857208882417627</v>
      </c>
      <c r="D3045" s="2">
        <v>-0.50004945208204088</v>
      </c>
      <c r="F3045" s="164">
        <f t="shared" si="235"/>
        <v>-0.25272071233759891</v>
      </c>
      <c r="G3045" s="164">
        <f t="shared" si="236"/>
        <v>-9.8237993455750308E-2</v>
      </c>
      <c r="H3045" s="164">
        <f t="shared" si="237"/>
        <v>-5.0881877014045014E-2</v>
      </c>
      <c r="I3045" s="164">
        <f t="shared" si="238"/>
        <v>-0.11326340765296598</v>
      </c>
      <c r="J3045" s="164">
        <f t="shared" si="239"/>
        <v>-0.11513926077538505</v>
      </c>
    </row>
    <row r="3046" spans="2:10" x14ac:dyDescent="0.25">
      <c r="B3046" s="155">
        <v>38086</v>
      </c>
      <c r="C3046" s="2">
        <v>0</v>
      </c>
      <c r="D3046" s="2">
        <v>1.4921196907846657E-2</v>
      </c>
      <c r="F3046" s="164">
        <f t="shared" si="235"/>
        <v>-0.23923636668637968</v>
      </c>
      <c r="G3046" s="164">
        <f t="shared" si="236"/>
        <v>-9.376295534090108E-2</v>
      </c>
      <c r="H3046" s="164">
        <f t="shared" si="237"/>
        <v>-6.2372896915189796E-2</v>
      </c>
      <c r="I3046" s="164">
        <f t="shared" si="238"/>
        <v>-0.11743019856200372</v>
      </c>
      <c r="J3046" s="164">
        <f t="shared" si="239"/>
        <v>-0.11571995407270004</v>
      </c>
    </row>
    <row r="3047" spans="2:10" x14ac:dyDescent="0.25">
      <c r="B3047" s="155">
        <v>38085</v>
      </c>
      <c r="C3047" s="2">
        <v>-0.10651041152728302</v>
      </c>
      <c r="D3047" s="2">
        <v>-0.39527409166805194</v>
      </c>
      <c r="F3047" s="164">
        <f t="shared" si="235"/>
        <v>-0.22989598771547243</v>
      </c>
      <c r="G3047" s="164">
        <f t="shared" si="236"/>
        <v>-9.6710921817691239E-2</v>
      </c>
      <c r="H3047" s="164">
        <f t="shared" si="237"/>
        <v>-9.1796782197774304E-2</v>
      </c>
      <c r="I3047" s="164">
        <f t="shared" si="238"/>
        <v>-0.11742982701701793</v>
      </c>
      <c r="J3047" s="164">
        <f t="shared" si="239"/>
        <v>-0.11491978662596834</v>
      </c>
    </row>
    <row r="3048" spans="2:10" x14ac:dyDescent="0.25">
      <c r="B3048" s="155">
        <v>38084</v>
      </c>
      <c r="C3048" s="2">
        <v>-0.65897153625561478</v>
      </c>
      <c r="D3048" s="2">
        <v>2.1311268513235504E-3</v>
      </c>
      <c r="F3048" s="164">
        <f t="shared" si="235"/>
        <v>-0.2329417240605906</v>
      </c>
      <c r="G3048" s="164">
        <f t="shared" si="236"/>
        <v>-9.5443060925111553E-2</v>
      </c>
      <c r="H3048" s="164">
        <f t="shared" si="237"/>
        <v>-8.9698202337217814E-2</v>
      </c>
      <c r="I3048" s="164">
        <f t="shared" si="238"/>
        <v>-0.10559770006236457</v>
      </c>
      <c r="J3048" s="164">
        <f t="shared" si="239"/>
        <v>-0.11606012293376781</v>
      </c>
    </row>
    <row r="3049" spans="2:10" x14ac:dyDescent="0.25">
      <c r="B3049" s="155">
        <v>38083</v>
      </c>
      <c r="C3049" s="2">
        <v>-0.17868135178699118</v>
      </c>
      <c r="D3049" s="2">
        <v>0.53832108156179892</v>
      </c>
      <c r="F3049" s="164">
        <f t="shared" si="235"/>
        <v>-0.23118023905598437</v>
      </c>
      <c r="G3049" s="164">
        <f t="shared" si="236"/>
        <v>-7.29448244499563E-2</v>
      </c>
      <c r="H3049" s="164">
        <f t="shared" si="237"/>
        <v>-8.7776991989307607E-2</v>
      </c>
      <c r="I3049" s="164">
        <f t="shared" si="238"/>
        <v>-0.10286591161558557</v>
      </c>
      <c r="J3049" s="164">
        <f t="shared" si="239"/>
        <v>-0.11670152935521287</v>
      </c>
    </row>
    <row r="3050" spans="2:10" x14ac:dyDescent="0.25">
      <c r="B3050" s="155">
        <v>38082</v>
      </c>
      <c r="C3050" s="2">
        <v>0.76711853974380517</v>
      </c>
      <c r="D3050" s="2">
        <v>-1.5198013168268298</v>
      </c>
      <c r="F3050" s="164">
        <f t="shared" si="235"/>
        <v>-0.23095557109811063</v>
      </c>
      <c r="G3050" s="164">
        <f t="shared" si="236"/>
        <v>-7.8517379633188736E-2</v>
      </c>
      <c r="H3050" s="164">
        <f t="shared" si="237"/>
        <v>-8.7068487456699067E-2</v>
      </c>
      <c r="I3050" s="164">
        <f t="shared" si="238"/>
        <v>-0.10337278914426601</v>
      </c>
      <c r="J3050" s="164">
        <f t="shared" si="239"/>
        <v>-0.11745478923680747</v>
      </c>
    </row>
    <row r="3051" spans="2:10" x14ac:dyDescent="0.25">
      <c r="B3051" s="155">
        <v>38079</v>
      </c>
      <c r="C3051" s="2">
        <v>0.85826304195182335</v>
      </c>
      <c r="D3051" s="2">
        <v>-3.3671884619814962</v>
      </c>
      <c r="F3051" s="164">
        <f t="shared" si="235"/>
        <v>-0.20877108529318436</v>
      </c>
      <c r="G3051" s="164">
        <f t="shared" si="236"/>
        <v>-5.6982724909260971E-2</v>
      </c>
      <c r="H3051" s="164">
        <f t="shared" si="237"/>
        <v>-8.0078086750974373E-2</v>
      </c>
      <c r="I3051" s="164">
        <f t="shared" si="238"/>
        <v>-9.9876648367615228E-2</v>
      </c>
      <c r="J3051" s="164">
        <f t="shared" si="239"/>
        <v>-0.11431056923762005</v>
      </c>
    </row>
    <row r="3052" spans="2:10" x14ac:dyDescent="0.25">
      <c r="B3052" s="155">
        <v>38078</v>
      </c>
      <c r="C3052" s="2">
        <v>0.52986512524084706</v>
      </c>
      <c r="D3052" s="2">
        <v>-1.0128633461475633</v>
      </c>
      <c r="F3052" s="164">
        <f t="shared" si="235"/>
        <v>-0.11955056892989074</v>
      </c>
      <c r="G3052" s="164">
        <f t="shared" si="236"/>
        <v>-4.6775521934755225E-2</v>
      </c>
      <c r="H3052" s="164">
        <f t="shared" si="237"/>
        <v>-4.1683629798780958E-2</v>
      </c>
      <c r="I3052" s="164">
        <f t="shared" si="238"/>
        <v>-8.3437753244719789E-2</v>
      </c>
      <c r="J3052" s="164">
        <f t="shared" si="239"/>
        <v>-0.1071600164639656</v>
      </c>
    </row>
    <row r="3053" spans="2:10" x14ac:dyDescent="0.25">
      <c r="B3053" s="155">
        <v>38077</v>
      </c>
      <c r="C3053" s="2">
        <v>-6.0977566674147443E-2</v>
      </c>
      <c r="D3053" s="2">
        <v>1.0164863607489805</v>
      </c>
      <c r="F3053" s="164">
        <f t="shared" si="235"/>
        <v>-9.5288742768215723E-2</v>
      </c>
      <c r="G3053" s="164">
        <f t="shared" si="236"/>
        <v>-3.38957627115569E-2</v>
      </c>
      <c r="H3053" s="164">
        <f t="shared" si="237"/>
        <v>-3.4281749257182602E-2</v>
      </c>
      <c r="I3053" s="164">
        <f t="shared" si="238"/>
        <v>-9.3621220604036243E-2</v>
      </c>
      <c r="J3053" s="164">
        <f t="shared" si="239"/>
        <v>-0.10468703833356556</v>
      </c>
    </row>
    <row r="3054" spans="2:10" x14ac:dyDescent="0.25">
      <c r="B3054" s="155">
        <v>38076</v>
      </c>
      <c r="C3054" s="2">
        <v>0.4059583523331689</v>
      </c>
      <c r="D3054" s="2">
        <v>-0.15262755756250135</v>
      </c>
      <c r="F3054" s="164">
        <f t="shared" si="235"/>
        <v>-9.8097715798548174E-2</v>
      </c>
      <c r="G3054" s="164">
        <f t="shared" si="236"/>
        <v>-3.1081907875259114E-2</v>
      </c>
      <c r="H3054" s="164">
        <f t="shared" si="237"/>
        <v>-3.7322689159708974E-2</v>
      </c>
      <c r="I3054" s="164">
        <f t="shared" si="238"/>
        <v>-8.2980847758504978E-2</v>
      </c>
      <c r="J3054" s="164">
        <f t="shared" si="239"/>
        <v>-0.11858158330393881</v>
      </c>
    </row>
    <row r="3055" spans="2:10" x14ac:dyDescent="0.25">
      <c r="B3055" s="155">
        <v>38075</v>
      </c>
      <c r="C3055" s="2">
        <v>1.3174502560425516</v>
      </c>
      <c r="D3055" s="2">
        <v>-0.98558661382281976</v>
      </c>
      <c r="F3055" s="164">
        <f t="shared" si="235"/>
        <v>-8.6390623057129717E-2</v>
      </c>
      <c r="G3055" s="164">
        <f t="shared" si="236"/>
        <v>-2.3499937317622108E-2</v>
      </c>
      <c r="H3055" s="164">
        <f t="shared" si="237"/>
        <v>-3.4667235165557336E-2</v>
      </c>
      <c r="I3055" s="164">
        <f t="shared" si="238"/>
        <v>-8.1928510727689641E-2</v>
      </c>
      <c r="J3055" s="164">
        <f t="shared" si="239"/>
        <v>-0.11797266592360839</v>
      </c>
    </row>
    <row r="3056" spans="2:10" x14ac:dyDescent="0.25">
      <c r="B3056" s="155">
        <v>38072</v>
      </c>
      <c r="C3056" s="2">
        <v>-0.10141469811588699</v>
      </c>
      <c r="D3056" s="2">
        <v>-2.0344207683766102</v>
      </c>
      <c r="F3056" s="164">
        <f t="shared" si="235"/>
        <v>-2.6440868668168999E-2</v>
      </c>
      <c r="G3056" s="164">
        <f t="shared" si="236"/>
        <v>6.2572218888130877E-3</v>
      </c>
      <c r="H3056" s="164">
        <f t="shared" si="237"/>
        <v>-4.7772280977538759E-2</v>
      </c>
      <c r="I3056" s="164">
        <f t="shared" si="238"/>
        <v>-8.4725507171563019E-2</v>
      </c>
      <c r="J3056" s="164">
        <f t="shared" si="239"/>
        <v>-0.12454171237630726</v>
      </c>
    </row>
    <row r="3057" spans="2:10" x14ac:dyDescent="0.25">
      <c r="B3057" s="155">
        <v>38071</v>
      </c>
      <c r="C3057" s="2">
        <v>1.6362385464552709</v>
      </c>
      <c r="D3057" s="2">
        <v>-0.57547756733877797</v>
      </c>
      <c r="F3057" s="164">
        <f t="shared" si="235"/>
        <v>-2.9528391070591378E-2</v>
      </c>
      <c r="G3057" s="164">
        <f t="shared" si="236"/>
        <v>1.7147067909001019E-2</v>
      </c>
      <c r="H3057" s="164">
        <f t="shared" si="237"/>
        <v>-5.4855596073856365E-2</v>
      </c>
      <c r="I3057" s="164">
        <f t="shared" si="238"/>
        <v>-8.6920709408053104E-2</v>
      </c>
      <c r="J3057" s="164">
        <f t="shared" si="239"/>
        <v>-0.12732280178819783</v>
      </c>
    </row>
    <row r="3058" spans="2:10" x14ac:dyDescent="0.25">
      <c r="B3058" s="155">
        <v>38070</v>
      </c>
      <c r="C3058" s="2">
        <v>-0.23860123768152386</v>
      </c>
      <c r="D3058" s="2">
        <v>7.3180216233770246E-2</v>
      </c>
      <c r="F3058" s="164">
        <f t="shared" si="235"/>
        <v>6.0361970109481973E-2</v>
      </c>
      <c r="G3058" s="164">
        <f t="shared" si="236"/>
        <v>4.7341328558166085E-2</v>
      </c>
      <c r="H3058" s="164">
        <f t="shared" si="237"/>
        <v>-5.5700999663750202E-2</v>
      </c>
      <c r="I3058" s="164">
        <f t="shared" si="238"/>
        <v>-7.4762585634695039E-2</v>
      </c>
      <c r="J3058" s="164">
        <f t="shared" si="239"/>
        <v>-0.12469080011348149</v>
      </c>
    </row>
    <row r="3059" spans="2:10" x14ac:dyDescent="0.25">
      <c r="B3059" s="155">
        <v>38069</v>
      </c>
      <c r="C3059" s="2">
        <v>-0.13260202816297584</v>
      </c>
      <c r="D3059" s="2">
        <v>-1.9388487116356323E-2</v>
      </c>
      <c r="F3059" s="164">
        <f t="shared" si="235"/>
        <v>0.1093625627925669</v>
      </c>
      <c r="G3059" s="164">
        <f t="shared" si="236"/>
        <v>4.6232864073933524E-2</v>
      </c>
      <c r="H3059" s="164">
        <f t="shared" si="237"/>
        <v>-7.3761839298383397E-2</v>
      </c>
      <c r="I3059" s="164">
        <f t="shared" si="238"/>
        <v>-7.2476356209600357E-2</v>
      </c>
      <c r="J3059" s="164">
        <f t="shared" si="239"/>
        <v>-0.12465745303026936</v>
      </c>
    </row>
    <row r="3060" spans="2:10" x14ac:dyDescent="0.25">
      <c r="B3060" s="155">
        <v>38068</v>
      </c>
      <c r="C3060" s="2">
        <v>-1.2942201096784234</v>
      </c>
      <c r="D3060" s="2">
        <v>1.2166337226791946</v>
      </c>
      <c r="F3060" s="164">
        <f t="shared" si="235"/>
        <v>8.8220662998549138E-2</v>
      </c>
      <c r="G3060" s="164">
        <f t="shared" si="236"/>
        <v>4.366551600424106E-2</v>
      </c>
      <c r="H3060" s="164">
        <f t="shared" si="237"/>
        <v>-8.0224332082736508E-2</v>
      </c>
      <c r="I3060" s="164">
        <f t="shared" si="238"/>
        <v>-7.2532648241843425E-2</v>
      </c>
      <c r="J3060" s="164">
        <f t="shared" si="239"/>
        <v>-0.12463170608766379</v>
      </c>
    </row>
    <row r="3061" spans="2:10" x14ac:dyDescent="0.25">
      <c r="B3061" s="155">
        <v>38065</v>
      </c>
      <c r="C3061" s="2">
        <v>-1.1172511607369762</v>
      </c>
      <c r="D3061" s="2">
        <v>-0.62199542516835349</v>
      </c>
      <c r="F3061" s="164">
        <f t="shared" si="235"/>
        <v>0.15170561578331007</v>
      </c>
      <c r="G3061" s="164">
        <f t="shared" si="236"/>
        <v>2.0318985999121412E-2</v>
      </c>
      <c r="H3061" s="164">
        <f t="shared" si="237"/>
        <v>-6.2509894917028783E-2</v>
      </c>
      <c r="I3061" s="164">
        <f t="shared" si="238"/>
        <v>-7.5134479188078848E-2</v>
      </c>
      <c r="J3061" s="164">
        <f t="shared" si="239"/>
        <v>-0.14152550896513469</v>
      </c>
    </row>
    <row r="3062" spans="2:10" x14ac:dyDescent="0.25">
      <c r="B3062" s="155">
        <v>38064</v>
      </c>
      <c r="C3062" s="2">
        <v>-0.12598038739273232</v>
      </c>
      <c r="D3062" s="2">
        <v>-0.94704609513467375</v>
      </c>
      <c r="F3062" s="164">
        <f t="shared" si="235"/>
        <v>0.18428616245031995</v>
      </c>
      <c r="G3062" s="164">
        <f t="shared" si="236"/>
        <v>2.7928879950890567E-3</v>
      </c>
      <c r="H3062" s="164">
        <f t="shared" si="237"/>
        <v>-8.7223475062413139E-2</v>
      </c>
      <c r="I3062" s="164">
        <f t="shared" si="238"/>
        <v>-8.5615010467538805E-2</v>
      </c>
      <c r="J3062" s="164">
        <f t="shared" si="239"/>
        <v>-0.15454921280060516</v>
      </c>
    </row>
    <row r="3063" spans="2:10" x14ac:dyDescent="0.25">
      <c r="B3063" s="155">
        <v>38063</v>
      </c>
      <c r="C3063" s="2">
        <v>1.1836912556567825</v>
      </c>
      <c r="D3063" s="2">
        <v>-0.1203612920521957</v>
      </c>
      <c r="F3063" s="164">
        <f t="shared" si="235"/>
        <v>0.17420686216964629</v>
      </c>
      <c r="G3063" s="164">
        <f t="shared" si="236"/>
        <v>-1.5961680856093677E-3</v>
      </c>
      <c r="H3063" s="164">
        <f t="shared" si="237"/>
        <v>-9.1625459065725889E-2</v>
      </c>
      <c r="I3063" s="164">
        <f t="shared" si="238"/>
        <v>-8.6457923629069552E-2</v>
      </c>
      <c r="J3063" s="164">
        <f t="shared" si="239"/>
        <v>-0.15558183748112706</v>
      </c>
    </row>
    <row r="3064" spans="2:10" x14ac:dyDescent="0.25">
      <c r="B3064" s="155">
        <v>38062</v>
      </c>
      <c r="C3064" s="2">
        <v>0.56375269792843241</v>
      </c>
      <c r="D3064" s="2">
        <v>1.6713811628195741</v>
      </c>
      <c r="F3064" s="164">
        <f t="shared" si="235"/>
        <v>0.21884985694729106</v>
      </c>
      <c r="G3064" s="164">
        <f t="shared" si="236"/>
        <v>2.7442652769171664E-3</v>
      </c>
      <c r="H3064" s="164">
        <f t="shared" si="237"/>
        <v>-6.623440646952225E-2</v>
      </c>
      <c r="I3064" s="164">
        <f t="shared" si="238"/>
        <v>-8.2335237683887147E-2</v>
      </c>
      <c r="J3064" s="164">
        <f t="shared" si="239"/>
        <v>-0.15798221339128848</v>
      </c>
    </row>
    <row r="3065" spans="2:10" x14ac:dyDescent="0.25">
      <c r="B3065" s="155">
        <v>38061</v>
      </c>
      <c r="C3065" s="2">
        <v>-1.4326584721558899</v>
      </c>
      <c r="D3065" s="2">
        <v>-6.2038483980653147E-2</v>
      </c>
      <c r="F3065" s="164">
        <f t="shared" si="235"/>
        <v>0.1870027918352504</v>
      </c>
      <c r="G3065" s="164">
        <f t="shared" si="236"/>
        <v>-2.4881901250376978E-2</v>
      </c>
      <c r="H3065" s="164">
        <f t="shared" si="237"/>
        <v>-7.7901086837385322E-2</v>
      </c>
      <c r="I3065" s="164">
        <f t="shared" si="238"/>
        <v>-7.8159190911600243E-2</v>
      </c>
      <c r="J3065" s="164">
        <f t="shared" si="239"/>
        <v>-0.16211505234850912</v>
      </c>
    </row>
    <row r="3066" spans="2:10" x14ac:dyDescent="0.25">
      <c r="B3066" s="155">
        <v>38058</v>
      </c>
      <c r="C3066" s="2">
        <v>1.2465342351261288</v>
      </c>
      <c r="D3066" s="2">
        <v>-0.604787327054368</v>
      </c>
      <c r="F3066" s="164">
        <f t="shared" si="235"/>
        <v>0.1515285047974089</v>
      </c>
      <c r="G3066" s="164">
        <f t="shared" si="236"/>
        <v>-3.9374926374735594E-2</v>
      </c>
      <c r="H3066" s="164">
        <f t="shared" si="237"/>
        <v>-8.0272020569916308E-2</v>
      </c>
      <c r="I3066" s="164">
        <f t="shared" si="238"/>
        <v>-8.5083585049186311E-2</v>
      </c>
      <c r="J3066" s="164">
        <f t="shared" si="239"/>
        <v>-0.18155002866366354</v>
      </c>
    </row>
    <row r="3067" spans="2:10" x14ac:dyDescent="0.25">
      <c r="B3067" s="155">
        <v>38057</v>
      </c>
      <c r="C3067" s="2">
        <v>-1.4934432863408231</v>
      </c>
      <c r="D3067" s="2">
        <v>-0.12263754983029562</v>
      </c>
      <c r="F3067" s="164">
        <f t="shared" si="235"/>
        <v>0.21034276934743301</v>
      </c>
      <c r="G3067" s="164">
        <f t="shared" si="236"/>
        <v>-1.7640174716306425E-2</v>
      </c>
      <c r="H3067" s="164">
        <f t="shared" si="237"/>
        <v>-6.4236574381188405E-2</v>
      </c>
      <c r="I3067" s="164">
        <f t="shared" si="238"/>
        <v>-8.2398458941550887E-2</v>
      </c>
      <c r="J3067" s="164">
        <f t="shared" si="239"/>
        <v>-0.17974131989127543</v>
      </c>
    </row>
    <row r="3068" spans="2:10" x14ac:dyDescent="0.25">
      <c r="B3068" s="155">
        <v>38056</v>
      </c>
      <c r="C3068" s="2">
        <v>-1.4535327582273494</v>
      </c>
      <c r="D3068" s="2">
        <v>-8.9062664705819028E-2</v>
      </c>
      <c r="F3068" s="164">
        <f t="shared" si="235"/>
        <v>0.18635799976610351</v>
      </c>
      <c r="G3068" s="164">
        <f t="shared" si="236"/>
        <v>1.7356419607068532E-2</v>
      </c>
      <c r="H3068" s="164">
        <f t="shared" si="237"/>
        <v>-8.619379985800979E-2</v>
      </c>
      <c r="I3068" s="164">
        <f t="shared" si="238"/>
        <v>-8.5595421533438631E-2</v>
      </c>
      <c r="J3068" s="164">
        <f t="shared" si="239"/>
        <v>-0.20287319346167398</v>
      </c>
    </row>
    <row r="3069" spans="2:10" x14ac:dyDescent="0.25">
      <c r="B3069" s="155">
        <v>38055</v>
      </c>
      <c r="C3069" s="2">
        <v>-0.57562548445055928</v>
      </c>
      <c r="D3069" s="2">
        <v>0.92572652101903241</v>
      </c>
      <c r="F3069" s="164">
        <f t="shared" si="235"/>
        <v>0.28257188602829519</v>
      </c>
      <c r="G3069" s="164">
        <f t="shared" si="236"/>
        <v>8.1597076880487954E-3</v>
      </c>
      <c r="H3069" s="164">
        <f t="shared" si="237"/>
        <v>-9.0105059460347026E-2</v>
      </c>
      <c r="I3069" s="164">
        <f t="shared" si="238"/>
        <v>-8.4017063008684015E-2</v>
      </c>
      <c r="J3069" s="164">
        <f t="shared" si="239"/>
        <v>-0.20349792809067055</v>
      </c>
    </row>
    <row r="3070" spans="2:10" x14ac:dyDescent="0.25">
      <c r="B3070" s="155">
        <v>38054</v>
      </c>
      <c r="C3070" s="2">
        <v>-0.8279793737254626</v>
      </c>
      <c r="D3070" s="2">
        <v>0.7995489750426632</v>
      </c>
      <c r="F3070" s="164">
        <f t="shared" si="235"/>
        <v>0.25179135455601859</v>
      </c>
      <c r="G3070" s="164">
        <f t="shared" si="236"/>
        <v>2.7371208168445516E-2</v>
      </c>
      <c r="H3070" s="164">
        <f t="shared" si="237"/>
        <v>-9.0872430664115184E-2</v>
      </c>
      <c r="I3070" s="164">
        <f t="shared" si="238"/>
        <v>-7.781885853447093E-2</v>
      </c>
      <c r="J3070" s="164">
        <f t="shared" si="239"/>
        <v>-0.20125966899405498</v>
      </c>
    </row>
    <row r="3071" spans="2:10" x14ac:dyDescent="0.25">
      <c r="B3071" s="155">
        <v>38051</v>
      </c>
      <c r="C3071" s="2">
        <v>0.17340596038633027</v>
      </c>
      <c r="D3071" s="2">
        <v>3.3053597885447372</v>
      </c>
      <c r="F3071" s="164">
        <f t="shared" si="235"/>
        <v>0.18059720154706649</v>
      </c>
      <c r="G3071" s="164">
        <f t="shared" si="236"/>
        <v>4.9199605487363456E-2</v>
      </c>
      <c r="H3071" s="164">
        <f t="shared" si="237"/>
        <v>-8.9808830873822645E-2</v>
      </c>
      <c r="I3071" s="164">
        <f t="shared" si="238"/>
        <v>-7.6225977524627259E-2</v>
      </c>
      <c r="J3071" s="164">
        <f t="shared" si="239"/>
        <v>-0.19933667655116175</v>
      </c>
    </row>
    <row r="3072" spans="2:10" x14ac:dyDescent="0.25">
      <c r="B3072" s="155">
        <v>38050</v>
      </c>
      <c r="C3072" s="2">
        <v>0.33581161793074799</v>
      </c>
      <c r="D3072" s="2">
        <v>0.57225469322677025</v>
      </c>
      <c r="F3072" s="164">
        <f t="shared" si="235"/>
        <v>0.21034214856046568</v>
      </c>
      <c r="G3072" s="164">
        <f t="shared" si="236"/>
        <v>5.0308763992106799E-2</v>
      </c>
      <c r="H3072" s="164">
        <f t="shared" si="237"/>
        <v>-9.099023149637106E-2</v>
      </c>
      <c r="I3072" s="164">
        <f t="shared" si="238"/>
        <v>-8.2540971641362593E-2</v>
      </c>
      <c r="J3072" s="164">
        <f t="shared" si="239"/>
        <v>-0.20109047860511836</v>
      </c>
    </row>
    <row r="3073" spans="2:10" x14ac:dyDescent="0.25">
      <c r="B3073" s="155">
        <v>38049</v>
      </c>
      <c r="C3073" s="2">
        <v>0.19555474165251496</v>
      </c>
      <c r="D3073" s="2">
        <v>-0.21703393965037954</v>
      </c>
      <c r="F3073" s="164">
        <f t="shared" si="235"/>
        <v>0.16581957002743866</v>
      </c>
      <c r="G3073" s="164">
        <f t="shared" si="236"/>
        <v>7.2367992233858591E-2</v>
      </c>
      <c r="H3073" s="164">
        <f t="shared" si="237"/>
        <v>-8.9860330923445586E-2</v>
      </c>
      <c r="I3073" s="164">
        <f t="shared" si="238"/>
        <v>-8.6236226054926396E-2</v>
      </c>
      <c r="J3073" s="164">
        <f t="shared" si="239"/>
        <v>-0.19858374038137117</v>
      </c>
    </row>
    <row r="3074" spans="2:10" x14ac:dyDescent="0.25">
      <c r="B3074" s="155">
        <v>38048</v>
      </c>
      <c r="C3074" s="2">
        <v>-0.5920566180368847</v>
      </c>
      <c r="D3074" s="2">
        <v>-0.88484593025432989</v>
      </c>
      <c r="F3074" s="164">
        <f t="shared" si="235"/>
        <v>0.17297220120521248</v>
      </c>
      <c r="G3074" s="164">
        <f t="shared" si="236"/>
        <v>7.0486141114027567E-2</v>
      </c>
      <c r="H3074" s="164">
        <f t="shared" si="237"/>
        <v>-8.9040463690941693E-2</v>
      </c>
      <c r="I3074" s="164">
        <f t="shared" si="238"/>
        <v>-8.6509721108141979E-2</v>
      </c>
      <c r="J3074" s="164">
        <f t="shared" si="239"/>
        <v>-0.19764461861959126</v>
      </c>
    </row>
    <row r="3075" spans="2:10" x14ac:dyDescent="0.25">
      <c r="B3075" s="155">
        <v>38047</v>
      </c>
      <c r="C3075" s="2">
        <v>0.96670048338007852</v>
      </c>
      <c r="D3075" s="2">
        <v>-2.8983647233726817E-2</v>
      </c>
      <c r="F3075" s="164">
        <f t="shared" si="235"/>
        <v>0.14859244039067532</v>
      </c>
      <c r="G3075" s="164">
        <f t="shared" si="236"/>
        <v>8.989895416423653E-2</v>
      </c>
      <c r="H3075" s="164">
        <f t="shared" si="237"/>
        <v>-7.546758887340993E-2</v>
      </c>
      <c r="I3075" s="164">
        <f t="shared" si="238"/>
        <v>-0.11201466311210144</v>
      </c>
      <c r="J3075" s="164">
        <f t="shared" si="239"/>
        <v>-0.19991901776625703</v>
      </c>
    </row>
    <row r="3076" spans="2:10" x14ac:dyDescent="0.25">
      <c r="B3076" s="155">
        <v>38044</v>
      </c>
      <c r="C3076" s="2">
        <v>3.9388076393809257E-3</v>
      </c>
      <c r="D3076" s="2">
        <v>1.6842981003727386</v>
      </c>
      <c r="F3076" s="164">
        <f t="shared" si="235"/>
        <v>0.15898967869903527</v>
      </c>
      <c r="G3076" s="164">
        <f t="shared" si="236"/>
        <v>6.3696962953184527E-2</v>
      </c>
      <c r="H3076" s="164">
        <f t="shared" si="237"/>
        <v>-7.5210309128918726E-2</v>
      </c>
      <c r="I3076" s="164">
        <f t="shared" si="238"/>
        <v>-0.11241623957812086</v>
      </c>
      <c r="J3076" s="164">
        <f t="shared" si="239"/>
        <v>-0.1995044894422357</v>
      </c>
    </row>
    <row r="3077" spans="2:10" x14ac:dyDescent="0.25">
      <c r="B3077" s="155">
        <v>38043</v>
      </c>
      <c r="C3077" s="2">
        <v>0.137270615542473</v>
      </c>
      <c r="D3077" s="2">
        <v>-0.64015028417355735</v>
      </c>
      <c r="F3077" s="164">
        <f t="shared" si="235"/>
        <v>0.15583328496604656</v>
      </c>
      <c r="G3077" s="164">
        <f t="shared" si="236"/>
        <v>5.8441273710970309E-3</v>
      </c>
      <c r="H3077" s="164">
        <f t="shared" si="237"/>
        <v>-9.09871954231605E-2</v>
      </c>
      <c r="I3077" s="164">
        <f t="shared" si="238"/>
        <v>-0.11182630100535784</v>
      </c>
      <c r="J3077" s="164"/>
    </row>
    <row r="3078" spans="2:10" x14ac:dyDescent="0.25">
      <c r="B3078" s="155">
        <v>38042</v>
      </c>
      <c r="C3078" s="2">
        <v>0.41490065847626934</v>
      </c>
      <c r="D3078" s="2">
        <v>6.1846212149263557E-2</v>
      </c>
      <c r="F3078" s="164">
        <f t="shared" si="235"/>
        <v>0.16319077413760555</v>
      </c>
      <c r="G3078" s="164">
        <f t="shared" si="236"/>
        <v>1.0684853420569696E-2</v>
      </c>
      <c r="H3078" s="164">
        <f t="shared" si="237"/>
        <v>-9.3755589989561322E-2</v>
      </c>
      <c r="I3078" s="164">
        <f t="shared" si="238"/>
        <v>-0.10581762345566852</v>
      </c>
      <c r="J3078" s="164"/>
    </row>
    <row r="3079" spans="2:10" x14ac:dyDescent="0.25">
      <c r="B3079" s="155">
        <v>38041</v>
      </c>
      <c r="C3079" s="2">
        <v>-0.16618769384320053</v>
      </c>
      <c r="D3079" s="2">
        <v>0.53666674728807262</v>
      </c>
      <c r="F3079" s="164">
        <f t="shared" si="235"/>
        <v>0.20999449668849907</v>
      </c>
      <c r="G3079" s="164">
        <f t="shared" si="236"/>
        <v>1.766211330290041E-2</v>
      </c>
      <c r="H3079" s="164">
        <f t="shared" si="237"/>
        <v>-0.12600135548867214</v>
      </c>
      <c r="I3079" s="164">
        <f t="shared" si="238"/>
        <v>-0.10487888601036714</v>
      </c>
      <c r="J3079" s="164"/>
    </row>
    <row r="3080" spans="2:10" x14ac:dyDescent="0.25">
      <c r="B3080" s="155">
        <v>38040</v>
      </c>
      <c r="C3080" s="2">
        <v>-0.26975967191488204</v>
      </c>
      <c r="D3080" s="2">
        <v>0.8249850259285596</v>
      </c>
      <c r="F3080" s="164">
        <f t="shared" si="235"/>
        <v>0.19111688194638027</v>
      </c>
      <c r="G3080" s="164">
        <f t="shared" si="236"/>
        <v>1.9189899814093334E-2</v>
      </c>
      <c r="H3080" s="164">
        <f t="shared" si="237"/>
        <v>-0.12440794269357033</v>
      </c>
      <c r="I3080" s="164">
        <f t="shared" si="238"/>
        <v>-0.10602820726456827</v>
      </c>
      <c r="J3080" s="164"/>
    </row>
    <row r="3081" spans="2:10" x14ac:dyDescent="0.25">
      <c r="B3081" s="155">
        <v>38037</v>
      </c>
      <c r="C3081" s="2">
        <v>-0.25607729159974335</v>
      </c>
      <c r="D3081" s="2">
        <v>-0.89609579209708468</v>
      </c>
      <c r="F3081" s="164">
        <f t="shared" si="235"/>
        <v>0.20507931173196414</v>
      </c>
      <c r="G3081" s="164">
        <f t="shared" si="236"/>
        <v>1.0760474253190242E-2</v>
      </c>
      <c r="H3081" s="164">
        <f t="shared" si="237"/>
        <v>-0.11719007498290285</v>
      </c>
      <c r="I3081" s="164">
        <f t="shared" si="238"/>
        <v>-9.4421696048215889E-2</v>
      </c>
      <c r="J3081" s="164"/>
    </row>
    <row r="3082" spans="2:10" x14ac:dyDescent="0.25">
      <c r="B3082" s="155">
        <v>38036</v>
      </c>
      <c r="C3082" s="2">
        <v>-0.40869015576637802</v>
      </c>
      <c r="D3082" s="2">
        <v>2.5341492225483542E-2</v>
      </c>
      <c r="F3082" s="164">
        <f t="shared" si="235"/>
        <v>4.1657966597136845E-2</v>
      </c>
      <c r="G3082" s="164">
        <f t="shared" si="236"/>
        <v>6.8519021442914642E-3</v>
      </c>
      <c r="H3082" s="164">
        <f t="shared" si="237"/>
        <v>-0.14344431898925608</v>
      </c>
      <c r="I3082" s="164">
        <f t="shared" si="238"/>
        <v>-9.7675146164121804E-2</v>
      </c>
      <c r="J3082" s="164"/>
    </row>
    <row r="3083" spans="2:10" x14ac:dyDescent="0.25">
      <c r="B3083" s="155">
        <v>38035</v>
      </c>
      <c r="C3083" s="2">
        <v>-0.43292217742245676</v>
      </c>
      <c r="D3083" s="2">
        <v>0.20786201250275749</v>
      </c>
      <c r="F3083" s="164">
        <f t="shared" ref="F3083:F3146" si="240">CORREL($C3083:$C3112,$D3083:$D3112)</f>
        <v>3.7131946743411824E-2</v>
      </c>
      <c r="G3083" s="164">
        <f t="shared" ref="G3083:G3146" si="241">CORREL($C3083:$C3142,$D3083:$D3142)</f>
        <v>6.1806828180885542E-3</v>
      </c>
      <c r="H3083" s="164">
        <f t="shared" ref="H3083:H3146" si="242">CORREL($C3083:$C3172,$D3083:$D3172)</f>
        <v>-0.14542760614775599</v>
      </c>
      <c r="I3083" s="164">
        <f t="shared" ref="I3083:I3136" si="243">CORREL($C3083:$C3282,$D3083:$D3282)</f>
        <v>-9.5005883622180112E-2</v>
      </c>
      <c r="J3083" s="164"/>
    </row>
    <row r="3084" spans="2:10" x14ac:dyDescent="0.25">
      <c r="B3084" s="155">
        <v>38034</v>
      </c>
      <c r="C3084" s="2">
        <v>0.97609410793124685</v>
      </c>
      <c r="D3084" s="2">
        <v>0.2212790101364881</v>
      </c>
      <c r="F3084" s="164">
        <f t="shared" si="240"/>
        <v>4.017868585788005E-2</v>
      </c>
      <c r="G3084" s="164">
        <f t="shared" si="241"/>
        <v>1.2935910333418288E-3</v>
      </c>
      <c r="H3084" s="164">
        <f t="shared" si="242"/>
        <v>-0.13937575404664396</v>
      </c>
      <c r="I3084" s="164">
        <f t="shared" si="243"/>
        <v>-9.8635752339257671E-2</v>
      </c>
      <c r="J3084" s="164"/>
    </row>
    <row r="3085" spans="2:10" x14ac:dyDescent="0.25">
      <c r="B3085" s="155">
        <v>38033</v>
      </c>
      <c r="C3085" s="2">
        <v>0</v>
      </c>
      <c r="D3085" s="2">
        <v>4.363653035277526E-2</v>
      </c>
      <c r="F3085" s="164">
        <f t="shared" si="240"/>
        <v>4.2758066857456437E-2</v>
      </c>
      <c r="G3085" s="164">
        <f t="shared" si="241"/>
        <v>-9.6386593003528148E-4</v>
      </c>
      <c r="H3085" s="164">
        <f t="shared" si="242"/>
        <v>-0.14830757641235012</v>
      </c>
      <c r="I3085" s="164">
        <f t="shared" si="243"/>
        <v>-0.10063704754914461</v>
      </c>
      <c r="J3085" s="164"/>
    </row>
    <row r="3086" spans="2:10" x14ac:dyDescent="0.25">
      <c r="B3086" s="155">
        <v>38030</v>
      </c>
      <c r="C3086" s="2">
        <v>-0.53776906258086177</v>
      </c>
      <c r="D3086" s="2">
        <v>0.25718468678599393</v>
      </c>
      <c r="F3086" s="164">
        <f t="shared" si="240"/>
        <v>2.8353194978265595E-2</v>
      </c>
      <c r="G3086" s="164">
        <f t="shared" si="241"/>
        <v>-5.2120790253370554E-2</v>
      </c>
      <c r="H3086" s="164">
        <f t="shared" si="242"/>
        <v>-0.1483282649422186</v>
      </c>
      <c r="I3086" s="164">
        <f t="shared" si="243"/>
        <v>-9.5482832227293923E-2</v>
      </c>
      <c r="J3086" s="164"/>
    </row>
    <row r="3087" spans="2:10" x14ac:dyDescent="0.25">
      <c r="B3087" s="155">
        <v>38029</v>
      </c>
      <c r="C3087" s="2">
        <v>-0.47896290267229746</v>
      </c>
      <c r="D3087" s="2">
        <v>-1.1341695316874456</v>
      </c>
      <c r="F3087" s="164">
        <f t="shared" si="240"/>
        <v>7.3831904318134564E-2</v>
      </c>
      <c r="G3087" s="164">
        <f t="shared" si="241"/>
        <v>-4.9484556746981934E-2</v>
      </c>
      <c r="H3087" s="164">
        <f t="shared" si="242"/>
        <v>-0.14932999549623799</v>
      </c>
      <c r="I3087" s="164">
        <f t="shared" si="243"/>
        <v>-9.6098130855620481E-2</v>
      </c>
      <c r="J3087" s="164"/>
    </row>
    <row r="3088" spans="2:10" x14ac:dyDescent="0.25">
      <c r="B3088" s="155">
        <v>38028</v>
      </c>
      <c r="C3088" s="2">
        <v>1.1036988422568283</v>
      </c>
      <c r="D3088" s="2">
        <v>1.1147846959573604</v>
      </c>
      <c r="F3088" s="164">
        <f t="shared" si="240"/>
        <v>4.0036254113490412E-2</v>
      </c>
      <c r="G3088" s="164">
        <f t="shared" si="241"/>
        <v>-9.9934894186079093E-2</v>
      </c>
      <c r="H3088" s="164">
        <f t="shared" si="242"/>
        <v>-0.16803977718246968</v>
      </c>
      <c r="I3088" s="164">
        <f t="shared" si="243"/>
        <v>-0.10150319366327669</v>
      </c>
      <c r="J3088" s="164"/>
    </row>
    <row r="3089" spans="2:10" x14ac:dyDescent="0.25">
      <c r="B3089" s="155">
        <v>38027</v>
      </c>
      <c r="C3089" s="2">
        <v>0.50367341892338935</v>
      </c>
      <c r="D3089" s="2">
        <v>-0.42690152287415684</v>
      </c>
      <c r="F3089" s="164">
        <f t="shared" si="240"/>
        <v>-3.2063819957628822E-3</v>
      </c>
      <c r="G3089" s="164">
        <f t="shared" si="241"/>
        <v>-0.14724741624857898</v>
      </c>
      <c r="H3089" s="164">
        <f t="shared" si="242"/>
        <v>-0.1798441019093508</v>
      </c>
      <c r="I3089" s="164">
        <f t="shared" si="243"/>
        <v>-0.11059215432874644</v>
      </c>
      <c r="J3089" s="164"/>
    </row>
    <row r="3090" spans="2:10" x14ac:dyDescent="0.25">
      <c r="B3090" s="155">
        <v>38026</v>
      </c>
      <c r="C3090" s="2">
        <v>-0.23842298344870505</v>
      </c>
      <c r="D3090" s="2">
        <v>0.27815541855495951</v>
      </c>
      <c r="F3090" s="164">
        <f t="shared" si="240"/>
        <v>1.3112551321806252E-2</v>
      </c>
      <c r="G3090" s="164">
        <f t="shared" si="241"/>
        <v>-0.15325396933456062</v>
      </c>
      <c r="H3090" s="164">
        <f t="shared" si="242"/>
        <v>-0.18501865184320918</v>
      </c>
      <c r="I3090" s="164">
        <f t="shared" si="243"/>
        <v>-0.10636092381262489</v>
      </c>
      <c r="J3090" s="164"/>
    </row>
    <row r="3091" spans="2:10" x14ac:dyDescent="0.25">
      <c r="B3091" s="155">
        <v>38023</v>
      </c>
      <c r="C3091" s="2">
        <v>1.2604344009041091</v>
      </c>
      <c r="D3091" s="2">
        <v>1.5402320525334856</v>
      </c>
      <c r="F3091" s="164">
        <f t="shared" si="240"/>
        <v>-7.8706813753294427E-2</v>
      </c>
      <c r="G3091" s="164">
        <f t="shared" si="241"/>
        <v>-0.15668210249055964</v>
      </c>
      <c r="H3091" s="164">
        <f t="shared" si="242"/>
        <v>-0.17868978239556027</v>
      </c>
      <c r="I3091" s="164">
        <f t="shared" si="243"/>
        <v>-0.10727110137946082</v>
      </c>
      <c r="J3091" s="164"/>
    </row>
    <row r="3092" spans="2:10" x14ac:dyDescent="0.25">
      <c r="B3092" s="155">
        <v>38022</v>
      </c>
      <c r="C3092" s="2">
        <v>0.18593310660144358</v>
      </c>
      <c r="D3092" s="2">
        <v>-0.43439570182116638</v>
      </c>
      <c r="F3092" s="164">
        <f t="shared" si="240"/>
        <v>-0.16200322982825918</v>
      </c>
      <c r="G3092" s="164">
        <f t="shared" si="241"/>
        <v>-0.21715364565565237</v>
      </c>
      <c r="H3092" s="164">
        <f t="shared" si="242"/>
        <v>-0.2413458000848544</v>
      </c>
      <c r="I3092" s="164">
        <f t="shared" si="243"/>
        <v>-0.12021124863768866</v>
      </c>
      <c r="J3092" s="164"/>
    </row>
    <row r="3093" spans="2:10" x14ac:dyDescent="0.25">
      <c r="B3093" s="155">
        <v>38021</v>
      </c>
      <c r="C3093" s="2">
        <v>-0.82130266204959446</v>
      </c>
      <c r="D3093" s="2">
        <v>-0.14507557742807764</v>
      </c>
      <c r="F3093" s="164">
        <f t="shared" si="240"/>
        <v>-0.1603864671479493</v>
      </c>
      <c r="G3093" s="164">
        <f t="shared" si="241"/>
        <v>-0.21383800695387131</v>
      </c>
      <c r="H3093" s="164">
        <f t="shared" si="242"/>
        <v>-0.24121452207747127</v>
      </c>
      <c r="I3093" s="164">
        <f t="shared" si="243"/>
        <v>-0.11998762471497629</v>
      </c>
      <c r="J3093" s="164"/>
    </row>
    <row r="3094" spans="2:10" x14ac:dyDescent="0.25">
      <c r="B3094" s="155">
        <v>38020</v>
      </c>
      <c r="C3094" s="2">
        <v>6.8483736318314392E-2</v>
      </c>
      <c r="D3094" s="2">
        <v>0.73764427098781393</v>
      </c>
      <c r="F3094" s="164">
        <f t="shared" si="240"/>
        <v>-0.18664788501812885</v>
      </c>
      <c r="G3094" s="164">
        <f t="shared" si="241"/>
        <v>-0.18810335278152493</v>
      </c>
      <c r="H3094" s="164">
        <f t="shared" si="242"/>
        <v>-0.23444351520581619</v>
      </c>
      <c r="I3094" s="164">
        <f t="shared" si="243"/>
        <v>-0.12204282441947843</v>
      </c>
      <c r="J3094" s="164"/>
    </row>
    <row r="3095" spans="2:10" x14ac:dyDescent="0.25">
      <c r="B3095" s="155">
        <v>38019</v>
      </c>
      <c r="C3095" s="2">
        <v>0.36666650531727019</v>
      </c>
      <c r="D3095" s="2">
        <v>-0.69692494177123754</v>
      </c>
      <c r="F3095" s="164">
        <f t="shared" si="240"/>
        <v>-0.19098058801479351</v>
      </c>
      <c r="G3095" s="164">
        <f t="shared" si="241"/>
        <v>-0.18677382373742935</v>
      </c>
      <c r="H3095" s="164">
        <f t="shared" si="242"/>
        <v>-0.26722989528072566</v>
      </c>
      <c r="I3095" s="164">
        <f t="shared" si="243"/>
        <v>-0.12242920546038349</v>
      </c>
      <c r="J3095" s="164"/>
    </row>
    <row r="3096" spans="2:10" x14ac:dyDescent="0.25">
      <c r="B3096" s="155">
        <v>38016</v>
      </c>
      <c r="C3096" s="2">
        <v>-0.26341309751474196</v>
      </c>
      <c r="D3096" s="2">
        <v>1.2751764460081416</v>
      </c>
      <c r="F3096" s="164">
        <f t="shared" si="240"/>
        <v>-0.1910307981561655</v>
      </c>
      <c r="G3096" s="164">
        <f t="shared" si="241"/>
        <v>-0.174032368183766</v>
      </c>
      <c r="H3096" s="164">
        <f t="shared" si="242"/>
        <v>-0.27636886539263739</v>
      </c>
      <c r="I3096" s="164">
        <f t="shared" si="243"/>
        <v>-0.1182045530154521</v>
      </c>
      <c r="J3096" s="164"/>
    </row>
    <row r="3097" spans="2:10" x14ac:dyDescent="0.25">
      <c r="B3097" s="155">
        <v>38015</v>
      </c>
      <c r="C3097" s="2">
        <v>0.5250424947738308</v>
      </c>
      <c r="D3097" s="2">
        <v>0.17723441559931441</v>
      </c>
      <c r="F3097" s="164">
        <f t="shared" si="240"/>
        <v>-0.17060253106241627</v>
      </c>
      <c r="G3097" s="164">
        <f t="shared" si="241"/>
        <v>-0.16098732616337391</v>
      </c>
      <c r="H3097" s="164">
        <f t="shared" si="242"/>
        <v>-0.27849099028006835</v>
      </c>
      <c r="I3097" s="164">
        <f t="shared" si="243"/>
        <v>-0.11496183565085594</v>
      </c>
      <c r="J3097" s="164"/>
    </row>
    <row r="3098" spans="2:10" x14ac:dyDescent="0.25">
      <c r="B3098" s="155">
        <v>38014</v>
      </c>
      <c r="C3098" s="2">
        <v>-1.3448368522762211</v>
      </c>
      <c r="D3098" s="2">
        <v>-1.4342485977581254</v>
      </c>
      <c r="F3098" s="164">
        <f t="shared" si="240"/>
        <v>-7.8380521002769363E-2</v>
      </c>
      <c r="G3098" s="164">
        <f t="shared" si="241"/>
        <v>-0.17493740576036076</v>
      </c>
      <c r="H3098" s="164">
        <f t="shared" si="242"/>
        <v>-0.28469458227383421</v>
      </c>
      <c r="I3098" s="164">
        <f t="shared" si="243"/>
        <v>-0.12178044966217183</v>
      </c>
      <c r="J3098" s="164"/>
    </row>
    <row r="3099" spans="2:10" x14ac:dyDescent="0.25">
      <c r="B3099" s="155">
        <v>38013</v>
      </c>
      <c r="C3099" s="2">
        <v>-0.97970832758004223</v>
      </c>
      <c r="D3099" s="2">
        <v>1.0466679523466027</v>
      </c>
      <c r="F3099" s="164">
        <f t="shared" si="240"/>
        <v>-0.21148130272306281</v>
      </c>
      <c r="G3099" s="164">
        <f t="shared" si="241"/>
        <v>-0.22887865311694403</v>
      </c>
      <c r="H3099" s="164">
        <f t="shared" si="242"/>
        <v>-0.35481530373702763</v>
      </c>
      <c r="I3099" s="164">
        <f t="shared" si="243"/>
        <v>-0.13150499832498422</v>
      </c>
      <c r="J3099" s="164"/>
    </row>
    <row r="3100" spans="2:10" x14ac:dyDescent="0.25">
      <c r="B3100" s="155">
        <v>38012</v>
      </c>
      <c r="C3100" s="2">
        <v>1.2106112015124237</v>
      </c>
      <c r="D3100" s="2">
        <v>-1.0823959588786569</v>
      </c>
      <c r="F3100" s="164">
        <f t="shared" si="240"/>
        <v>-0.15641865070850683</v>
      </c>
      <c r="G3100" s="164">
        <f t="shared" si="241"/>
        <v>-0.22299162469929948</v>
      </c>
      <c r="H3100" s="164">
        <f t="shared" si="242"/>
        <v>-0.33779391627166294</v>
      </c>
      <c r="I3100" s="164">
        <f t="shared" si="243"/>
        <v>-0.12629465857283764</v>
      </c>
      <c r="J3100" s="164"/>
    </row>
    <row r="3101" spans="2:10" x14ac:dyDescent="0.25">
      <c r="B3101" s="155">
        <v>38009</v>
      </c>
      <c r="C3101" s="2">
        <v>-0.20793293474532515</v>
      </c>
      <c r="D3101" s="2">
        <v>-1.981919858540826</v>
      </c>
      <c r="F3101" s="164">
        <f t="shared" si="240"/>
        <v>-8.3172266398168868E-2</v>
      </c>
      <c r="G3101" s="164">
        <f t="shared" si="241"/>
        <v>-0.20840095530015695</v>
      </c>
      <c r="H3101" s="164">
        <f t="shared" si="242"/>
        <v>-0.27726541171278485</v>
      </c>
      <c r="I3101" s="164">
        <f t="shared" si="243"/>
        <v>-0.12133956720007477</v>
      </c>
      <c r="J3101" s="164"/>
    </row>
    <row r="3102" spans="2:10" x14ac:dyDescent="0.25">
      <c r="B3102" s="155">
        <v>38008</v>
      </c>
      <c r="C3102" s="2">
        <v>-0.31866172813578286</v>
      </c>
      <c r="D3102" s="2">
        <v>1.3983433151068647</v>
      </c>
      <c r="F3102" s="164">
        <f t="shared" si="240"/>
        <v>-0.14721948959062919</v>
      </c>
      <c r="G3102" s="164">
        <f t="shared" si="241"/>
        <v>-0.22468160213964258</v>
      </c>
      <c r="H3102" s="164">
        <f t="shared" si="242"/>
        <v>-0.29376150454902727</v>
      </c>
      <c r="I3102" s="164">
        <f t="shared" si="243"/>
        <v>-0.12501984721542428</v>
      </c>
      <c r="J3102" s="164"/>
    </row>
    <row r="3103" spans="2:10" x14ac:dyDescent="0.25">
      <c r="B3103" s="155">
        <v>38007</v>
      </c>
      <c r="C3103" s="2">
        <v>0.7842917952723516</v>
      </c>
      <c r="D3103" s="2">
        <v>0.24160798808685602</v>
      </c>
      <c r="F3103" s="164">
        <f t="shared" si="240"/>
        <v>-5.8976148551068981E-2</v>
      </c>
      <c r="G3103" s="164">
        <f t="shared" si="241"/>
        <v>-0.20714189988809617</v>
      </c>
      <c r="H3103" s="164">
        <f t="shared" si="242"/>
        <v>-0.28032364581119079</v>
      </c>
      <c r="I3103" s="164">
        <f t="shared" si="243"/>
        <v>-0.11877346606596972</v>
      </c>
      <c r="J3103" s="164"/>
    </row>
    <row r="3104" spans="2:10" x14ac:dyDescent="0.25">
      <c r="B3104" s="155">
        <v>38006</v>
      </c>
      <c r="C3104" s="2">
        <v>-9.2336380774327154E-2</v>
      </c>
      <c r="D3104" s="2">
        <v>-1.0250545636525277</v>
      </c>
      <c r="F3104" s="164">
        <f t="shared" si="240"/>
        <v>-6.5920028227684724E-2</v>
      </c>
      <c r="G3104" s="164">
        <f t="shared" si="241"/>
        <v>-0.20616571772504827</v>
      </c>
      <c r="H3104" s="164">
        <f t="shared" si="242"/>
        <v>-0.28982507174567212</v>
      </c>
      <c r="I3104" s="164">
        <f t="shared" si="243"/>
        <v>-0.12234184271684589</v>
      </c>
      <c r="J3104" s="164"/>
    </row>
    <row r="3105" spans="2:10" x14ac:dyDescent="0.25">
      <c r="B3105" s="155">
        <v>38005</v>
      </c>
      <c r="C3105" s="2">
        <v>0</v>
      </c>
      <c r="D3105" s="2">
        <v>4.3294528708326396E-2</v>
      </c>
      <c r="F3105" s="164">
        <f t="shared" si="240"/>
        <v>1.4105878162912129E-2</v>
      </c>
      <c r="G3105" s="164">
        <f t="shared" si="241"/>
        <v>-0.17359531076058177</v>
      </c>
      <c r="H3105" s="164">
        <f t="shared" si="242"/>
        <v>-0.31052878868434874</v>
      </c>
      <c r="I3105" s="164">
        <f t="shared" si="243"/>
        <v>-0.12117552248174304</v>
      </c>
      <c r="J3105" s="164"/>
    </row>
    <row r="3106" spans="2:10" x14ac:dyDescent="0.25">
      <c r="B3106" s="155">
        <v>38002</v>
      </c>
      <c r="C3106" s="2">
        <v>0.68721060001633028</v>
      </c>
      <c r="D3106" s="2">
        <v>-0.28733084128875763</v>
      </c>
      <c r="F3106" s="164">
        <f t="shared" si="240"/>
        <v>-3.659858338502224E-2</v>
      </c>
      <c r="G3106" s="164">
        <f t="shared" si="241"/>
        <v>-0.17401127766717744</v>
      </c>
      <c r="H3106" s="164">
        <f t="shared" si="242"/>
        <v>-0.30838825862097735</v>
      </c>
      <c r="I3106" s="164">
        <f t="shared" si="243"/>
        <v>-0.12272302652386152</v>
      </c>
      <c r="J3106" s="164"/>
    </row>
    <row r="3107" spans="2:10" x14ac:dyDescent="0.25">
      <c r="B3107" s="155">
        <v>38001</v>
      </c>
      <c r="C3107" s="2">
        <v>0.1358601833355344</v>
      </c>
      <c r="D3107" s="2">
        <v>0.77034187866029669</v>
      </c>
      <c r="F3107" s="164">
        <f t="shared" si="240"/>
        <v>-0.13896160683064634</v>
      </c>
      <c r="G3107" s="164">
        <f t="shared" si="241"/>
        <v>-0.19342202616730511</v>
      </c>
      <c r="H3107" s="164">
        <f t="shared" si="242"/>
        <v>-0.30528855890229023</v>
      </c>
      <c r="I3107" s="164">
        <f t="shared" si="243"/>
        <v>-0.12100613873619386</v>
      </c>
      <c r="J3107" s="164"/>
    </row>
    <row r="3108" spans="2:10" x14ac:dyDescent="0.25">
      <c r="B3108" s="155">
        <v>38000</v>
      </c>
      <c r="C3108" s="2">
        <v>0.83257498488393811</v>
      </c>
      <c r="D3108" s="2">
        <v>1.2630963195686018</v>
      </c>
      <c r="F3108" s="164">
        <f t="shared" si="240"/>
        <v>-0.13202720488405328</v>
      </c>
      <c r="G3108" s="164">
        <f t="shared" si="241"/>
        <v>-0.19600758953711378</v>
      </c>
      <c r="H3108" s="164">
        <f t="shared" si="242"/>
        <v>-0.31071560458274911</v>
      </c>
      <c r="I3108" s="164">
        <f t="shared" si="243"/>
        <v>-0.12197890279288905</v>
      </c>
      <c r="J3108" s="164"/>
    </row>
    <row r="3109" spans="2:10" x14ac:dyDescent="0.25">
      <c r="B3109" s="155">
        <v>37999</v>
      </c>
      <c r="C3109" s="2">
        <v>-0.52878616116071031</v>
      </c>
      <c r="D3109" s="2">
        <v>0.71747219251798722</v>
      </c>
      <c r="F3109" s="164">
        <f t="shared" si="240"/>
        <v>-0.15059600666893036</v>
      </c>
      <c r="G3109" s="164">
        <f t="shared" si="241"/>
        <v>-0.25381215750486902</v>
      </c>
      <c r="H3109" s="164">
        <f t="shared" si="242"/>
        <v>-0.34238173485218859</v>
      </c>
      <c r="I3109" s="164">
        <f t="shared" si="243"/>
        <v>-0.12638113232183321</v>
      </c>
      <c r="J3109" s="164"/>
    </row>
    <row r="3110" spans="2:10" x14ac:dyDescent="0.25">
      <c r="B3110" s="155">
        <v>37998</v>
      </c>
      <c r="C3110" s="2">
        <v>0.48213335156543913</v>
      </c>
      <c r="D3110" s="2">
        <v>-2.1009181904130259E-2</v>
      </c>
      <c r="F3110" s="164">
        <f t="shared" si="240"/>
        <v>-0.13589122947994978</v>
      </c>
      <c r="G3110" s="164">
        <f t="shared" si="241"/>
        <v>-0.24813996522447115</v>
      </c>
      <c r="H3110" s="164">
        <f t="shared" si="242"/>
        <v>-0.33701811855488861</v>
      </c>
      <c r="I3110" s="164">
        <f t="shared" si="243"/>
        <v>-0.1263089202276535</v>
      </c>
      <c r="J3110" s="164"/>
    </row>
    <row r="3111" spans="2:10" x14ac:dyDescent="0.25">
      <c r="B3111" s="155">
        <v>37995</v>
      </c>
      <c r="C3111" s="2">
        <v>-0.88878079120247033</v>
      </c>
      <c r="D3111" s="2">
        <v>2.6115296719119163</v>
      </c>
      <c r="F3111" s="164">
        <f t="shared" si="240"/>
        <v>-0.15616123595784862</v>
      </c>
      <c r="G3111" s="164">
        <f t="shared" si="241"/>
        <v>-0.24264445260952394</v>
      </c>
      <c r="H3111" s="164">
        <f t="shared" si="242"/>
        <v>-0.3382314235182004</v>
      </c>
      <c r="I3111" s="164">
        <f t="shared" si="243"/>
        <v>-0.12621018013518079</v>
      </c>
      <c r="J3111" s="164"/>
    </row>
    <row r="3112" spans="2:10" x14ac:dyDescent="0.25">
      <c r="B3112" s="155">
        <v>37994</v>
      </c>
      <c r="C3112" s="2">
        <v>0.50006019693518144</v>
      </c>
      <c r="D3112" s="2">
        <v>0.13980652128851023</v>
      </c>
      <c r="F3112" s="164">
        <f t="shared" si="240"/>
        <v>-6.2332813145136411E-3</v>
      </c>
      <c r="G3112" s="164">
        <f t="shared" si="241"/>
        <v>-0.22419724564233576</v>
      </c>
      <c r="H3112" s="164">
        <f t="shared" si="242"/>
        <v>-0.33114328874502652</v>
      </c>
      <c r="I3112" s="164">
        <f t="shared" si="243"/>
        <v>-0.11668654820156535</v>
      </c>
      <c r="J3112" s="164"/>
    </row>
    <row r="3113" spans="2:10" x14ac:dyDescent="0.25">
      <c r="B3113" s="155">
        <v>37993</v>
      </c>
      <c r="C3113" s="2">
        <v>0.26196347630471628</v>
      </c>
      <c r="D3113" s="2">
        <v>0.42566160994628177</v>
      </c>
      <c r="F3113" s="164">
        <f t="shared" si="240"/>
        <v>-8.0625092278809769E-3</v>
      </c>
      <c r="G3113" s="164">
        <f t="shared" si="241"/>
        <v>-0.225431947421632</v>
      </c>
      <c r="H3113" s="164">
        <f t="shared" si="242"/>
        <v>-0.33124815992004297</v>
      </c>
      <c r="I3113" s="164">
        <f t="shared" si="243"/>
        <v>-0.11565957526807015</v>
      </c>
      <c r="J3113" s="164"/>
    </row>
    <row r="3114" spans="2:10" x14ac:dyDescent="0.25">
      <c r="B3114" s="155">
        <v>37992</v>
      </c>
      <c r="C3114" s="2">
        <v>0.13448490997507445</v>
      </c>
      <c r="D3114" s="2">
        <v>1.7512467737188286</v>
      </c>
      <c r="F3114" s="164">
        <f t="shared" si="240"/>
        <v>-1.8712226346911547E-2</v>
      </c>
      <c r="G3114" s="164">
        <f t="shared" si="241"/>
        <v>-0.21729269253019323</v>
      </c>
      <c r="H3114" s="164">
        <f t="shared" si="242"/>
        <v>-0.33289096570018711</v>
      </c>
      <c r="I3114" s="164">
        <f t="shared" si="243"/>
        <v>-0.13220779311164543</v>
      </c>
      <c r="J3114" s="164"/>
    </row>
    <row r="3115" spans="2:10" x14ac:dyDescent="0.25">
      <c r="B3115" s="155">
        <v>37991</v>
      </c>
      <c r="C3115" s="2">
        <v>1.2392069224023361</v>
      </c>
      <c r="D3115" s="2">
        <v>3.3275922367903554E-2</v>
      </c>
      <c r="F3115" s="164">
        <f t="shared" si="240"/>
        <v>-1.2860010173381887E-2</v>
      </c>
      <c r="G3115" s="164">
        <f t="shared" si="241"/>
        <v>-0.2276875079594223</v>
      </c>
      <c r="H3115" s="164">
        <f t="shared" si="242"/>
        <v>-0.3624481614286843</v>
      </c>
      <c r="I3115" s="164">
        <f t="shared" si="243"/>
        <v>-0.13191097818721567</v>
      </c>
      <c r="J3115" s="164"/>
    </row>
    <row r="3116" spans="2:10" x14ac:dyDescent="0.25">
      <c r="B3116" s="155">
        <v>37988</v>
      </c>
      <c r="C3116" s="2">
        <v>-0.30118199143652769</v>
      </c>
      <c r="D3116" s="2">
        <v>-2.190273086391481</v>
      </c>
      <c r="F3116" s="164">
        <f t="shared" si="240"/>
        <v>-0.10863027403774778</v>
      </c>
      <c r="G3116" s="164">
        <f t="shared" si="241"/>
        <v>-0.23156774297977098</v>
      </c>
      <c r="H3116" s="164">
        <f t="shared" si="242"/>
        <v>-0.36667700319011731</v>
      </c>
      <c r="I3116" s="164">
        <f t="shared" si="243"/>
        <v>-0.14505490206442861</v>
      </c>
      <c r="J3116" s="164"/>
    </row>
    <row r="3117" spans="2:10" x14ac:dyDescent="0.25">
      <c r="B3117" s="155">
        <v>37987</v>
      </c>
      <c r="C3117" s="2">
        <v>0</v>
      </c>
      <c r="D3117" s="2">
        <v>0</v>
      </c>
      <c r="F3117" s="164">
        <f t="shared" si="240"/>
        <v>-0.18308046485047277</v>
      </c>
      <c r="G3117" s="164">
        <f t="shared" si="241"/>
        <v>-0.26443826120041658</v>
      </c>
      <c r="H3117" s="164">
        <f t="shared" si="242"/>
        <v>-0.38394451065267654</v>
      </c>
      <c r="I3117" s="164">
        <f t="shared" si="243"/>
        <v>-0.15093933307353027</v>
      </c>
      <c r="J3117" s="164"/>
    </row>
    <row r="3118" spans="2:10" x14ac:dyDescent="0.25">
      <c r="B3118" s="155">
        <v>37986</v>
      </c>
      <c r="C3118" s="2">
        <v>0.20665698521602494</v>
      </c>
      <c r="D3118" s="2">
        <v>0.10872287587766483</v>
      </c>
      <c r="F3118" s="164">
        <f t="shared" si="240"/>
        <v>-0.24291298019605206</v>
      </c>
      <c r="G3118" s="164">
        <f t="shared" si="241"/>
        <v>-0.27122394949889811</v>
      </c>
      <c r="H3118" s="164">
        <f t="shared" si="242"/>
        <v>-0.36590412318809307</v>
      </c>
      <c r="I3118" s="164">
        <f t="shared" si="243"/>
        <v>-0.15089433674328037</v>
      </c>
      <c r="J3118" s="164"/>
    </row>
    <row r="3119" spans="2:10" x14ac:dyDescent="0.25">
      <c r="B3119" s="155">
        <v>37985</v>
      </c>
      <c r="C3119" s="2">
        <v>2.6804054947082712E-2</v>
      </c>
      <c r="D3119" s="2">
        <v>-1.2040593012441536</v>
      </c>
      <c r="F3119" s="164">
        <f t="shared" si="240"/>
        <v>-0.27426289349764482</v>
      </c>
      <c r="G3119" s="164">
        <f t="shared" si="241"/>
        <v>-0.26146968135361764</v>
      </c>
      <c r="H3119" s="164">
        <f t="shared" si="242"/>
        <v>-0.36409375051779524</v>
      </c>
      <c r="I3119" s="164">
        <f t="shared" si="243"/>
        <v>-0.15092049461825738</v>
      </c>
      <c r="J3119" s="164"/>
    </row>
    <row r="3120" spans="2:10" x14ac:dyDescent="0.25">
      <c r="B3120" s="155">
        <v>37984</v>
      </c>
      <c r="C3120" s="2">
        <v>1.2768140009820295</v>
      </c>
      <c r="D3120" s="2">
        <v>-1.7293252746298782</v>
      </c>
      <c r="F3120" s="164">
        <f t="shared" si="240"/>
        <v>-0.30722728513577713</v>
      </c>
      <c r="G3120" s="164">
        <f t="shared" si="241"/>
        <v>-0.27548209197610535</v>
      </c>
      <c r="H3120" s="164">
        <f t="shared" si="242"/>
        <v>-0.36559175898668012</v>
      </c>
      <c r="I3120" s="164">
        <f t="shared" si="243"/>
        <v>-0.15137662035355975</v>
      </c>
      <c r="J3120" s="164"/>
    </row>
    <row r="3121" spans="2:10" x14ac:dyDescent="0.25">
      <c r="B3121" s="155">
        <v>37981</v>
      </c>
      <c r="C3121" s="2">
        <v>0.16879159876470595</v>
      </c>
      <c r="D3121" s="2">
        <v>0.96564076231011597</v>
      </c>
      <c r="F3121" s="164">
        <f t="shared" si="240"/>
        <v>-0.24509966757922302</v>
      </c>
      <c r="G3121" s="164">
        <f t="shared" si="241"/>
        <v>-0.23096239359912141</v>
      </c>
      <c r="H3121" s="164">
        <f t="shared" si="242"/>
        <v>-0.34635804016213695</v>
      </c>
      <c r="I3121" s="164">
        <f t="shared" si="243"/>
        <v>-0.1691103535966216</v>
      </c>
      <c r="J3121" s="164"/>
    </row>
    <row r="3122" spans="2:10" x14ac:dyDescent="0.25">
      <c r="B3122" s="155">
        <v>37980</v>
      </c>
      <c r="C3122" s="2">
        <v>0</v>
      </c>
      <c r="D3122" s="2">
        <v>0</v>
      </c>
      <c r="F3122" s="164">
        <f t="shared" si="240"/>
        <v>-0.27481516664690753</v>
      </c>
      <c r="G3122" s="164">
        <f t="shared" si="241"/>
        <v>-0.27691799648589299</v>
      </c>
      <c r="H3122" s="164">
        <f t="shared" si="242"/>
        <v>-0.35955563006871516</v>
      </c>
      <c r="I3122" s="164">
        <f t="shared" si="243"/>
        <v>-0.18005039306584159</v>
      </c>
      <c r="J3122" s="164"/>
    </row>
    <row r="3123" spans="2:10" x14ac:dyDescent="0.25">
      <c r="B3123" s="155">
        <v>37979</v>
      </c>
      <c r="C3123" s="2">
        <v>-0.18030762995846494</v>
      </c>
      <c r="D3123" s="2">
        <v>0.89017844946275293</v>
      </c>
      <c r="F3123" s="164">
        <f t="shared" si="240"/>
        <v>-0.26532126669745681</v>
      </c>
      <c r="G3123" s="164">
        <f t="shared" si="241"/>
        <v>-0.27675739573539998</v>
      </c>
      <c r="H3123" s="164">
        <f t="shared" si="242"/>
        <v>-0.36022618173283705</v>
      </c>
      <c r="I3123" s="164">
        <f t="shared" si="243"/>
        <v>-0.17999530432932059</v>
      </c>
      <c r="J3123" s="164"/>
    </row>
    <row r="3124" spans="2:10" x14ac:dyDescent="0.25">
      <c r="B3124" s="155">
        <v>37978</v>
      </c>
      <c r="C3124" s="2">
        <v>0.28235760446353453</v>
      </c>
      <c r="D3124" s="2">
        <v>-1.2409445363258276</v>
      </c>
      <c r="F3124" s="164">
        <f t="shared" si="240"/>
        <v>-0.19294282551249739</v>
      </c>
      <c r="G3124" s="164">
        <f t="shared" si="241"/>
        <v>-0.25212554646608654</v>
      </c>
      <c r="H3124" s="164">
        <f t="shared" si="242"/>
        <v>-0.35432154754937634</v>
      </c>
      <c r="I3124" s="164">
        <f t="shared" si="243"/>
        <v>-0.18195911937777931</v>
      </c>
      <c r="J3124" s="164"/>
    </row>
    <row r="3125" spans="2:10" x14ac:dyDescent="0.25">
      <c r="B3125" s="155">
        <v>37977</v>
      </c>
      <c r="C3125" s="2">
        <v>0.39277317506551945</v>
      </c>
      <c r="D3125" s="2">
        <v>-0.61303837317563392</v>
      </c>
      <c r="F3125" s="164">
        <f t="shared" si="240"/>
        <v>-0.18811425853894614</v>
      </c>
      <c r="G3125" s="164">
        <f t="shared" si="241"/>
        <v>-0.29665342449210641</v>
      </c>
      <c r="H3125" s="164">
        <f t="shared" si="242"/>
        <v>-0.34140987109619408</v>
      </c>
      <c r="I3125" s="164">
        <f t="shared" si="243"/>
        <v>-0.18267871110665823</v>
      </c>
      <c r="J3125" s="164"/>
    </row>
    <row r="3126" spans="2:10" x14ac:dyDescent="0.25">
      <c r="B3126" s="155">
        <v>37974</v>
      </c>
      <c r="C3126" s="2">
        <v>-4.4559072869199134E-2</v>
      </c>
      <c r="D3126" s="2">
        <v>-5.3797580971626235E-2</v>
      </c>
      <c r="F3126" s="164">
        <f t="shared" si="240"/>
        <v>-0.1592905864282593</v>
      </c>
      <c r="G3126" s="164">
        <f t="shared" si="241"/>
        <v>-0.30866816845527106</v>
      </c>
      <c r="H3126" s="164">
        <f t="shared" si="242"/>
        <v>-0.32885223372205591</v>
      </c>
      <c r="I3126" s="164">
        <f t="shared" si="243"/>
        <v>-0.20179272289674244</v>
      </c>
      <c r="J3126" s="164"/>
    </row>
    <row r="3127" spans="2:10" x14ac:dyDescent="0.25">
      <c r="B3127" s="155">
        <v>37973</v>
      </c>
      <c r="C3127" s="2">
        <v>1.1944096989583208</v>
      </c>
      <c r="D3127" s="2">
        <v>1.7452019322676815</v>
      </c>
      <c r="F3127" s="164">
        <f t="shared" si="240"/>
        <v>-0.14968577416682657</v>
      </c>
      <c r="G3127" s="164">
        <f t="shared" si="241"/>
        <v>-0.31782876357061746</v>
      </c>
      <c r="H3127" s="164">
        <f t="shared" si="242"/>
        <v>-0.32948390372088254</v>
      </c>
      <c r="I3127" s="164">
        <f t="shared" si="243"/>
        <v>-0.20178722938396268</v>
      </c>
      <c r="J3127" s="164"/>
    </row>
    <row r="3128" spans="2:10" x14ac:dyDescent="0.25">
      <c r="B3128" s="155">
        <v>37972</v>
      </c>
      <c r="C3128" s="2">
        <v>0.1359041387944071</v>
      </c>
      <c r="D3128" s="2">
        <v>1.2744386050102641</v>
      </c>
      <c r="F3128" s="164">
        <f t="shared" si="240"/>
        <v>-0.26289296937059997</v>
      </c>
      <c r="G3128" s="164">
        <f t="shared" si="241"/>
        <v>-0.36759074818056653</v>
      </c>
      <c r="H3128" s="164">
        <f t="shared" si="242"/>
        <v>-0.3465077731851019</v>
      </c>
      <c r="I3128" s="164">
        <f t="shared" si="243"/>
        <v>-0.23285736752532976</v>
      </c>
      <c r="J3128" s="164"/>
    </row>
    <row r="3129" spans="2:10" x14ac:dyDescent="0.25">
      <c r="B3129" s="155">
        <v>37971</v>
      </c>
      <c r="C3129" s="2">
        <v>0.66497224360402285</v>
      </c>
      <c r="D3129" s="2">
        <v>0.56200767070750945</v>
      </c>
      <c r="F3129" s="164">
        <f t="shared" si="240"/>
        <v>-0.25281847332151092</v>
      </c>
      <c r="G3129" s="164">
        <f t="shared" si="241"/>
        <v>-0.40907189892792523</v>
      </c>
      <c r="H3129" s="164">
        <f t="shared" si="242"/>
        <v>-0.2965356722835783</v>
      </c>
      <c r="I3129" s="164">
        <f t="shared" si="243"/>
        <v>-0.23182236910158352</v>
      </c>
      <c r="J3129" s="164"/>
    </row>
    <row r="3130" spans="2:10" x14ac:dyDescent="0.25">
      <c r="B3130" s="155">
        <v>37970</v>
      </c>
      <c r="C3130" s="2">
        <v>-0.56425223651737078</v>
      </c>
      <c r="D3130" s="2">
        <v>-0.10124775336760594</v>
      </c>
      <c r="F3130" s="164">
        <f t="shared" si="240"/>
        <v>-0.28773095925007741</v>
      </c>
      <c r="G3130" s="164">
        <f t="shared" si="241"/>
        <v>-0.40186675262270377</v>
      </c>
      <c r="H3130" s="164">
        <f t="shared" si="242"/>
        <v>-0.29725821293528404</v>
      </c>
      <c r="I3130" s="164">
        <f t="shared" si="243"/>
        <v>-0.23256164003229571</v>
      </c>
      <c r="J3130" s="164"/>
    </row>
    <row r="3131" spans="2:10" x14ac:dyDescent="0.25">
      <c r="B3131" s="155">
        <v>37967</v>
      </c>
      <c r="C3131" s="2">
        <v>0.27313502292554137</v>
      </c>
      <c r="D3131" s="2">
        <v>0.31932232065907673</v>
      </c>
      <c r="F3131" s="164">
        <f t="shared" si="240"/>
        <v>-0.31103318693453347</v>
      </c>
      <c r="G3131" s="164">
        <f t="shared" si="241"/>
        <v>-0.34049796862608611</v>
      </c>
      <c r="H3131" s="164">
        <f t="shared" si="242"/>
        <v>-0.30146402883072548</v>
      </c>
      <c r="I3131" s="164">
        <f t="shared" si="243"/>
        <v>-0.23287997525317544</v>
      </c>
      <c r="J3131" s="164"/>
    </row>
    <row r="3132" spans="2:10" x14ac:dyDescent="0.25">
      <c r="B3132" s="155">
        <v>37966</v>
      </c>
      <c r="C3132" s="2">
        <v>1.1601915154560549</v>
      </c>
      <c r="D3132" s="2">
        <v>1.0149662387598513</v>
      </c>
      <c r="F3132" s="164">
        <f t="shared" si="240"/>
        <v>-0.28985899391800896</v>
      </c>
      <c r="G3132" s="164">
        <f t="shared" si="241"/>
        <v>-0.34537392753409968</v>
      </c>
      <c r="H3132" s="164">
        <f t="shared" si="242"/>
        <v>-0.30368670856204744</v>
      </c>
      <c r="I3132" s="164">
        <f t="shared" si="243"/>
        <v>-0.23181941903502187</v>
      </c>
      <c r="J3132" s="164"/>
    </row>
    <row r="3133" spans="2:10" x14ac:dyDescent="0.25">
      <c r="B3133" s="155">
        <v>37965</v>
      </c>
      <c r="C3133" s="2">
        <v>-8.831070358075177E-2</v>
      </c>
      <c r="D3133" s="2">
        <v>0.48186860574601642</v>
      </c>
      <c r="F3133" s="164">
        <f t="shared" si="240"/>
        <v>-0.34314969114070654</v>
      </c>
      <c r="G3133" s="164">
        <f t="shared" si="241"/>
        <v>-0.35567813075823046</v>
      </c>
      <c r="H3133" s="164">
        <f t="shared" si="242"/>
        <v>-0.31189656019528655</v>
      </c>
      <c r="I3133" s="164">
        <f t="shared" si="243"/>
        <v>-0.2332355682342151</v>
      </c>
      <c r="J3133" s="164"/>
    </row>
    <row r="3134" spans="2:10" x14ac:dyDescent="0.25">
      <c r="B3134" s="155">
        <v>37964</v>
      </c>
      <c r="C3134" s="2">
        <v>-0.85210489280372892</v>
      </c>
      <c r="D3134" s="2">
        <v>-1.3656543396654008</v>
      </c>
      <c r="F3134" s="164">
        <f t="shared" si="240"/>
        <v>-0.33706580541233738</v>
      </c>
      <c r="G3134" s="164">
        <f t="shared" si="241"/>
        <v>-0.35834910714465362</v>
      </c>
      <c r="H3134" s="164">
        <f t="shared" si="242"/>
        <v>-0.29874024652895653</v>
      </c>
      <c r="I3134" s="164">
        <f t="shared" si="243"/>
        <v>-0.23173253190759496</v>
      </c>
      <c r="J3134" s="164"/>
    </row>
    <row r="3135" spans="2:10" x14ac:dyDescent="0.25">
      <c r="B3135" s="155">
        <v>37963</v>
      </c>
      <c r="C3135" s="2">
        <v>0.73970156043621227</v>
      </c>
      <c r="D3135" s="2">
        <v>-1.5690514363102759</v>
      </c>
      <c r="F3135" s="164">
        <f t="shared" si="240"/>
        <v>-0.316289348225894</v>
      </c>
      <c r="G3135" s="164">
        <f t="shared" si="241"/>
        <v>-0.40438530870817352</v>
      </c>
      <c r="H3135" s="164">
        <f t="shared" si="242"/>
        <v>-0.25912992697489395</v>
      </c>
      <c r="I3135" s="164">
        <f t="shared" si="243"/>
        <v>-0.23734200557050297</v>
      </c>
      <c r="J3135" s="164"/>
    </row>
    <row r="3136" spans="2:10" x14ac:dyDescent="0.25">
      <c r="B3136" s="155">
        <v>37960</v>
      </c>
      <c r="C3136" s="2">
        <v>-0.76654247917561369</v>
      </c>
      <c r="D3136" s="2">
        <v>2.6634933514899428</v>
      </c>
      <c r="F3136" s="164">
        <f t="shared" si="240"/>
        <v>-0.28857176945545204</v>
      </c>
      <c r="G3136" s="164">
        <f t="shared" si="241"/>
        <v>-0.39231768708181203</v>
      </c>
      <c r="H3136" s="164">
        <f t="shared" si="242"/>
        <v>-0.25011747140270996</v>
      </c>
      <c r="I3136" s="164">
        <f t="shared" si="243"/>
        <v>-0.2342937952464382</v>
      </c>
      <c r="J3136" s="164"/>
    </row>
    <row r="3137" spans="2:10" x14ac:dyDescent="0.25">
      <c r="B3137" s="155">
        <v>37959</v>
      </c>
      <c r="C3137" s="2">
        <v>0.47529368407692729</v>
      </c>
      <c r="D3137" s="2">
        <v>0.63256368478927794</v>
      </c>
      <c r="F3137" s="164">
        <f t="shared" si="240"/>
        <v>-0.25468090350694977</v>
      </c>
      <c r="G3137" s="164">
        <f t="shared" si="241"/>
        <v>-0.36995658193873648</v>
      </c>
      <c r="H3137" s="164">
        <f t="shared" si="242"/>
        <v>-0.2429445748972752</v>
      </c>
      <c r="I3137" s="164"/>
      <c r="J3137" s="164"/>
    </row>
    <row r="3138" spans="2:10" x14ac:dyDescent="0.25">
      <c r="B3138" s="155">
        <v>37958</v>
      </c>
      <c r="C3138" s="2">
        <v>-0.14938095682297536</v>
      </c>
      <c r="D3138" s="2">
        <v>-0.76913473873221339</v>
      </c>
      <c r="F3138" s="164">
        <f t="shared" si="240"/>
        <v>-0.27112167549405886</v>
      </c>
      <c r="G3138" s="164">
        <f t="shared" si="241"/>
        <v>-0.38099101733858637</v>
      </c>
      <c r="H3138" s="164">
        <f t="shared" si="242"/>
        <v>-0.24343526567306589</v>
      </c>
      <c r="I3138" s="164"/>
      <c r="J3138" s="164"/>
    </row>
    <row r="3139" spans="2:10" x14ac:dyDescent="0.25">
      <c r="B3139" s="155">
        <v>37957</v>
      </c>
      <c r="C3139" s="2">
        <v>-0.32619387471128913</v>
      </c>
      <c r="D3139" s="2">
        <v>0.2552293057517474</v>
      </c>
      <c r="F3139" s="164">
        <f t="shared" si="240"/>
        <v>-0.34663088485684695</v>
      </c>
      <c r="G3139" s="164">
        <f t="shared" si="241"/>
        <v>-0.40838709784556487</v>
      </c>
      <c r="H3139" s="164">
        <f t="shared" si="242"/>
        <v>-0.24836878431617826</v>
      </c>
      <c r="I3139" s="164"/>
      <c r="J3139" s="164"/>
    </row>
    <row r="3140" spans="2:10" x14ac:dyDescent="0.25">
      <c r="B3140" s="155">
        <v>37956</v>
      </c>
      <c r="C3140" s="2">
        <v>1.1306909042803515</v>
      </c>
      <c r="D3140" s="2">
        <v>-0.4780425226769025</v>
      </c>
      <c r="F3140" s="164">
        <f t="shared" si="240"/>
        <v>-0.34592280313015311</v>
      </c>
      <c r="G3140" s="164">
        <f t="shared" si="241"/>
        <v>-0.40485559508590702</v>
      </c>
      <c r="H3140" s="164">
        <f t="shared" si="242"/>
        <v>-0.22729161011017124</v>
      </c>
      <c r="I3140" s="164"/>
      <c r="J3140" s="164"/>
    </row>
    <row r="3141" spans="2:10" x14ac:dyDescent="0.25">
      <c r="B3141" s="155">
        <v>37953</v>
      </c>
      <c r="C3141" s="2">
        <v>-2.1330463337854155E-2</v>
      </c>
      <c r="D3141" s="2">
        <v>-1.4127479854877611</v>
      </c>
      <c r="F3141" s="164">
        <f t="shared" si="240"/>
        <v>-0.32234261277746634</v>
      </c>
      <c r="G3141" s="164">
        <f t="shared" si="241"/>
        <v>-0.4027882186730492</v>
      </c>
      <c r="H3141" s="164">
        <f t="shared" si="242"/>
        <v>-0.2150137102998568</v>
      </c>
      <c r="I3141" s="164"/>
      <c r="J3141" s="164"/>
    </row>
    <row r="3142" spans="2:10" x14ac:dyDescent="0.25">
      <c r="B3142" s="155">
        <v>37952</v>
      </c>
      <c r="C3142" s="2">
        <v>0</v>
      </c>
      <c r="D3142" s="2">
        <v>1.4979282962968021E-2</v>
      </c>
      <c r="F3142" s="164">
        <f t="shared" si="240"/>
        <v>-0.37214395994905924</v>
      </c>
      <c r="G3142" s="164">
        <f t="shared" si="241"/>
        <v>-0.42085651807252916</v>
      </c>
      <c r="H3142" s="164">
        <f t="shared" si="242"/>
        <v>-0.22045925968134242</v>
      </c>
      <c r="I3142" s="164"/>
      <c r="J3142" s="164"/>
    </row>
    <row r="3143" spans="2:10" x14ac:dyDescent="0.25">
      <c r="B3143" s="155">
        <v>37951</v>
      </c>
      <c r="C3143" s="2">
        <v>0.44962816454150456</v>
      </c>
      <c r="D3143" s="2">
        <v>-0.80261678805834125</v>
      </c>
      <c r="F3143" s="164">
        <f t="shared" si="240"/>
        <v>-0.37466764651671869</v>
      </c>
      <c r="G3143" s="164">
        <f t="shared" si="241"/>
        <v>-0.41989529743117016</v>
      </c>
      <c r="H3143" s="164">
        <f t="shared" si="242"/>
        <v>-0.2073664908738071</v>
      </c>
      <c r="I3143" s="164"/>
      <c r="J3143" s="164"/>
    </row>
    <row r="3144" spans="2:10" x14ac:dyDescent="0.25">
      <c r="B3144" s="155">
        <v>37950</v>
      </c>
      <c r="C3144" s="2">
        <v>0.18281595287759078</v>
      </c>
      <c r="D3144" s="2">
        <v>0.97107888744125681</v>
      </c>
      <c r="F3144" s="164">
        <f t="shared" si="240"/>
        <v>-0.34691868658931779</v>
      </c>
      <c r="G3144" s="164">
        <f t="shared" si="241"/>
        <v>-0.41813015997805858</v>
      </c>
      <c r="H3144" s="164">
        <f t="shared" si="242"/>
        <v>-0.20516585973409132</v>
      </c>
      <c r="I3144" s="164"/>
      <c r="J3144" s="164"/>
    </row>
    <row r="3145" spans="2:10" x14ac:dyDescent="0.25">
      <c r="B3145" s="155">
        <v>37949</v>
      </c>
      <c r="C3145" s="2">
        <v>1.6229824606769361</v>
      </c>
      <c r="D3145" s="2">
        <v>-1.3582151375807316</v>
      </c>
      <c r="F3145" s="164">
        <f t="shared" si="240"/>
        <v>-0.36384518880345412</v>
      </c>
      <c r="G3145" s="164">
        <f t="shared" si="241"/>
        <v>-0.45141749607853188</v>
      </c>
      <c r="H3145" s="164">
        <f t="shared" si="242"/>
        <v>-0.19921693165010812</v>
      </c>
      <c r="I3145" s="164"/>
      <c r="J3145" s="164"/>
    </row>
    <row r="3146" spans="2:10" x14ac:dyDescent="0.25">
      <c r="B3146" s="155">
        <v>37946</v>
      </c>
      <c r="C3146" s="2">
        <v>0.16264190489598818</v>
      </c>
      <c r="D3146" s="2">
        <v>0.31977714863338225</v>
      </c>
      <c r="F3146" s="164">
        <f t="shared" si="240"/>
        <v>-0.30218599577347893</v>
      </c>
      <c r="G3146" s="164">
        <f t="shared" si="241"/>
        <v>-0.4353859125657229</v>
      </c>
      <c r="H3146" s="164">
        <f t="shared" si="242"/>
        <v>-0.12415137616537936</v>
      </c>
      <c r="I3146" s="164"/>
      <c r="J3146" s="164"/>
    </row>
    <row r="3147" spans="2:10" x14ac:dyDescent="0.25">
      <c r="B3147" s="155">
        <v>37945</v>
      </c>
      <c r="C3147" s="2">
        <v>-0.83963775064009871</v>
      </c>
      <c r="D3147" s="2">
        <v>1.349321447751084</v>
      </c>
      <c r="F3147" s="164">
        <f t="shared" ref="F3147:F3210" si="244">CORREL($C3147:$C3176,$D3147:$D3176)</f>
        <v>-0.30327625121828877</v>
      </c>
      <c r="G3147" s="164">
        <f t="shared" ref="G3147:G3210" si="245">CORREL($C3147:$C3206,$D3147:$D3206)</f>
        <v>-0.4350560085518862</v>
      </c>
      <c r="H3147" s="164">
        <f t="shared" ref="H3147:H3210" si="246">CORREL($C3147:$C3236,$D3147:$D3236)</f>
        <v>-0.1237904654719901</v>
      </c>
      <c r="I3147" s="164"/>
      <c r="J3147" s="164"/>
    </row>
    <row r="3148" spans="2:10" x14ac:dyDescent="0.25">
      <c r="B3148" s="155">
        <v>37944</v>
      </c>
      <c r="C3148" s="2">
        <v>0.80965746895074187</v>
      </c>
      <c r="D3148" s="2">
        <v>-1.5243935326041069</v>
      </c>
      <c r="F3148" s="164">
        <f t="shared" si="244"/>
        <v>-0.28996577738300894</v>
      </c>
      <c r="G3148" s="164">
        <f t="shared" si="245"/>
        <v>-0.39971438110770752</v>
      </c>
      <c r="H3148" s="164">
        <f t="shared" si="246"/>
        <v>-0.11109523142382988</v>
      </c>
      <c r="I3148" s="164"/>
      <c r="J3148" s="164"/>
    </row>
    <row r="3149" spans="2:10" x14ac:dyDescent="0.25">
      <c r="B3149" s="155">
        <v>37943</v>
      </c>
      <c r="C3149" s="2">
        <v>-0.90489194254741445</v>
      </c>
      <c r="D3149" s="2">
        <v>0.59254254750178426</v>
      </c>
      <c r="F3149" s="164">
        <f t="shared" si="244"/>
        <v>-0.23071524990317951</v>
      </c>
      <c r="G3149" s="164">
        <f t="shared" si="245"/>
        <v>-0.38698477794886244</v>
      </c>
      <c r="H3149" s="164">
        <f t="shared" si="246"/>
        <v>-0.10474069035037062</v>
      </c>
      <c r="I3149" s="164"/>
      <c r="J3149" s="164"/>
    </row>
    <row r="3150" spans="2:10" x14ac:dyDescent="0.25">
      <c r="B3150" s="155">
        <v>37942</v>
      </c>
      <c r="C3150" s="2">
        <v>-0.63830371360068527</v>
      </c>
      <c r="D3150" s="2">
        <v>0.44814096362353339</v>
      </c>
      <c r="F3150" s="164">
        <f t="shared" si="244"/>
        <v>-0.24776851900383695</v>
      </c>
      <c r="G3150" s="164">
        <f t="shared" si="245"/>
        <v>-0.38240622252496204</v>
      </c>
      <c r="H3150" s="164">
        <f t="shared" si="246"/>
        <v>-8.6561441151397189E-2</v>
      </c>
      <c r="I3150" s="164"/>
      <c r="J3150" s="164"/>
    </row>
    <row r="3151" spans="2:10" x14ac:dyDescent="0.25">
      <c r="B3151" s="155">
        <v>37939</v>
      </c>
      <c r="C3151" s="2">
        <v>-0.74359451812336941</v>
      </c>
      <c r="D3151" s="2">
        <v>0.93757446036053516</v>
      </c>
      <c r="F3151" s="164">
        <f t="shared" si="244"/>
        <v>-0.22179799903805134</v>
      </c>
      <c r="G3151" s="164">
        <f t="shared" si="245"/>
        <v>-0.37752076349524122</v>
      </c>
      <c r="H3151" s="164">
        <f t="shared" si="246"/>
        <v>-9.2341910420329368E-2</v>
      </c>
      <c r="I3151" s="164"/>
      <c r="J3151" s="164"/>
    </row>
    <row r="3152" spans="2:10" x14ac:dyDescent="0.25">
      <c r="B3152" s="155">
        <v>37938</v>
      </c>
      <c r="C3152" s="2">
        <v>-1.2714945834968461E-2</v>
      </c>
      <c r="D3152" s="2">
        <v>2.8089243846604273</v>
      </c>
      <c r="F3152" s="164">
        <f t="shared" si="244"/>
        <v>-0.28554707366574272</v>
      </c>
      <c r="G3152" s="164">
        <f t="shared" si="245"/>
        <v>-0.38630013441181771</v>
      </c>
      <c r="H3152" s="164">
        <f t="shared" si="246"/>
        <v>-7.9758286803317507E-2</v>
      </c>
      <c r="I3152" s="164"/>
      <c r="J3152" s="164"/>
    </row>
    <row r="3153" spans="2:10" x14ac:dyDescent="0.25">
      <c r="B3153" s="155">
        <v>37937</v>
      </c>
      <c r="C3153" s="2">
        <v>1.1830229673049031</v>
      </c>
      <c r="D3153" s="2">
        <v>1.3694451434437038</v>
      </c>
      <c r="F3153" s="164">
        <f t="shared" si="244"/>
        <v>-0.29147795898119971</v>
      </c>
      <c r="G3153" s="164">
        <f t="shared" si="245"/>
        <v>-0.39454796253645358</v>
      </c>
      <c r="H3153" s="164">
        <f t="shared" si="246"/>
        <v>-7.9791850597365085E-2</v>
      </c>
      <c r="I3153" s="164"/>
      <c r="J3153" s="164"/>
    </row>
    <row r="3154" spans="2:10" x14ac:dyDescent="0.25">
      <c r="B3154" s="155">
        <v>37936</v>
      </c>
      <c r="C3154" s="2">
        <v>-5.1893999780872058E-2</v>
      </c>
      <c r="D3154" s="2">
        <v>1.545077329310196E-2</v>
      </c>
      <c r="F3154" s="164">
        <f t="shared" si="244"/>
        <v>-0.31082289910155897</v>
      </c>
      <c r="G3154" s="164">
        <f t="shared" si="245"/>
        <v>-0.42110173211012902</v>
      </c>
      <c r="H3154" s="164">
        <f t="shared" si="246"/>
        <v>-9.7632944621162676E-2</v>
      </c>
      <c r="I3154" s="164"/>
      <c r="J3154" s="164"/>
    </row>
    <row r="3155" spans="2:10" x14ac:dyDescent="0.25">
      <c r="B3155" s="155">
        <v>37935</v>
      </c>
      <c r="C3155" s="2">
        <v>-0.57148560164171913</v>
      </c>
      <c r="D3155" s="2">
        <v>-0.31406147061389111</v>
      </c>
      <c r="F3155" s="164">
        <f t="shared" si="244"/>
        <v>-0.38973124483096899</v>
      </c>
      <c r="G3155" s="164">
        <f t="shared" si="245"/>
        <v>-0.40079826106295041</v>
      </c>
      <c r="H3155" s="164">
        <f t="shared" si="246"/>
        <v>-9.7411134793632448E-2</v>
      </c>
      <c r="I3155" s="164"/>
      <c r="J3155" s="164"/>
    </row>
    <row r="3156" spans="2:10" x14ac:dyDescent="0.25">
      <c r="B3156" s="155">
        <v>37932</v>
      </c>
      <c r="C3156" s="2">
        <v>-0.43682472716315424</v>
      </c>
      <c r="D3156" s="2">
        <v>-0.16643982158325299</v>
      </c>
      <c r="F3156" s="164">
        <f t="shared" si="244"/>
        <v>-0.41694242576781243</v>
      </c>
      <c r="G3156" s="164">
        <f t="shared" si="245"/>
        <v>-0.39080504823098378</v>
      </c>
      <c r="H3156" s="164">
        <f t="shared" si="246"/>
        <v>-0.10638989268302741</v>
      </c>
      <c r="I3156" s="164"/>
      <c r="J3156" s="164"/>
    </row>
    <row r="3157" spans="2:10" x14ac:dyDescent="0.25">
      <c r="B3157" s="155">
        <v>37931</v>
      </c>
      <c r="C3157" s="2">
        <v>0.60148627087659445</v>
      </c>
      <c r="D3157" s="2">
        <v>-1.3963752403841845</v>
      </c>
      <c r="F3157" s="164">
        <f t="shared" si="244"/>
        <v>-0.43860844445200237</v>
      </c>
      <c r="G3157" s="164">
        <f t="shared" si="245"/>
        <v>-0.39510020979767613</v>
      </c>
      <c r="H3157" s="164">
        <f t="shared" si="246"/>
        <v>-0.10696231916808983</v>
      </c>
      <c r="I3157" s="164"/>
      <c r="J3157" s="164"/>
    </row>
    <row r="3158" spans="2:10" x14ac:dyDescent="0.25">
      <c r="B3158" s="155">
        <v>37930</v>
      </c>
      <c r="C3158" s="2">
        <v>-0.11707615040044139</v>
      </c>
      <c r="D3158" s="2">
        <v>-1.1740983697711815</v>
      </c>
      <c r="F3158" s="164">
        <f t="shared" si="244"/>
        <v>-0.4411466941850038</v>
      </c>
      <c r="G3158" s="164">
        <f t="shared" si="245"/>
        <v>-0.37631398467874999</v>
      </c>
      <c r="H3158" s="164">
        <f t="shared" si="246"/>
        <v>-8.1900524916064144E-2</v>
      </c>
      <c r="I3158" s="164"/>
      <c r="J3158" s="164"/>
    </row>
    <row r="3159" spans="2:10" x14ac:dyDescent="0.25">
      <c r="B3159" s="155">
        <v>37929</v>
      </c>
      <c r="C3159" s="2">
        <v>-0.5435156518747819</v>
      </c>
      <c r="D3159" s="2">
        <v>1.0393405278048329</v>
      </c>
      <c r="F3159" s="164">
        <f t="shared" si="244"/>
        <v>-0.50949469211524812</v>
      </c>
      <c r="G3159" s="164">
        <f t="shared" si="245"/>
        <v>-0.31208279750580936</v>
      </c>
      <c r="H3159" s="164">
        <f t="shared" si="246"/>
        <v>-7.8105704189816702E-2</v>
      </c>
      <c r="I3159" s="164"/>
      <c r="J3159" s="164"/>
    </row>
    <row r="3160" spans="2:10" x14ac:dyDescent="0.25">
      <c r="B3160" s="155">
        <v>37928</v>
      </c>
      <c r="C3160" s="2">
        <v>0.79110725577433705</v>
      </c>
      <c r="D3160" s="2">
        <v>-0.60547422054121336</v>
      </c>
      <c r="F3160" s="164">
        <f t="shared" si="244"/>
        <v>-0.47505625256004796</v>
      </c>
      <c r="G3160" s="164">
        <f t="shared" si="245"/>
        <v>-0.30186741391221511</v>
      </c>
      <c r="H3160" s="164">
        <f t="shared" si="246"/>
        <v>-7.3904727499368564E-2</v>
      </c>
      <c r="I3160" s="164"/>
      <c r="J3160" s="164"/>
    </row>
    <row r="3161" spans="2:10" x14ac:dyDescent="0.25">
      <c r="B3161" s="155">
        <v>37925</v>
      </c>
      <c r="C3161" s="2">
        <v>0.36070625944193413</v>
      </c>
      <c r="D3161" s="2">
        <v>1.4611484622738757</v>
      </c>
      <c r="F3161" s="164">
        <f t="shared" si="244"/>
        <v>-0.36002356942399083</v>
      </c>
      <c r="G3161" s="164">
        <f t="shared" si="245"/>
        <v>-0.2992433370740144</v>
      </c>
      <c r="H3161" s="164">
        <f t="shared" si="246"/>
        <v>-7.3302226565873152E-2</v>
      </c>
      <c r="I3161" s="164"/>
      <c r="J3161" s="164"/>
    </row>
    <row r="3162" spans="2:10" x14ac:dyDescent="0.25">
      <c r="B3162" s="155">
        <v>37924</v>
      </c>
      <c r="C3162" s="2">
        <v>-8.4688280217837253E-2</v>
      </c>
      <c r="D3162" s="2">
        <v>-0.66703653490529646</v>
      </c>
      <c r="F3162" s="164">
        <f t="shared" si="244"/>
        <v>-0.38491722522563304</v>
      </c>
      <c r="G3162" s="164">
        <f t="shared" si="245"/>
        <v>-0.30831680246363069</v>
      </c>
      <c r="H3162" s="164">
        <f t="shared" si="246"/>
        <v>-6.9521404758609989E-2</v>
      </c>
      <c r="I3162" s="164"/>
      <c r="J3162" s="164"/>
    </row>
    <row r="3163" spans="2:10" x14ac:dyDescent="0.25">
      <c r="B3163" s="155">
        <v>37923</v>
      </c>
      <c r="C3163" s="2">
        <v>0.14505264070698853</v>
      </c>
      <c r="D3163" s="2">
        <v>-1.6512277075083071</v>
      </c>
      <c r="F3163" s="164">
        <f t="shared" si="244"/>
        <v>-0.3632001972350874</v>
      </c>
      <c r="G3163" s="164">
        <f t="shared" si="245"/>
        <v>-0.30296429263386798</v>
      </c>
      <c r="H3163" s="164">
        <f t="shared" si="246"/>
        <v>-9.0124034853813734E-2</v>
      </c>
      <c r="I3163" s="164"/>
      <c r="J3163" s="164"/>
    </row>
    <row r="3164" spans="2:10" x14ac:dyDescent="0.25">
      <c r="B3164" s="155">
        <v>37922</v>
      </c>
      <c r="C3164" s="2">
        <v>1.5189772113402888</v>
      </c>
      <c r="D3164" s="2">
        <v>1.1166058669381584</v>
      </c>
      <c r="F3164" s="164">
        <f t="shared" si="244"/>
        <v>-0.37317704826405362</v>
      </c>
      <c r="G3164" s="164">
        <f t="shared" si="245"/>
        <v>-0.29188786975800673</v>
      </c>
      <c r="H3164" s="164">
        <f t="shared" si="246"/>
        <v>-7.4027880777249117E-2</v>
      </c>
      <c r="I3164" s="164"/>
      <c r="J3164" s="164"/>
    </row>
    <row r="3165" spans="2:10" x14ac:dyDescent="0.25">
      <c r="B3165" s="155">
        <v>37921</v>
      </c>
      <c r="C3165" s="2">
        <v>0.21621513238583301</v>
      </c>
      <c r="D3165" s="2">
        <v>-0.7467198707011069</v>
      </c>
      <c r="F3165" s="164">
        <f t="shared" si="244"/>
        <v>-0.45789913393398957</v>
      </c>
      <c r="G3165" s="164">
        <f t="shared" si="245"/>
        <v>-0.24065495849916663</v>
      </c>
      <c r="H3165" s="164">
        <f t="shared" si="246"/>
        <v>-8.9091582942959394E-2</v>
      </c>
      <c r="I3165" s="164"/>
      <c r="J3165" s="164"/>
    </row>
    <row r="3166" spans="2:10" x14ac:dyDescent="0.25">
      <c r="B3166" s="155">
        <v>37918</v>
      </c>
      <c r="C3166" s="2">
        <v>-0.47011099861501426</v>
      </c>
      <c r="D3166" s="2">
        <v>2.1304626174698527</v>
      </c>
      <c r="F3166" s="164">
        <f t="shared" si="244"/>
        <v>-0.45317011720820555</v>
      </c>
      <c r="G3166" s="164">
        <f t="shared" si="245"/>
        <v>-0.23832411140048246</v>
      </c>
      <c r="H3166" s="164">
        <f t="shared" si="246"/>
        <v>-0.10314282506330404</v>
      </c>
      <c r="I3166" s="164"/>
      <c r="J3166" s="164"/>
    </row>
    <row r="3167" spans="2:10" x14ac:dyDescent="0.25">
      <c r="B3167" s="155">
        <v>37917</v>
      </c>
      <c r="C3167" s="2">
        <v>0.33231372177353613</v>
      </c>
      <c r="D3167" s="2">
        <v>-0.79384028755752345</v>
      </c>
      <c r="F3167" s="164">
        <f t="shared" si="244"/>
        <v>-0.43671587510780119</v>
      </c>
      <c r="G3167" s="164">
        <f t="shared" si="245"/>
        <v>-0.23957772092491453</v>
      </c>
      <c r="H3167" s="164">
        <f t="shared" si="246"/>
        <v>-9.4962432097466257E-2</v>
      </c>
      <c r="I3167" s="164"/>
      <c r="J3167" s="164"/>
    </row>
    <row r="3168" spans="2:10" x14ac:dyDescent="0.25">
      <c r="B3168" s="155">
        <v>37916</v>
      </c>
      <c r="C3168" s="2">
        <v>-1.4888936228408034</v>
      </c>
      <c r="D3168" s="2">
        <v>1.5600099762657749</v>
      </c>
      <c r="F3168" s="164">
        <f t="shared" si="244"/>
        <v>-0.44312846905032727</v>
      </c>
      <c r="G3168" s="164">
        <f t="shared" si="245"/>
        <v>-0.23612695778800305</v>
      </c>
      <c r="H3168" s="164">
        <f t="shared" si="246"/>
        <v>-8.1269901888382373E-2</v>
      </c>
      <c r="I3168" s="164"/>
      <c r="J3168" s="164"/>
    </row>
    <row r="3169" spans="2:10" x14ac:dyDescent="0.25">
      <c r="B3169" s="155">
        <v>37915</v>
      </c>
      <c r="C3169" s="2">
        <v>0.1287053818599837</v>
      </c>
      <c r="D3169" s="2">
        <v>0.22285555426233561</v>
      </c>
      <c r="F3169" s="164">
        <f t="shared" si="244"/>
        <v>-0.44756325048957946</v>
      </c>
      <c r="G3169" s="164">
        <f t="shared" si="245"/>
        <v>-0.21816344274135155</v>
      </c>
      <c r="H3169" s="164">
        <f t="shared" si="246"/>
        <v>-5.8084502581397898E-2</v>
      </c>
      <c r="I3169" s="164"/>
      <c r="J3169" s="164"/>
    </row>
    <row r="3170" spans="2:10" x14ac:dyDescent="0.25">
      <c r="B3170" s="155">
        <v>37914</v>
      </c>
      <c r="C3170" s="2">
        <v>0.51582275549273415</v>
      </c>
      <c r="D3170" s="2">
        <v>0.60398830669416981</v>
      </c>
      <c r="F3170" s="164">
        <f t="shared" si="244"/>
        <v>-0.44261043258495658</v>
      </c>
      <c r="G3170" s="164">
        <f t="shared" si="245"/>
        <v>-0.19173230904925909</v>
      </c>
      <c r="H3170" s="164">
        <f t="shared" si="246"/>
        <v>-5.8664661726681555E-2</v>
      </c>
      <c r="I3170" s="164"/>
      <c r="J3170" s="164"/>
    </row>
    <row r="3171" spans="2:10" x14ac:dyDescent="0.25">
      <c r="B3171" s="155">
        <v>37911</v>
      </c>
      <c r="C3171" s="2">
        <v>-1.0233154004251843</v>
      </c>
      <c r="D3171" s="2">
        <v>1.4032123960579179</v>
      </c>
      <c r="F3171" s="164">
        <f t="shared" si="244"/>
        <v>-0.45103340271434383</v>
      </c>
      <c r="G3171" s="164">
        <f t="shared" si="245"/>
        <v>-0.18415089315353173</v>
      </c>
      <c r="H3171" s="164">
        <f t="shared" si="246"/>
        <v>-7.5017259269302E-2</v>
      </c>
      <c r="I3171" s="164"/>
      <c r="J3171" s="164"/>
    </row>
    <row r="3172" spans="2:10" x14ac:dyDescent="0.25">
      <c r="B3172" s="155">
        <v>37910</v>
      </c>
      <c r="C3172" s="2">
        <v>0.31873562289455037</v>
      </c>
      <c r="D3172" s="2">
        <v>-4.7747563275513105E-2</v>
      </c>
      <c r="F3172" s="164">
        <f t="shared" si="244"/>
        <v>-0.44938452722427319</v>
      </c>
      <c r="G3172" s="164">
        <f t="shared" si="245"/>
        <v>-0.17122735592828386</v>
      </c>
      <c r="H3172" s="164">
        <f t="shared" si="246"/>
        <v>-7.471745265015467E-2</v>
      </c>
      <c r="I3172" s="164"/>
      <c r="J3172" s="164"/>
    </row>
    <row r="3173" spans="2:10" x14ac:dyDescent="0.25">
      <c r="B3173" s="155">
        <v>37909</v>
      </c>
      <c r="C3173" s="2">
        <v>-0.23944614723087065</v>
      </c>
      <c r="D3173" s="2">
        <v>-0.79851697454754733</v>
      </c>
      <c r="F3173" s="164">
        <f t="shared" si="244"/>
        <v>-0.44727698947729511</v>
      </c>
      <c r="G3173" s="164">
        <f t="shared" si="245"/>
        <v>-0.15543134139174397</v>
      </c>
      <c r="H3173" s="164">
        <f t="shared" si="246"/>
        <v>-7.4802491680051458E-2</v>
      </c>
      <c r="I3173" s="164"/>
      <c r="J3173" s="164"/>
    </row>
    <row r="3174" spans="2:10" x14ac:dyDescent="0.25">
      <c r="B3174" s="155">
        <v>37908</v>
      </c>
      <c r="C3174" s="2">
        <v>0.39530217551100311</v>
      </c>
      <c r="D3174" s="2">
        <v>-2.068135568616325</v>
      </c>
      <c r="F3174" s="164">
        <f t="shared" si="244"/>
        <v>-0.4589309175179806</v>
      </c>
      <c r="G3174" s="164">
        <f t="shared" si="245"/>
        <v>-0.15922669060383693</v>
      </c>
      <c r="H3174" s="164">
        <f t="shared" si="246"/>
        <v>-6.7570958973650175E-2</v>
      </c>
      <c r="I3174" s="164"/>
      <c r="J3174" s="164"/>
    </row>
    <row r="3175" spans="2:10" x14ac:dyDescent="0.25">
      <c r="B3175" s="155">
        <v>37907</v>
      </c>
      <c r="C3175" s="2">
        <v>0.70238661681458758</v>
      </c>
      <c r="D3175" s="2">
        <v>4.5899975705299134E-2</v>
      </c>
      <c r="F3175" s="164">
        <f t="shared" si="244"/>
        <v>-0.50316829393552909</v>
      </c>
      <c r="G3175" s="164">
        <f t="shared" si="245"/>
        <v>-0.14471139152990278</v>
      </c>
      <c r="H3175" s="164">
        <f t="shared" si="246"/>
        <v>-4.8706849927083073E-2</v>
      </c>
      <c r="I3175" s="164"/>
      <c r="J3175" s="164"/>
    </row>
    <row r="3176" spans="2:10" x14ac:dyDescent="0.25">
      <c r="B3176" s="155">
        <v>37904</v>
      </c>
      <c r="C3176" s="2">
        <v>-5.6892805080210884E-2</v>
      </c>
      <c r="D3176" s="2">
        <v>0.86958539986337069</v>
      </c>
      <c r="F3176" s="164">
        <f t="shared" si="244"/>
        <v>-0.50612219552100401</v>
      </c>
      <c r="G3176" s="164">
        <f t="shared" si="245"/>
        <v>-7.1616547780950432E-2</v>
      </c>
      <c r="H3176" s="164">
        <f t="shared" si="246"/>
        <v>-6.1369411598395818E-2</v>
      </c>
      <c r="I3176" s="164"/>
      <c r="J3176" s="164"/>
    </row>
    <row r="3177" spans="2:10" x14ac:dyDescent="0.25">
      <c r="B3177" s="155">
        <v>37903</v>
      </c>
      <c r="C3177" s="2">
        <v>0.47948560278761043</v>
      </c>
      <c r="D3177" s="2">
        <v>-1.0856977935414958</v>
      </c>
      <c r="F3177" s="164">
        <f t="shared" si="244"/>
        <v>-0.50365759863885684</v>
      </c>
      <c r="G3177" s="164">
        <f t="shared" si="245"/>
        <v>-6.8906384446703633E-2</v>
      </c>
      <c r="H3177" s="164">
        <f t="shared" si="246"/>
        <v>-6.12287753811342E-2</v>
      </c>
      <c r="I3177" s="164"/>
      <c r="J3177" s="164"/>
    </row>
    <row r="3178" spans="2:10" x14ac:dyDescent="0.25">
      <c r="B3178" s="155">
        <v>37902</v>
      </c>
      <c r="C3178" s="2">
        <v>-0.48978575515480349</v>
      </c>
      <c r="D3178" s="2">
        <v>-0.4552267378187147</v>
      </c>
      <c r="F3178" s="164">
        <f t="shared" si="244"/>
        <v>-0.45983656814974816</v>
      </c>
      <c r="G3178" s="164">
        <f t="shared" si="245"/>
        <v>-6.2861502910362715E-2</v>
      </c>
      <c r="H3178" s="164">
        <f t="shared" si="246"/>
        <v>-6.0480103824623183E-2</v>
      </c>
      <c r="I3178" s="164"/>
      <c r="J3178" s="164"/>
    </row>
    <row r="3179" spans="2:10" x14ac:dyDescent="0.25">
      <c r="B3179" s="155">
        <v>37901</v>
      </c>
      <c r="C3179" s="2">
        <v>0.47822120608624896</v>
      </c>
      <c r="D3179" s="2">
        <v>-1.9470265821628141</v>
      </c>
      <c r="F3179" s="164">
        <f t="shared" si="244"/>
        <v>-0.46829847177581024</v>
      </c>
      <c r="G3179" s="164">
        <f t="shared" si="245"/>
        <v>-6.9921523676985287E-2</v>
      </c>
      <c r="H3179" s="164">
        <f t="shared" si="246"/>
        <v>-5.5299015260602241E-2</v>
      </c>
      <c r="I3179" s="164"/>
      <c r="J3179" s="164"/>
    </row>
    <row r="3180" spans="2:10" x14ac:dyDescent="0.25">
      <c r="B3180" s="155">
        <v>37900</v>
      </c>
      <c r="C3180" s="2">
        <v>0.43734048333341491</v>
      </c>
      <c r="D3180" s="2">
        <v>1.0436310161104023</v>
      </c>
      <c r="F3180" s="164">
        <f t="shared" si="244"/>
        <v>-0.46335716242529112</v>
      </c>
      <c r="G3180" s="164">
        <f t="shared" si="245"/>
        <v>-4.5549689681956627E-2</v>
      </c>
      <c r="H3180" s="164">
        <f t="shared" si="246"/>
        <v>-4.4444087673184356E-2</v>
      </c>
      <c r="I3180" s="164"/>
      <c r="J3180" s="164"/>
    </row>
    <row r="3181" spans="2:10" x14ac:dyDescent="0.25">
      <c r="B3181" s="155">
        <v>37897</v>
      </c>
      <c r="C3181" s="2">
        <v>0.94147107216122627</v>
      </c>
      <c r="D3181" s="2">
        <v>-3.7207146707495586</v>
      </c>
      <c r="F3181" s="164">
        <f t="shared" si="244"/>
        <v>-0.46251870143216905</v>
      </c>
      <c r="G3181" s="164">
        <f t="shared" si="245"/>
        <v>-6.1233720269582091E-2</v>
      </c>
      <c r="H3181" s="164">
        <f t="shared" si="246"/>
        <v>-5.0393437491483006E-2</v>
      </c>
      <c r="I3181" s="164"/>
      <c r="J3181" s="164"/>
    </row>
    <row r="3182" spans="2:10" x14ac:dyDescent="0.25">
      <c r="B3182" s="155">
        <v>37896</v>
      </c>
      <c r="C3182" s="2">
        <v>0.2116641766324534</v>
      </c>
      <c r="D3182" s="2">
        <v>-1.2862448046039199</v>
      </c>
      <c r="F3182" s="164">
        <f t="shared" si="244"/>
        <v>-0.46028976923589199</v>
      </c>
      <c r="G3182" s="164">
        <f t="shared" si="245"/>
        <v>-1.9987483000391899E-2</v>
      </c>
      <c r="H3182" s="164">
        <f t="shared" si="246"/>
        <v>-3.4089372165535821E-2</v>
      </c>
      <c r="I3182" s="164"/>
      <c r="J3182" s="164"/>
    </row>
    <row r="3183" spans="2:10" x14ac:dyDescent="0.25">
      <c r="B3183" s="155">
        <v>37895</v>
      </c>
      <c r="C3183" s="2">
        <v>2.2434065330221298</v>
      </c>
      <c r="D3183" s="2">
        <v>-3.9529744107069664E-2</v>
      </c>
      <c r="F3183" s="164">
        <f t="shared" si="244"/>
        <v>-0.46640156287419327</v>
      </c>
      <c r="G3183" s="164">
        <f t="shared" si="245"/>
        <v>-1.9847506217571042E-2</v>
      </c>
      <c r="H3183" s="164">
        <f t="shared" si="246"/>
        <v>-3.8209489615227132E-2</v>
      </c>
      <c r="I3183" s="164"/>
      <c r="J3183" s="164"/>
    </row>
    <row r="3184" spans="2:10" x14ac:dyDescent="0.25">
      <c r="B3184" s="155">
        <v>37894</v>
      </c>
      <c r="C3184" s="2">
        <v>-1.0547833532577044</v>
      </c>
      <c r="D3184" s="2">
        <v>2.7573172163531945</v>
      </c>
      <c r="F3184" s="164">
        <f t="shared" si="244"/>
        <v>-0.48219134381435524</v>
      </c>
      <c r="G3184" s="164">
        <f t="shared" si="245"/>
        <v>-2.3312142944932238E-2</v>
      </c>
      <c r="H3184" s="164">
        <f t="shared" si="246"/>
        <v>-4.1447215831790722E-2</v>
      </c>
      <c r="I3184" s="164"/>
      <c r="J3184" s="164"/>
    </row>
    <row r="3185" spans="2:10" x14ac:dyDescent="0.25">
      <c r="B3185" s="155">
        <v>37893</v>
      </c>
      <c r="C3185" s="2">
        <v>0.97822491369314868</v>
      </c>
      <c r="D3185" s="2">
        <v>-1.285781283429277</v>
      </c>
      <c r="F3185" s="164">
        <f t="shared" si="244"/>
        <v>-0.40112420781985425</v>
      </c>
      <c r="G3185" s="164">
        <f t="shared" si="245"/>
        <v>1.1614481688588767E-2</v>
      </c>
      <c r="H3185" s="164">
        <f t="shared" si="246"/>
        <v>-5.5338465402475258E-2</v>
      </c>
      <c r="I3185" s="164"/>
      <c r="J3185" s="164"/>
    </row>
    <row r="3186" spans="2:10" x14ac:dyDescent="0.25">
      <c r="B3186" s="155">
        <v>37890</v>
      </c>
      <c r="C3186" s="2">
        <v>-0.62151402078256535</v>
      </c>
      <c r="D3186" s="2">
        <v>0.98081942317767012</v>
      </c>
      <c r="F3186" s="164">
        <f t="shared" si="244"/>
        <v>-0.34507557507796455</v>
      </c>
      <c r="G3186" s="164">
        <f t="shared" si="245"/>
        <v>9.6861170859286732E-3</v>
      </c>
      <c r="H3186" s="164">
        <f t="shared" si="246"/>
        <v>-4.8053280506595283E-2</v>
      </c>
      <c r="I3186" s="164"/>
      <c r="J3186" s="164"/>
    </row>
    <row r="3187" spans="2:10" x14ac:dyDescent="0.25">
      <c r="B3187" s="155">
        <v>37889</v>
      </c>
      <c r="C3187" s="2">
        <v>-0.58519551547967508</v>
      </c>
      <c r="D3187" s="2">
        <v>0.81383722332390995</v>
      </c>
      <c r="F3187" s="164">
        <f t="shared" si="244"/>
        <v>-0.33821751376081927</v>
      </c>
      <c r="G3187" s="164">
        <f t="shared" si="245"/>
        <v>1.797710393600321E-2</v>
      </c>
      <c r="H3187" s="164">
        <f t="shared" si="246"/>
        <v>-4.1551663244574627E-2</v>
      </c>
      <c r="I3187" s="164"/>
      <c r="J3187" s="164"/>
    </row>
    <row r="3188" spans="2:10" x14ac:dyDescent="0.25">
      <c r="B3188" s="155">
        <v>37888</v>
      </c>
      <c r="C3188" s="2">
        <v>-1.9093906146055994</v>
      </c>
      <c r="D3188" s="2">
        <v>2.0036623903467721</v>
      </c>
      <c r="F3188" s="164">
        <f t="shared" si="244"/>
        <v>-0.31381011033962541</v>
      </c>
      <c r="G3188" s="164">
        <f t="shared" si="245"/>
        <v>4.7854526395038094E-2</v>
      </c>
      <c r="H3188" s="164">
        <f t="shared" si="246"/>
        <v>-2.6133509823936887E-2</v>
      </c>
      <c r="I3188" s="164"/>
      <c r="J3188" s="164"/>
    </row>
    <row r="3189" spans="2:10" x14ac:dyDescent="0.25">
      <c r="B3189" s="155">
        <v>37887</v>
      </c>
      <c r="C3189" s="2">
        <v>0.60821688692336284</v>
      </c>
      <c r="D3189" s="2">
        <v>1.2189786087512422</v>
      </c>
      <c r="F3189" s="164">
        <f t="shared" si="244"/>
        <v>-0.11055930745202182</v>
      </c>
      <c r="G3189" s="164">
        <f t="shared" si="245"/>
        <v>0.10965861008470908</v>
      </c>
      <c r="H3189" s="164">
        <f t="shared" si="246"/>
        <v>1.0895983186364963E-2</v>
      </c>
      <c r="I3189" s="164"/>
      <c r="J3189" s="164"/>
    </row>
    <row r="3190" spans="2:10" x14ac:dyDescent="0.25">
      <c r="B3190" s="155">
        <v>37886</v>
      </c>
      <c r="C3190" s="2">
        <v>-1.3009582405430375</v>
      </c>
      <c r="D3190" s="2">
        <v>-2.0364187251783017</v>
      </c>
      <c r="F3190" s="164">
        <f t="shared" si="244"/>
        <v>-0.1237278214116858</v>
      </c>
      <c r="G3190" s="164">
        <f t="shared" si="245"/>
        <v>9.900185024933876E-2</v>
      </c>
      <c r="H3190" s="164">
        <f t="shared" si="246"/>
        <v>1.0349063459050055E-4</v>
      </c>
      <c r="I3190" s="164"/>
      <c r="J3190" s="164"/>
    </row>
    <row r="3191" spans="2:10" x14ac:dyDescent="0.25">
      <c r="B3191" s="155">
        <v>37883</v>
      </c>
      <c r="C3191" s="2">
        <v>-0.31368584511669573</v>
      </c>
      <c r="D3191" s="2">
        <v>0.96499065971764608</v>
      </c>
      <c r="F3191" s="164">
        <f t="shared" si="244"/>
        <v>-0.24942515421734485</v>
      </c>
      <c r="G3191" s="164">
        <f t="shared" si="245"/>
        <v>6.5867568452909905E-2</v>
      </c>
      <c r="H3191" s="164">
        <f t="shared" si="246"/>
        <v>-1.0709030018600504E-2</v>
      </c>
      <c r="I3191" s="164"/>
      <c r="J3191" s="164"/>
    </row>
    <row r="3192" spans="2:10" x14ac:dyDescent="0.25">
      <c r="B3192" s="155">
        <v>37882</v>
      </c>
      <c r="C3192" s="2">
        <v>1.3275191716967782</v>
      </c>
      <c r="D3192" s="2">
        <v>0.35679134949497815</v>
      </c>
      <c r="F3192" s="164">
        <f t="shared" si="244"/>
        <v>-0.24199383555212636</v>
      </c>
      <c r="G3192" s="164">
        <f t="shared" si="245"/>
        <v>8.1211062678707022E-2</v>
      </c>
      <c r="H3192" s="164">
        <f t="shared" si="246"/>
        <v>-1.0688223755349474E-2</v>
      </c>
      <c r="I3192" s="164"/>
      <c r="J3192" s="164"/>
    </row>
    <row r="3193" spans="2:10" x14ac:dyDescent="0.25">
      <c r="B3193" s="155">
        <v>37881</v>
      </c>
      <c r="C3193" s="2">
        <v>-0.32177878294151752</v>
      </c>
      <c r="D3193" s="2">
        <v>2.8661927390229991</v>
      </c>
      <c r="F3193" s="164">
        <f t="shared" si="244"/>
        <v>-0.24729330386612075</v>
      </c>
      <c r="G3193" s="164">
        <f t="shared" si="245"/>
        <v>4.1081836411221477E-2</v>
      </c>
      <c r="H3193" s="164">
        <f t="shared" si="246"/>
        <v>-1.060117631460015E-2</v>
      </c>
      <c r="I3193" s="164"/>
      <c r="J3193" s="164"/>
    </row>
    <row r="3194" spans="2:10" x14ac:dyDescent="0.25">
      <c r="B3194" s="155">
        <v>37880</v>
      </c>
      <c r="C3194" s="2">
        <v>1.4300606610136768</v>
      </c>
      <c r="D3194" s="2">
        <v>-1.3963521035994741</v>
      </c>
      <c r="F3194" s="164">
        <f t="shared" si="244"/>
        <v>-0.1982107928264252</v>
      </c>
      <c r="G3194" s="164">
        <f t="shared" si="245"/>
        <v>7.8588762003813123E-2</v>
      </c>
      <c r="H3194" s="164">
        <f t="shared" si="246"/>
        <v>-9.631411810437104E-3</v>
      </c>
      <c r="I3194" s="164"/>
      <c r="J3194" s="164"/>
    </row>
    <row r="3195" spans="2:10" x14ac:dyDescent="0.25">
      <c r="B3195" s="155">
        <v>37879</v>
      </c>
      <c r="C3195" s="2">
        <v>-0.37195684732594936</v>
      </c>
      <c r="D3195" s="2">
        <v>-0.1185211010691134</v>
      </c>
      <c r="F3195" s="164">
        <f t="shared" si="244"/>
        <v>1.7553167824974694E-2</v>
      </c>
      <c r="G3195" s="164">
        <f t="shared" si="245"/>
        <v>0.1012105785864636</v>
      </c>
      <c r="H3195" s="164">
        <f t="shared" si="246"/>
        <v>1.8835725961552374E-3</v>
      </c>
      <c r="I3195" s="164"/>
      <c r="J3195" s="164"/>
    </row>
    <row r="3196" spans="2:10" x14ac:dyDescent="0.25">
      <c r="B3196" s="155">
        <v>37876</v>
      </c>
      <c r="C3196" s="2">
        <v>0.2181993135530913</v>
      </c>
      <c r="D3196" s="2">
        <v>0.92748865238900802</v>
      </c>
      <c r="F3196" s="164">
        <f t="shared" si="244"/>
        <v>1.5809002621702584E-2</v>
      </c>
      <c r="G3196" s="164">
        <f t="shared" si="245"/>
        <v>7.1611604307885851E-2</v>
      </c>
      <c r="H3196" s="164">
        <f t="shared" si="246"/>
        <v>1.0960861182681752E-2</v>
      </c>
      <c r="I3196" s="164"/>
      <c r="J3196" s="164"/>
    </row>
    <row r="3197" spans="2:10" x14ac:dyDescent="0.25">
      <c r="B3197" s="155">
        <v>37875</v>
      </c>
      <c r="C3197" s="2">
        <v>0.57425633259704512</v>
      </c>
      <c r="D3197" s="2">
        <v>-1.38386023071293</v>
      </c>
      <c r="F3197" s="164">
        <f t="shared" si="244"/>
        <v>-2.297105203885259E-2</v>
      </c>
      <c r="G3197" s="164">
        <f t="shared" si="245"/>
        <v>6.8986754292637911E-2</v>
      </c>
      <c r="H3197" s="164">
        <f t="shared" si="246"/>
        <v>7.882641672271028E-3</v>
      </c>
      <c r="I3197" s="164"/>
      <c r="J3197" s="164"/>
    </row>
    <row r="3198" spans="2:10" x14ac:dyDescent="0.25">
      <c r="B3198" s="155">
        <v>37874</v>
      </c>
      <c r="C3198" s="2">
        <v>-1.1880021280464503</v>
      </c>
      <c r="D3198" s="2">
        <v>1.9457117814320801</v>
      </c>
      <c r="F3198" s="164">
        <f t="shared" si="244"/>
        <v>-2.5985609127029987E-2</v>
      </c>
      <c r="G3198" s="164">
        <f t="shared" si="245"/>
        <v>8.8280998279818376E-2</v>
      </c>
      <c r="H3198" s="164">
        <f t="shared" si="246"/>
        <v>7.021721005692593E-3</v>
      </c>
      <c r="I3198" s="164"/>
      <c r="J3198" s="164"/>
    </row>
    <row r="3199" spans="2:10" x14ac:dyDescent="0.25">
      <c r="B3199" s="155">
        <v>37873</v>
      </c>
      <c r="C3199" s="2">
        <v>-0.82072216604395232</v>
      </c>
      <c r="D3199" s="2">
        <v>0.13880929562728461</v>
      </c>
      <c r="F3199" s="164">
        <f t="shared" si="244"/>
        <v>2.7747110413245537E-2</v>
      </c>
      <c r="G3199" s="164">
        <f t="shared" si="245"/>
        <v>0.1274011861206554</v>
      </c>
      <c r="H3199" s="164">
        <f t="shared" si="246"/>
        <v>2.0248414944647131E-2</v>
      </c>
      <c r="I3199" s="164"/>
      <c r="J3199" s="164"/>
    </row>
    <row r="3200" spans="2:10" x14ac:dyDescent="0.25">
      <c r="B3200" s="155">
        <v>37872</v>
      </c>
      <c r="C3200" s="2">
        <v>1.0104294780673317</v>
      </c>
      <c r="D3200" s="2">
        <v>-0.29803148113027866</v>
      </c>
      <c r="F3200" s="164">
        <f t="shared" si="244"/>
        <v>7.8917425275138592E-2</v>
      </c>
      <c r="G3200" s="164">
        <f t="shared" si="245"/>
        <v>0.13197736703364263</v>
      </c>
      <c r="H3200" s="164">
        <f t="shared" si="246"/>
        <v>2.8260046544194631E-2</v>
      </c>
      <c r="I3200" s="164"/>
      <c r="J3200" s="164"/>
    </row>
    <row r="3201" spans="2:10" x14ac:dyDescent="0.25">
      <c r="B3201" s="155">
        <v>37869</v>
      </c>
      <c r="C3201" s="2">
        <v>-0.63857157317463997</v>
      </c>
      <c r="D3201" s="2">
        <v>2.2474664035728731</v>
      </c>
      <c r="F3201" s="164">
        <f t="shared" si="244"/>
        <v>0.10558754601760707</v>
      </c>
      <c r="G3201" s="164">
        <f t="shared" si="245"/>
        <v>0.1056675889793517</v>
      </c>
      <c r="H3201" s="164">
        <f t="shared" si="246"/>
        <v>2.6883373771447106E-2</v>
      </c>
      <c r="I3201" s="164"/>
      <c r="J3201" s="164"/>
    </row>
    <row r="3202" spans="2:10" x14ac:dyDescent="0.25">
      <c r="B3202" s="155">
        <v>37868</v>
      </c>
      <c r="C3202" s="2">
        <v>0.16921303182078073</v>
      </c>
      <c r="D3202" s="2">
        <v>0.57727982625437324</v>
      </c>
      <c r="F3202" s="164">
        <f t="shared" si="244"/>
        <v>0.13131908095269054</v>
      </c>
      <c r="G3202" s="164">
        <f t="shared" si="245"/>
        <v>0.10557119094618139</v>
      </c>
      <c r="H3202" s="164">
        <f t="shared" si="246"/>
        <v>3.308471423942045E-2</v>
      </c>
      <c r="I3202" s="164"/>
      <c r="J3202" s="164"/>
    </row>
    <row r="3203" spans="2:10" x14ac:dyDescent="0.25">
      <c r="B3203" s="155">
        <v>37867</v>
      </c>
      <c r="C3203" s="2">
        <v>0.4477242482677557</v>
      </c>
      <c r="D3203" s="2">
        <v>-0.26226910235309653</v>
      </c>
      <c r="F3203" s="164">
        <f t="shared" si="244"/>
        <v>0.15428119942828286</v>
      </c>
      <c r="G3203" s="164">
        <f t="shared" si="245"/>
        <v>0.10487606762841173</v>
      </c>
      <c r="H3203" s="164">
        <f t="shared" si="246"/>
        <v>3.2955086587894832E-2</v>
      </c>
      <c r="I3203" s="164"/>
      <c r="J3203" s="164"/>
    </row>
    <row r="3204" spans="2:10" x14ac:dyDescent="0.25">
      <c r="B3204" s="155">
        <v>37866</v>
      </c>
      <c r="C3204" s="2">
        <v>1.3887008292404746</v>
      </c>
      <c r="D3204" s="2">
        <v>-2.7255278310940656</v>
      </c>
      <c r="F3204" s="164">
        <f t="shared" si="244"/>
        <v>0.15341812490588569</v>
      </c>
      <c r="G3204" s="164">
        <f t="shared" si="245"/>
        <v>0.11634566301859572</v>
      </c>
      <c r="H3204" s="164">
        <f t="shared" si="246"/>
        <v>3.0320613640984921E-2</v>
      </c>
      <c r="I3204" s="164"/>
      <c r="J3204" s="164"/>
    </row>
    <row r="3205" spans="2:10" x14ac:dyDescent="0.25">
      <c r="B3205" s="155">
        <v>37865</v>
      </c>
      <c r="C3205" s="2">
        <v>0</v>
      </c>
      <c r="D3205" s="2">
        <v>1.5381671345782166E-2</v>
      </c>
      <c r="F3205" s="164">
        <f t="shared" si="244"/>
        <v>0.27353301826503129</v>
      </c>
      <c r="G3205" s="164">
        <f t="shared" si="245"/>
        <v>0.17794397870602272</v>
      </c>
      <c r="H3205" s="164">
        <f t="shared" si="246"/>
        <v>5.7661579184686285E-2</v>
      </c>
      <c r="I3205" s="164"/>
      <c r="J3205" s="164"/>
    </row>
    <row r="3206" spans="2:10" x14ac:dyDescent="0.25">
      <c r="B3206" s="155">
        <v>37862</v>
      </c>
      <c r="C3206" s="2">
        <v>0.52285838415724317</v>
      </c>
      <c r="D3206" s="2">
        <v>5.5501696558413194E-2</v>
      </c>
      <c r="F3206" s="164">
        <f t="shared" si="244"/>
        <v>0.36752711847224789</v>
      </c>
      <c r="G3206" s="164">
        <f t="shared" si="245"/>
        <v>0.15450431325823416</v>
      </c>
      <c r="H3206" s="164">
        <f t="shared" si="246"/>
        <v>6.1953783055043239E-2</v>
      </c>
      <c r="I3206" s="164"/>
      <c r="J3206" s="164"/>
    </row>
    <row r="3207" spans="2:10" x14ac:dyDescent="0.25">
      <c r="B3207" s="155">
        <v>37861</v>
      </c>
      <c r="C3207" s="2">
        <v>0.61272467089996674</v>
      </c>
      <c r="D3207" s="2">
        <v>2.1962534645421528</v>
      </c>
      <c r="F3207" s="164">
        <f t="shared" si="244"/>
        <v>0.35791649881820953</v>
      </c>
      <c r="G3207" s="164">
        <f t="shared" si="245"/>
        <v>0.15145920561935872</v>
      </c>
      <c r="H3207" s="164">
        <f t="shared" si="246"/>
        <v>6.0458303401947168E-2</v>
      </c>
      <c r="I3207" s="164"/>
      <c r="J3207" s="164"/>
    </row>
    <row r="3208" spans="2:10" x14ac:dyDescent="0.25">
      <c r="B3208" s="155">
        <v>37860</v>
      </c>
      <c r="C3208" s="2">
        <v>2.2967751754565668E-2</v>
      </c>
      <c r="D3208" s="2">
        <v>-0.72931678916201559</v>
      </c>
      <c r="F3208" s="164">
        <f t="shared" si="244"/>
        <v>0.32013158047192852</v>
      </c>
      <c r="G3208" s="164">
        <f t="shared" si="245"/>
        <v>0.13441992998131938</v>
      </c>
      <c r="H3208" s="164">
        <f t="shared" si="246"/>
        <v>3.7493274528712157E-2</v>
      </c>
      <c r="I3208" s="164"/>
      <c r="J3208" s="164"/>
    </row>
    <row r="3209" spans="2:10" x14ac:dyDescent="0.25">
      <c r="B3209" s="155">
        <v>37859</v>
      </c>
      <c r="C3209" s="2">
        <v>0.30483404482095633</v>
      </c>
      <c r="D3209" s="2">
        <v>0.80343010000121229</v>
      </c>
      <c r="F3209" s="164">
        <f t="shared" si="244"/>
        <v>0.30443180154702004</v>
      </c>
      <c r="G3209" s="164">
        <f t="shared" si="245"/>
        <v>0.14250989275758599</v>
      </c>
      <c r="H3209" s="164">
        <f t="shared" si="246"/>
        <v>3.8720236455775152E-2</v>
      </c>
      <c r="I3209" s="164"/>
      <c r="J3209" s="164"/>
    </row>
    <row r="3210" spans="2:10" x14ac:dyDescent="0.25">
      <c r="B3210" s="155">
        <v>37858</v>
      </c>
      <c r="C3210" s="2">
        <v>6.5686872207804115E-2</v>
      </c>
      <c r="D3210" s="2">
        <v>-1.351787498968493</v>
      </c>
      <c r="F3210" s="164">
        <f t="shared" si="244"/>
        <v>0.30693525018257006</v>
      </c>
      <c r="G3210" s="164">
        <f t="shared" si="245"/>
        <v>0.14751407543685188</v>
      </c>
      <c r="H3210" s="164">
        <f t="shared" si="246"/>
        <v>3.6428909046328985E-2</v>
      </c>
      <c r="I3210" s="164"/>
      <c r="J3210" s="164"/>
    </row>
    <row r="3211" spans="2:10" x14ac:dyDescent="0.25">
      <c r="B3211" s="155">
        <v>37855</v>
      </c>
      <c r="C3211" s="2">
        <v>-1.0179542357027005</v>
      </c>
      <c r="D3211" s="2">
        <v>1.5543111906246576</v>
      </c>
      <c r="F3211" s="164">
        <f t="shared" ref="F3211:F3274" si="247">CORREL($C3211:$C3240,$D3211:$D3240)</f>
        <v>0.28081850945942466</v>
      </c>
      <c r="G3211" s="164">
        <f t="shared" ref="G3211:G3274" si="248">CORREL($C3211:$C3270,$D3211:$D3270)</f>
        <v>0.14322756906037654</v>
      </c>
      <c r="H3211" s="164">
        <f t="shared" ref="H3211:H3246" si="249">CORREL($C3211:$C3300,$D3211:$D3300)</f>
        <v>3.6467030942569645E-2</v>
      </c>
      <c r="I3211" s="164"/>
      <c r="J3211" s="164"/>
    </row>
    <row r="3212" spans="2:10" x14ac:dyDescent="0.25">
      <c r="B3212" s="155">
        <v>37854</v>
      </c>
      <c r="C3212" s="2">
        <v>0.30132234390316537</v>
      </c>
      <c r="D3212" s="2">
        <v>-0.2112658170607129</v>
      </c>
      <c r="F3212" s="164">
        <f t="shared" si="247"/>
        <v>0.35335889617991378</v>
      </c>
      <c r="G3212" s="164">
        <f t="shared" si="248"/>
        <v>0.16095743301480403</v>
      </c>
      <c r="H3212" s="164">
        <f t="shared" si="249"/>
        <v>5.1589568515747745E-2</v>
      </c>
      <c r="I3212" s="164"/>
      <c r="J3212" s="164"/>
    </row>
    <row r="3213" spans="2:10" x14ac:dyDescent="0.25">
      <c r="B3213" s="155">
        <v>37853</v>
      </c>
      <c r="C3213" s="2">
        <v>-0.19587836689594074</v>
      </c>
      <c r="D3213" s="2">
        <v>-0.77791678844184586</v>
      </c>
      <c r="F3213" s="164">
        <f t="shared" si="247"/>
        <v>0.32071687204180088</v>
      </c>
      <c r="G3213" s="164">
        <f t="shared" si="248"/>
        <v>0.14960798386529714</v>
      </c>
      <c r="H3213" s="164">
        <f t="shared" si="249"/>
        <v>5.7583966000520959E-2</v>
      </c>
      <c r="I3213" s="164"/>
      <c r="J3213" s="164"/>
    </row>
    <row r="3214" spans="2:10" x14ac:dyDescent="0.25">
      <c r="B3214" s="155">
        <v>37852</v>
      </c>
      <c r="C3214" s="2">
        <v>0.26254667515608343</v>
      </c>
      <c r="D3214" s="2">
        <v>2.750337243846257</v>
      </c>
      <c r="F3214" s="164">
        <f t="shared" si="247"/>
        <v>0.30811628088627879</v>
      </c>
      <c r="G3214" s="164">
        <f t="shared" si="248"/>
        <v>0.14703206114763984</v>
      </c>
      <c r="H3214" s="164">
        <f t="shared" si="249"/>
        <v>4.7565860880097913E-2</v>
      </c>
      <c r="I3214" s="164"/>
      <c r="J3214" s="164"/>
    </row>
    <row r="3215" spans="2:10" x14ac:dyDescent="0.25">
      <c r="B3215" s="155">
        <v>37851</v>
      </c>
      <c r="C3215" s="2">
        <v>0.9204094050093703</v>
      </c>
      <c r="D3215" s="2">
        <v>1.0379620427429792</v>
      </c>
      <c r="F3215" s="164">
        <f t="shared" si="247"/>
        <v>0.30748793366702037</v>
      </c>
      <c r="G3215" s="164">
        <f t="shared" si="248"/>
        <v>8.7877756489935246E-2</v>
      </c>
      <c r="H3215" s="164">
        <f t="shared" si="249"/>
        <v>4.9925997087957773E-2</v>
      </c>
      <c r="I3215" s="164"/>
      <c r="J3215" s="164"/>
    </row>
    <row r="3216" spans="2:10" x14ac:dyDescent="0.25">
      <c r="B3216" s="155">
        <v>37848</v>
      </c>
      <c r="C3216" s="2">
        <v>3.2800470766836121E-2</v>
      </c>
      <c r="D3216" s="2">
        <v>0.35035852277602864</v>
      </c>
      <c r="F3216" s="164">
        <f t="shared" si="247"/>
        <v>0.25448567479285766</v>
      </c>
      <c r="G3216" s="164">
        <f t="shared" si="248"/>
        <v>7.5202831903862219E-2</v>
      </c>
      <c r="H3216" s="164">
        <f t="shared" si="249"/>
        <v>3.9197653199452634E-2</v>
      </c>
      <c r="I3216" s="164"/>
      <c r="J3216" s="164"/>
    </row>
    <row r="3217" spans="2:10" x14ac:dyDescent="0.25">
      <c r="B3217" s="155">
        <v>37847</v>
      </c>
      <c r="C3217" s="2">
        <v>0.6590006407047877</v>
      </c>
      <c r="D3217" s="2">
        <v>1.2371961382107166</v>
      </c>
      <c r="F3217" s="164">
        <f t="shared" si="247"/>
        <v>0.25473196135103954</v>
      </c>
      <c r="G3217" s="164">
        <f t="shared" si="248"/>
        <v>7.6176772244765989E-2</v>
      </c>
      <c r="H3217" s="164">
        <f t="shared" si="249"/>
        <v>4.0756812294672998E-2</v>
      </c>
      <c r="I3217" s="164"/>
      <c r="J3217" s="164"/>
    </row>
    <row r="3218" spans="2:10" x14ac:dyDescent="0.25">
      <c r="B3218" s="155">
        <v>37846</v>
      </c>
      <c r="C3218" s="2">
        <v>-0.60027773732570511</v>
      </c>
      <c r="D3218" s="2">
        <v>-4.0828495819094428</v>
      </c>
      <c r="F3218" s="164">
        <f t="shared" si="247"/>
        <v>0.25971034577413732</v>
      </c>
      <c r="G3218" s="164">
        <f t="shared" si="248"/>
        <v>8.1954376854724648E-2</v>
      </c>
      <c r="H3218" s="164">
        <f t="shared" si="249"/>
        <v>3.4407825326810665E-2</v>
      </c>
      <c r="I3218" s="164"/>
      <c r="J3218" s="164"/>
    </row>
    <row r="3219" spans="2:10" x14ac:dyDescent="0.25">
      <c r="B3219" s="155">
        <v>37845</v>
      </c>
      <c r="C3219" s="2">
        <v>0.99640396619307126</v>
      </c>
      <c r="D3219" s="2">
        <v>0.18491922515200265</v>
      </c>
      <c r="F3219" s="164">
        <f t="shared" si="247"/>
        <v>0.25153390578880891</v>
      </c>
      <c r="G3219" s="164">
        <f t="shared" si="248"/>
        <v>5.8245029208492761E-2</v>
      </c>
      <c r="H3219" s="164">
        <f t="shared" si="249"/>
        <v>7.7062244190110492E-3</v>
      </c>
      <c r="I3219" s="164"/>
      <c r="J3219" s="164"/>
    </row>
    <row r="3220" spans="2:10" x14ac:dyDescent="0.25">
      <c r="B3220" s="155">
        <v>37844</v>
      </c>
      <c r="C3220" s="2">
        <v>0.33227329725820098</v>
      </c>
      <c r="D3220" s="2">
        <v>-1.0851213810288529</v>
      </c>
      <c r="F3220" s="164">
        <f t="shared" si="247"/>
        <v>0.24070876813467582</v>
      </c>
      <c r="G3220" s="164">
        <f t="shared" si="248"/>
        <v>4.4133777640780671E-2</v>
      </c>
      <c r="H3220" s="164">
        <f t="shared" si="249"/>
        <v>1.73656747528587E-3</v>
      </c>
      <c r="I3220" s="164"/>
      <c r="J3220" s="164"/>
    </row>
    <row r="3221" spans="2:10" x14ac:dyDescent="0.25">
      <c r="B3221" s="155">
        <v>37841</v>
      </c>
      <c r="C3221" s="2">
        <v>0.35705554945386631</v>
      </c>
      <c r="D3221" s="2">
        <v>-1.1768130203284155</v>
      </c>
      <c r="F3221" s="164">
        <f t="shared" si="247"/>
        <v>0.23677140467681362</v>
      </c>
      <c r="G3221" s="164">
        <f t="shared" si="248"/>
        <v>5.3243935346351898E-2</v>
      </c>
      <c r="H3221" s="164">
        <f t="shared" si="249"/>
        <v>3.4181200297285904E-3</v>
      </c>
      <c r="I3221" s="164"/>
      <c r="J3221" s="164"/>
    </row>
    <row r="3222" spans="2:10" x14ac:dyDescent="0.25">
      <c r="B3222" s="155">
        <v>37840</v>
      </c>
      <c r="C3222" s="2">
        <v>0.73182813566194937</v>
      </c>
      <c r="D3222" s="2">
        <v>0.80497545297515405</v>
      </c>
      <c r="F3222" s="164">
        <f t="shared" si="247"/>
        <v>0.2478237327947326</v>
      </c>
      <c r="G3222" s="164">
        <f t="shared" si="248"/>
        <v>5.102017999842564E-2</v>
      </c>
      <c r="H3222" s="164">
        <f t="shared" si="249"/>
        <v>4.9227467121433551E-3</v>
      </c>
      <c r="I3222" s="164"/>
      <c r="J3222" s="164"/>
    </row>
    <row r="3223" spans="2:10" x14ac:dyDescent="0.25">
      <c r="B3223" s="155">
        <v>37839</v>
      </c>
      <c r="C3223" s="2">
        <v>0.18528039839218469</v>
      </c>
      <c r="D3223" s="2">
        <v>3.5141427311521367</v>
      </c>
      <c r="F3223" s="164">
        <f t="shared" si="247"/>
        <v>0.16969268204488061</v>
      </c>
      <c r="G3223" s="164">
        <f t="shared" si="248"/>
        <v>5.1408146170758125E-2</v>
      </c>
      <c r="H3223" s="164">
        <f t="shared" si="249"/>
        <v>2.4593697987712578E-3</v>
      </c>
      <c r="I3223" s="164"/>
      <c r="J3223" s="164"/>
    </row>
    <row r="3224" spans="2:10" x14ac:dyDescent="0.25">
      <c r="B3224" s="155">
        <v>37838</v>
      </c>
      <c r="C3224" s="2">
        <v>-1.7624054361440655</v>
      </c>
      <c r="D3224" s="2">
        <v>-2.2343729471191787</v>
      </c>
      <c r="F3224" s="164">
        <f t="shared" si="247"/>
        <v>0.19012455514645135</v>
      </c>
      <c r="G3224" s="164">
        <f t="shared" si="248"/>
        <v>3.5369555896600596E-2</v>
      </c>
      <c r="H3224" s="164">
        <f t="shared" si="249"/>
        <v>-3.3904999244476396E-2</v>
      </c>
      <c r="I3224" s="164"/>
      <c r="J3224" s="164"/>
    </row>
    <row r="3225" spans="2:10" x14ac:dyDescent="0.25">
      <c r="B3225" s="155">
        <v>37837</v>
      </c>
      <c r="C3225" s="2">
        <v>0.2726045142462441</v>
      </c>
      <c r="D3225" s="2">
        <v>0.61782140839155009</v>
      </c>
      <c r="F3225" s="164">
        <f t="shared" si="247"/>
        <v>0.14621278729268589</v>
      </c>
      <c r="G3225" s="164">
        <f t="shared" si="248"/>
        <v>-7.3205060182800685E-3</v>
      </c>
      <c r="H3225" s="164">
        <f t="shared" si="249"/>
        <v>-6.6993716268020351E-2</v>
      </c>
      <c r="I3225" s="164"/>
      <c r="J3225" s="164"/>
    </row>
    <row r="3226" spans="2:10" x14ac:dyDescent="0.25">
      <c r="B3226" s="155">
        <v>37834</v>
      </c>
      <c r="C3226" s="2">
        <v>-1.0241722784661067</v>
      </c>
      <c r="D3226" s="2">
        <v>1.247770031116735</v>
      </c>
      <c r="F3226" s="164">
        <f t="shared" si="247"/>
        <v>7.0573287273154109E-2</v>
      </c>
      <c r="G3226" s="164">
        <f t="shared" si="248"/>
        <v>5.6026321068962858E-3</v>
      </c>
      <c r="H3226" s="164">
        <f t="shared" si="249"/>
        <v>-9.5186869737716437E-2</v>
      </c>
      <c r="I3226" s="164"/>
      <c r="J3226" s="164"/>
    </row>
    <row r="3227" spans="2:10" x14ac:dyDescent="0.25">
      <c r="B3227" s="155">
        <v>37833</v>
      </c>
      <c r="C3227" s="2">
        <v>0.30932103229164287</v>
      </c>
      <c r="D3227" s="2">
        <v>-4.0717826027173221</v>
      </c>
      <c r="F3227" s="164">
        <f t="shared" si="247"/>
        <v>0.11899284990762538</v>
      </c>
      <c r="G3227" s="164">
        <f t="shared" si="248"/>
        <v>2.3551698684415198E-2</v>
      </c>
      <c r="H3227" s="164">
        <f t="shared" si="249"/>
        <v>-8.635274486083154E-2</v>
      </c>
      <c r="I3227" s="164"/>
      <c r="J3227" s="164"/>
    </row>
    <row r="3228" spans="2:10" x14ac:dyDescent="0.25">
      <c r="B3228" s="155">
        <v>37832</v>
      </c>
      <c r="C3228" s="2">
        <v>-0.16756195952541963</v>
      </c>
      <c r="D3228" s="2">
        <v>1.7494276310364265</v>
      </c>
      <c r="F3228" s="164">
        <f t="shared" si="247"/>
        <v>0.1663123812993057</v>
      </c>
      <c r="G3228" s="164">
        <f t="shared" si="248"/>
        <v>2.3338558086009039E-2</v>
      </c>
      <c r="H3228" s="164">
        <f t="shared" si="249"/>
        <v>-8.5809721738445033E-2</v>
      </c>
      <c r="I3228" s="164"/>
      <c r="J3228" s="164"/>
    </row>
    <row r="3229" spans="2:10" x14ac:dyDescent="0.25">
      <c r="B3229" s="155">
        <v>37831</v>
      </c>
      <c r="C3229" s="2">
        <v>-0.71192089706192396</v>
      </c>
      <c r="D3229" s="2">
        <v>-2.075112083211339</v>
      </c>
      <c r="F3229" s="164">
        <f t="shared" si="247"/>
        <v>0.18186811621697108</v>
      </c>
      <c r="G3229" s="164">
        <f t="shared" si="248"/>
        <v>1.7351518859795433E-2</v>
      </c>
      <c r="H3229" s="164">
        <f t="shared" si="249"/>
        <v>-8.2569511653210803E-2</v>
      </c>
      <c r="I3229" s="164"/>
      <c r="J3229" s="164"/>
    </row>
    <row r="3230" spans="2:10" x14ac:dyDescent="0.25">
      <c r="B3230" s="155">
        <v>37830</v>
      </c>
      <c r="C3230" s="2">
        <v>-0.21615811291546549</v>
      </c>
      <c r="D3230" s="2">
        <v>-2.2594761666589802</v>
      </c>
      <c r="F3230" s="164">
        <f t="shared" si="247"/>
        <v>0.15717027468071865</v>
      </c>
      <c r="G3230" s="164">
        <f t="shared" si="248"/>
        <v>8.5048006849367599E-3</v>
      </c>
      <c r="H3230" s="164">
        <f t="shared" si="249"/>
        <v>-9.8578096493606548E-2</v>
      </c>
      <c r="I3230" s="164"/>
      <c r="J3230" s="164"/>
    </row>
    <row r="3231" spans="2:10" x14ac:dyDescent="0.25">
      <c r="B3231" s="155">
        <v>37827</v>
      </c>
      <c r="C3231" s="2">
        <v>1.7415048330172489</v>
      </c>
      <c r="D3231" s="2">
        <v>-0.51900321035642794</v>
      </c>
      <c r="F3231" s="164">
        <f t="shared" si="247"/>
        <v>0.11653974319602717</v>
      </c>
      <c r="G3231" s="164">
        <f t="shared" si="248"/>
        <v>-5.1201053016623078E-3</v>
      </c>
      <c r="H3231" s="164">
        <f t="shared" si="249"/>
        <v>-0.16464032475404358</v>
      </c>
      <c r="I3231" s="164"/>
      <c r="J3231" s="164"/>
    </row>
    <row r="3232" spans="2:10" x14ac:dyDescent="0.25">
      <c r="B3232" s="155">
        <v>37826</v>
      </c>
      <c r="C3232" s="2">
        <v>-0.70903401714204062</v>
      </c>
      <c r="D3232" s="2">
        <v>-1.4211866829082376</v>
      </c>
      <c r="F3232" s="164">
        <f t="shared" si="247"/>
        <v>5.9798985360212692E-2</v>
      </c>
      <c r="G3232" s="164">
        <f t="shared" si="248"/>
        <v>-9.1599038198328687E-3</v>
      </c>
      <c r="H3232" s="164">
        <f t="shared" si="249"/>
        <v>-0.18159171575881586</v>
      </c>
      <c r="I3232" s="164"/>
      <c r="J3232" s="164"/>
    </row>
    <row r="3233" spans="2:10" x14ac:dyDescent="0.25">
      <c r="B3233" s="155">
        <v>37825</v>
      </c>
      <c r="C3233" s="2">
        <v>5.2574544691874614E-2</v>
      </c>
      <c r="D3233" s="2">
        <v>0.46993589823871584</v>
      </c>
      <c r="F3233" s="164">
        <f t="shared" si="247"/>
        <v>5.0158237971172859E-2</v>
      </c>
      <c r="G3233" s="164">
        <f t="shared" si="248"/>
        <v>-2.3088821397054683E-2</v>
      </c>
      <c r="H3233" s="164">
        <f t="shared" si="249"/>
        <v>-0.19254150831734917</v>
      </c>
      <c r="I3233" s="164"/>
      <c r="J3233" s="164"/>
    </row>
    <row r="3234" spans="2:10" x14ac:dyDescent="0.25">
      <c r="B3234" s="155">
        <v>37824</v>
      </c>
      <c r="C3234" s="2">
        <v>0.95082286548311412</v>
      </c>
      <c r="D3234" s="2">
        <v>0.73852587055742713</v>
      </c>
      <c r="F3234" s="164">
        <f t="shared" si="247"/>
        <v>8.2535044393536566E-2</v>
      </c>
      <c r="G3234" s="164">
        <f t="shared" si="248"/>
        <v>-2.6574169760490079E-2</v>
      </c>
      <c r="H3234" s="164">
        <f t="shared" si="249"/>
        <v>-0.19748882087717542</v>
      </c>
      <c r="I3234" s="164"/>
      <c r="J3234" s="164"/>
    </row>
    <row r="3235" spans="2:10" x14ac:dyDescent="0.25">
      <c r="B3235" s="155">
        <v>37823</v>
      </c>
      <c r="C3235" s="2">
        <v>-1.4609652371364912</v>
      </c>
      <c r="D3235" s="2">
        <v>-3.6519402893939179</v>
      </c>
      <c r="F3235" s="164">
        <f t="shared" si="247"/>
        <v>0.10320942221008363</v>
      </c>
      <c r="G3235" s="164">
        <f t="shared" si="248"/>
        <v>-3.5949672471029939E-2</v>
      </c>
      <c r="H3235" s="164">
        <f t="shared" si="249"/>
        <v>-0.20477211472438242</v>
      </c>
      <c r="I3235" s="164"/>
      <c r="J3235" s="164"/>
    </row>
    <row r="3236" spans="2:10" x14ac:dyDescent="0.25">
      <c r="B3236" s="155">
        <v>37820</v>
      </c>
      <c r="C3236" s="2">
        <v>1.1803441110511237</v>
      </c>
      <c r="D3236" s="2">
        <v>-6.2548097622494581E-2</v>
      </c>
      <c r="F3236" s="164">
        <f t="shared" si="247"/>
        <v>-5.1914258745763608E-2</v>
      </c>
      <c r="G3236" s="164">
        <f t="shared" si="248"/>
        <v>-0.10621553304409442</v>
      </c>
      <c r="H3236" s="164">
        <f t="shared" si="249"/>
        <v>-0.30384936991853645</v>
      </c>
      <c r="I3236" s="164"/>
      <c r="J3236" s="164"/>
    </row>
    <row r="3237" spans="2:10" x14ac:dyDescent="0.25">
      <c r="B3237" s="155">
        <v>37819</v>
      </c>
      <c r="C3237" s="2">
        <v>-1.233202789718213</v>
      </c>
      <c r="D3237" s="2">
        <v>-0.12713794043308635</v>
      </c>
      <c r="F3237" s="164">
        <f t="shared" si="247"/>
        <v>-6.4840773944134247E-2</v>
      </c>
      <c r="G3237" s="164">
        <f t="shared" si="248"/>
        <v>-0.10315450269091805</v>
      </c>
      <c r="H3237" s="164">
        <f t="shared" si="249"/>
        <v>-0.30461230745754048</v>
      </c>
      <c r="I3237" s="164"/>
      <c r="J3237" s="164"/>
    </row>
    <row r="3238" spans="2:10" x14ac:dyDescent="0.25">
      <c r="B3238" s="155">
        <v>37818</v>
      </c>
      <c r="C3238" s="2">
        <v>-0.63307049202290244</v>
      </c>
      <c r="D3238" s="2">
        <v>0.53530028981840783</v>
      </c>
      <c r="F3238" s="164">
        <f t="shared" si="247"/>
        <v>-6.4733498792769364E-2</v>
      </c>
      <c r="G3238" s="164">
        <f t="shared" si="248"/>
        <v>-0.12700009767972087</v>
      </c>
      <c r="H3238" s="164">
        <f t="shared" si="249"/>
        <v>-0.34925804966861412</v>
      </c>
      <c r="I3238" s="164"/>
      <c r="J3238" s="164"/>
    </row>
    <row r="3239" spans="2:10" x14ac:dyDescent="0.25">
      <c r="B3239" s="155">
        <v>37817</v>
      </c>
      <c r="C3239" s="2">
        <v>-0.34267010139704679</v>
      </c>
      <c r="D3239" s="2">
        <v>-3.3142063194293692</v>
      </c>
      <c r="F3239" s="164">
        <f t="shared" si="247"/>
        <v>-2.0216155972376266E-2</v>
      </c>
      <c r="G3239" s="164">
        <f t="shared" si="248"/>
        <v>-0.12044007167193213</v>
      </c>
      <c r="H3239" s="164">
        <f t="shared" si="249"/>
        <v>-0.34417737762116729</v>
      </c>
      <c r="I3239" s="164"/>
      <c r="J3239" s="164"/>
    </row>
    <row r="3240" spans="2:10" x14ac:dyDescent="0.25">
      <c r="B3240" s="155">
        <v>37816</v>
      </c>
      <c r="C3240" s="2">
        <v>0.57458295839967199</v>
      </c>
      <c r="D3240" s="2">
        <v>-2.1457002127960423</v>
      </c>
      <c r="F3240" s="164">
        <f t="shared" si="247"/>
        <v>-3.9636857694229824E-2</v>
      </c>
      <c r="G3240" s="164">
        <f t="shared" si="248"/>
        <v>-0.15041713346246205</v>
      </c>
      <c r="H3240" s="164">
        <f t="shared" si="249"/>
        <v>-0.37215203424018845</v>
      </c>
      <c r="I3240" s="164"/>
      <c r="J3240" s="164"/>
    </row>
    <row r="3241" spans="2:10" x14ac:dyDescent="0.25">
      <c r="B3241" s="155">
        <v>37813</v>
      </c>
      <c r="C3241" s="2">
        <v>0.96019455470452986</v>
      </c>
      <c r="D3241" s="2">
        <v>0.64800831309039797</v>
      </c>
      <c r="F3241" s="164">
        <f t="shared" si="247"/>
        <v>-2.531413544118721E-2</v>
      </c>
      <c r="G3241" s="164">
        <f t="shared" si="248"/>
        <v>-0.14115262677759985</v>
      </c>
      <c r="H3241" s="164">
        <f t="shared" si="249"/>
        <v>-0.37037298715671341</v>
      </c>
      <c r="I3241" s="164"/>
      <c r="J3241" s="164"/>
    </row>
    <row r="3242" spans="2:10" x14ac:dyDescent="0.25">
      <c r="B3242" s="155">
        <v>37812</v>
      </c>
      <c r="C3242" s="2">
        <v>-1.347529758580801</v>
      </c>
      <c r="D3242" s="2">
        <v>0.10329089663798641</v>
      </c>
      <c r="F3242" s="164">
        <f t="shared" si="247"/>
        <v>-6.2324159184011491E-2</v>
      </c>
      <c r="G3242" s="164">
        <f t="shared" si="248"/>
        <v>-0.1474318340622478</v>
      </c>
      <c r="H3242" s="164">
        <f t="shared" si="249"/>
        <v>-0.37290072101309329</v>
      </c>
      <c r="I3242" s="164"/>
      <c r="J3242" s="164"/>
    </row>
    <row r="3243" spans="2:10" x14ac:dyDescent="0.25">
      <c r="B3243" s="155">
        <v>37811</v>
      </c>
      <c r="C3243" s="2">
        <v>-0.54891560713932197</v>
      </c>
      <c r="D3243" s="2">
        <v>0.33930338351075839</v>
      </c>
      <c r="F3243" s="164">
        <f t="shared" si="247"/>
        <v>-7.2900099641290517E-2</v>
      </c>
      <c r="G3243" s="164">
        <f t="shared" si="248"/>
        <v>-0.14046466136052116</v>
      </c>
      <c r="H3243" s="164">
        <f t="shared" si="249"/>
        <v>-0.36674582628872943</v>
      </c>
      <c r="I3243" s="164"/>
      <c r="J3243" s="164"/>
    </row>
    <row r="3244" spans="2:10" x14ac:dyDescent="0.25">
      <c r="B3244" s="155">
        <v>37810</v>
      </c>
      <c r="C3244" s="2">
        <v>0.37437924617638174</v>
      </c>
      <c r="D3244" s="2">
        <v>-9.3840236861197912E-2</v>
      </c>
      <c r="F3244" s="164">
        <f t="shared" si="247"/>
        <v>-6.1987045250525619E-2</v>
      </c>
      <c r="G3244" s="164">
        <f t="shared" si="248"/>
        <v>-0.1467194240585849</v>
      </c>
      <c r="H3244" s="164">
        <f t="shared" si="249"/>
        <v>-0.36377166017291324</v>
      </c>
      <c r="I3244" s="164"/>
      <c r="J3244" s="164"/>
    </row>
    <row r="3245" spans="2:10" x14ac:dyDescent="0.25">
      <c r="B3245" s="155">
        <v>37809</v>
      </c>
      <c r="C3245" s="2">
        <v>1.900886837414073</v>
      </c>
      <c r="D3245" s="2">
        <v>-0.76552521996745559</v>
      </c>
      <c r="F3245" s="164">
        <f t="shared" si="247"/>
        <v>-0.16321688813867599</v>
      </c>
      <c r="G3245" s="164">
        <f t="shared" si="248"/>
        <v>-0.14043189592200203</v>
      </c>
      <c r="H3245" s="164">
        <f t="shared" si="249"/>
        <v>-0.36194217197629364</v>
      </c>
      <c r="I3245" s="164"/>
      <c r="J3245" s="164"/>
    </row>
    <row r="3246" spans="2:10" x14ac:dyDescent="0.25">
      <c r="B3246" s="155">
        <v>37806</v>
      </c>
      <c r="C3246" s="2">
        <v>0</v>
      </c>
      <c r="D3246" s="2">
        <v>1.3989065393227307E-2</v>
      </c>
      <c r="F3246" s="164">
        <f t="shared" si="247"/>
        <v>-0.15484601043994964</v>
      </c>
      <c r="G3246" s="164">
        <f t="shared" si="248"/>
        <v>-0.13139616934336379</v>
      </c>
      <c r="H3246" s="164">
        <f t="shared" si="249"/>
        <v>-0.35446817538513825</v>
      </c>
      <c r="I3246" s="164"/>
      <c r="J3246" s="164"/>
    </row>
    <row r="3247" spans="2:10" x14ac:dyDescent="0.25">
      <c r="B3247" s="155">
        <v>37805</v>
      </c>
      <c r="C3247" s="2">
        <v>-0.81023139730137528</v>
      </c>
      <c r="D3247" s="2">
        <v>-2.4960221344022759</v>
      </c>
      <c r="F3247" s="164">
        <f t="shared" si="247"/>
        <v>-0.15350814228894916</v>
      </c>
      <c r="G3247" s="164">
        <f t="shared" si="248"/>
        <v>-0.12713008731805148</v>
      </c>
      <c r="H3247" s="164"/>
      <c r="I3247" s="164"/>
      <c r="J3247" s="164"/>
    </row>
    <row r="3248" spans="2:10" x14ac:dyDescent="0.25">
      <c r="B3248" s="155">
        <v>37804</v>
      </c>
      <c r="C3248" s="2">
        <v>1.1673255802497673</v>
      </c>
      <c r="D3248" s="2">
        <v>0.42791263248458389</v>
      </c>
      <c r="F3248" s="164">
        <f t="shared" si="247"/>
        <v>-0.19058250770317903</v>
      </c>
      <c r="G3248" s="164">
        <f t="shared" si="248"/>
        <v>-0.17476897057938315</v>
      </c>
      <c r="H3248" s="164"/>
      <c r="I3248" s="164"/>
      <c r="J3248" s="164"/>
    </row>
    <row r="3249" spans="2:10" x14ac:dyDescent="0.25">
      <c r="B3249" s="155">
        <v>37803</v>
      </c>
      <c r="C3249" s="2">
        <v>0.81931041137215388</v>
      </c>
      <c r="D3249" s="2">
        <v>-0.41689467507032285</v>
      </c>
      <c r="F3249" s="164">
        <f t="shared" si="247"/>
        <v>-0.20351074326456983</v>
      </c>
      <c r="G3249" s="164">
        <f t="shared" si="248"/>
        <v>-0.17743922882114774</v>
      </c>
      <c r="H3249" s="164"/>
      <c r="I3249" s="164"/>
      <c r="J3249" s="164"/>
    </row>
    <row r="3250" spans="2:10" x14ac:dyDescent="0.25">
      <c r="B3250" s="155">
        <v>37802</v>
      </c>
      <c r="C3250" s="2">
        <v>-0.1762082089795225</v>
      </c>
      <c r="D3250" s="2">
        <v>0.81877030528141326</v>
      </c>
      <c r="F3250" s="164">
        <f t="shared" si="247"/>
        <v>-0.20969031038229963</v>
      </c>
      <c r="G3250" s="164">
        <f t="shared" si="248"/>
        <v>-0.17787643312820858</v>
      </c>
      <c r="H3250" s="164"/>
      <c r="I3250" s="164"/>
      <c r="J3250" s="164"/>
    </row>
    <row r="3251" spans="2:10" x14ac:dyDescent="0.25">
      <c r="B3251" s="155">
        <v>37799</v>
      </c>
      <c r="C3251" s="2">
        <v>-0.97192921426488832</v>
      </c>
      <c r="D3251" s="2">
        <v>-0.92195942581927426</v>
      </c>
      <c r="F3251" s="164">
        <f t="shared" si="247"/>
        <v>-0.14724146984371253</v>
      </c>
      <c r="G3251" s="164">
        <f t="shared" si="248"/>
        <v>-0.17431887038883251</v>
      </c>
      <c r="H3251" s="164"/>
      <c r="I3251" s="164"/>
      <c r="J3251" s="164"/>
    </row>
    <row r="3252" spans="2:10" x14ac:dyDescent="0.25">
      <c r="B3252" s="155">
        <v>37798</v>
      </c>
      <c r="C3252" s="2">
        <v>1.1154567600055287</v>
      </c>
      <c r="D3252" s="2">
        <v>-2.6530613286070759</v>
      </c>
      <c r="F3252" s="164">
        <f t="shared" si="247"/>
        <v>-0.18035078942337091</v>
      </c>
      <c r="G3252" s="164">
        <f t="shared" si="248"/>
        <v>-0.19556819125622607</v>
      </c>
      <c r="H3252" s="164"/>
      <c r="I3252" s="164"/>
      <c r="J3252" s="164"/>
    </row>
    <row r="3253" spans="2:10" x14ac:dyDescent="0.25">
      <c r="B3253" s="155">
        <v>37797</v>
      </c>
      <c r="C3253" s="2">
        <v>-0.82729780329681146</v>
      </c>
      <c r="D3253" s="2">
        <v>-2.1016954908942287</v>
      </c>
      <c r="F3253" s="164">
        <f t="shared" si="247"/>
        <v>-0.11826271428609209</v>
      </c>
      <c r="G3253" s="164">
        <f t="shared" si="248"/>
        <v>-0.16164869549060035</v>
      </c>
      <c r="H3253" s="164"/>
      <c r="I3253" s="164"/>
      <c r="J3253" s="164"/>
    </row>
    <row r="3254" spans="2:10" x14ac:dyDescent="0.25">
      <c r="B3254" s="155">
        <v>37796</v>
      </c>
      <c r="C3254" s="2">
        <v>0.18439433471835187</v>
      </c>
      <c r="D3254" s="2">
        <v>1.2869333480375778</v>
      </c>
      <c r="F3254" s="164">
        <f t="shared" si="247"/>
        <v>-0.19769105157560826</v>
      </c>
      <c r="G3254" s="164">
        <f t="shared" si="248"/>
        <v>-0.26100127489730274</v>
      </c>
      <c r="H3254" s="164"/>
      <c r="I3254" s="164"/>
      <c r="J3254" s="164"/>
    </row>
    <row r="3255" spans="2:10" x14ac:dyDescent="0.25">
      <c r="B3255" s="155">
        <v>37795</v>
      </c>
      <c r="C3255" s="2">
        <v>-1.409829278323016</v>
      </c>
      <c r="D3255" s="2">
        <v>1.2494625093380618</v>
      </c>
      <c r="F3255" s="164">
        <f t="shared" si="247"/>
        <v>-0.20313313481652973</v>
      </c>
      <c r="G3255" s="164">
        <f t="shared" si="248"/>
        <v>-0.26235171273190439</v>
      </c>
      <c r="H3255" s="164"/>
      <c r="I3255" s="164"/>
      <c r="J3255" s="164"/>
    </row>
    <row r="3256" spans="2:10" x14ac:dyDescent="0.25">
      <c r="B3256" s="155">
        <v>37792</v>
      </c>
      <c r="C3256" s="2">
        <v>0.10082846227554842</v>
      </c>
      <c r="D3256" s="2">
        <v>-0.84318560825085154</v>
      </c>
      <c r="F3256" s="164">
        <f t="shared" si="247"/>
        <v>-0.14968925248125675</v>
      </c>
      <c r="G3256" s="164">
        <f t="shared" si="248"/>
        <v>-0.27905097698407894</v>
      </c>
      <c r="H3256" s="164"/>
      <c r="I3256" s="164"/>
      <c r="J3256" s="164"/>
    </row>
    <row r="3257" spans="2:10" x14ac:dyDescent="0.25">
      <c r="B3257" s="155">
        <v>37791</v>
      </c>
      <c r="C3257" s="2">
        <v>-1.5222732614036949</v>
      </c>
      <c r="D3257" s="2">
        <v>-0.99830753573985076</v>
      </c>
      <c r="F3257" s="164">
        <f t="shared" si="247"/>
        <v>-0.16622446272695754</v>
      </c>
      <c r="G3257" s="164">
        <f t="shared" si="248"/>
        <v>-0.28378406240636078</v>
      </c>
      <c r="H3257" s="164"/>
      <c r="I3257" s="164"/>
      <c r="J3257" s="164"/>
    </row>
    <row r="3258" spans="2:10" x14ac:dyDescent="0.25">
      <c r="B3258" s="155">
        <v>37790</v>
      </c>
      <c r="C3258" s="2">
        <v>-0.14803611123836991</v>
      </c>
      <c r="D3258" s="2">
        <v>-1.9189224976839836</v>
      </c>
      <c r="F3258" s="164">
        <f t="shared" si="247"/>
        <v>-0.23887773466936427</v>
      </c>
      <c r="G3258" s="164">
        <f t="shared" si="248"/>
        <v>-0.32314911987269335</v>
      </c>
      <c r="H3258" s="164"/>
      <c r="I3258" s="164"/>
      <c r="J3258" s="164"/>
    </row>
    <row r="3259" spans="2:10" x14ac:dyDescent="0.25">
      <c r="B3259" s="155">
        <v>37789</v>
      </c>
      <c r="C3259" s="2">
        <v>9.136663961029079E-2</v>
      </c>
      <c r="D3259" s="2">
        <v>-1.8111459380987793</v>
      </c>
      <c r="F3259" s="164">
        <f t="shared" si="247"/>
        <v>-0.29571473009065713</v>
      </c>
      <c r="G3259" s="164">
        <f t="shared" si="248"/>
        <v>-0.34378081168025898</v>
      </c>
      <c r="H3259" s="164"/>
      <c r="I3259" s="164"/>
      <c r="J3259" s="164"/>
    </row>
    <row r="3260" spans="2:10" x14ac:dyDescent="0.25">
      <c r="B3260" s="155">
        <v>37788</v>
      </c>
      <c r="C3260" s="2">
        <v>2.2414602624145186</v>
      </c>
      <c r="D3260" s="2">
        <v>-1.1241931831185159</v>
      </c>
      <c r="F3260" s="164">
        <f t="shared" si="247"/>
        <v>-0.31305604286624472</v>
      </c>
      <c r="G3260" s="164">
        <f t="shared" si="248"/>
        <v>-0.3628360966874366</v>
      </c>
      <c r="H3260" s="164"/>
      <c r="I3260" s="164"/>
      <c r="J3260" s="164"/>
    </row>
    <row r="3261" spans="2:10" x14ac:dyDescent="0.25">
      <c r="B3261" s="155">
        <v>37785</v>
      </c>
      <c r="C3261" s="2">
        <v>-0.99077603514999835</v>
      </c>
      <c r="D3261" s="2">
        <v>1.4144107770919678</v>
      </c>
      <c r="F3261" s="164">
        <f t="shared" si="247"/>
        <v>-0.24984338608524301</v>
      </c>
      <c r="G3261" s="164">
        <f t="shared" si="248"/>
        <v>-0.39130120038228089</v>
      </c>
      <c r="H3261" s="164"/>
      <c r="I3261" s="164"/>
      <c r="J3261" s="164"/>
    </row>
    <row r="3262" spans="2:10" x14ac:dyDescent="0.25">
      <c r="B3262" s="155">
        <v>37784</v>
      </c>
      <c r="C3262" s="2">
        <v>0.10784688377989404</v>
      </c>
      <c r="D3262" s="2">
        <v>0.51904853710260657</v>
      </c>
      <c r="F3262" s="164">
        <f t="shared" si="247"/>
        <v>-0.26252302634494584</v>
      </c>
      <c r="G3262" s="164">
        <f t="shared" si="248"/>
        <v>-0.41314931193737769</v>
      </c>
      <c r="H3262" s="164"/>
      <c r="I3262" s="164"/>
      <c r="J3262" s="164"/>
    </row>
    <row r="3263" spans="2:10" x14ac:dyDescent="0.25">
      <c r="B3263" s="155">
        <v>37783</v>
      </c>
      <c r="C3263" s="2">
        <v>1.3176802587577807</v>
      </c>
      <c r="D3263" s="2">
        <v>0.56426267664499985</v>
      </c>
      <c r="F3263" s="164">
        <f t="shared" si="247"/>
        <v>-0.25485450746474181</v>
      </c>
      <c r="G3263" s="164">
        <f t="shared" si="248"/>
        <v>-0.40438787068704812</v>
      </c>
      <c r="H3263" s="164"/>
      <c r="I3263" s="164"/>
      <c r="J3263" s="164"/>
    </row>
    <row r="3264" spans="2:10" x14ac:dyDescent="0.25">
      <c r="B3264" s="155">
        <v>37782</v>
      </c>
      <c r="C3264" s="2">
        <v>0.91468776237264571</v>
      </c>
      <c r="D3264" s="2">
        <v>1.9539834434476377</v>
      </c>
      <c r="F3264" s="164">
        <f t="shared" si="247"/>
        <v>-0.27090086019702259</v>
      </c>
      <c r="G3264" s="164">
        <f t="shared" si="248"/>
        <v>-0.4170779194469546</v>
      </c>
      <c r="H3264" s="164"/>
      <c r="I3264" s="164"/>
      <c r="J3264" s="164"/>
    </row>
    <row r="3265" spans="2:10" x14ac:dyDescent="0.25">
      <c r="B3265" s="155">
        <v>37781</v>
      </c>
      <c r="C3265" s="2">
        <v>-1.1957751659631088</v>
      </c>
      <c r="D3265" s="2">
        <v>1.0685956146005315</v>
      </c>
      <c r="F3265" s="164">
        <f t="shared" si="247"/>
        <v>-0.31190673311220862</v>
      </c>
      <c r="G3265" s="164">
        <f t="shared" si="248"/>
        <v>-0.439500589849457</v>
      </c>
      <c r="H3265" s="164"/>
      <c r="I3265" s="164"/>
      <c r="J3265" s="164"/>
    </row>
    <row r="3266" spans="2:10" x14ac:dyDescent="0.25">
      <c r="B3266" s="155">
        <v>37778</v>
      </c>
      <c r="C3266" s="2">
        <v>-0.2348607436557848</v>
      </c>
      <c r="D3266" s="2">
        <v>0.14488576791737984</v>
      </c>
      <c r="F3266" s="164">
        <f t="shared" si="247"/>
        <v>-0.28404288071270867</v>
      </c>
      <c r="G3266" s="164">
        <f t="shared" si="248"/>
        <v>-0.47924987169202371</v>
      </c>
      <c r="H3266" s="164"/>
      <c r="I3266" s="164"/>
      <c r="J3266" s="164"/>
    </row>
    <row r="3267" spans="2:10" x14ac:dyDescent="0.25">
      <c r="B3267" s="155">
        <v>37777</v>
      </c>
      <c r="C3267" s="2">
        <v>0.40213207196269085</v>
      </c>
      <c r="D3267" s="2">
        <v>-0.98693902462571037</v>
      </c>
      <c r="F3267" s="164">
        <f t="shared" si="247"/>
        <v>-0.25354943723954321</v>
      </c>
      <c r="G3267" s="164">
        <f t="shared" si="248"/>
        <v>-0.48031341235426134</v>
      </c>
      <c r="H3267" s="164"/>
      <c r="I3267" s="164"/>
      <c r="J3267" s="164"/>
    </row>
    <row r="3268" spans="2:10" x14ac:dyDescent="0.25">
      <c r="B3268" s="155">
        <v>37776</v>
      </c>
      <c r="C3268" s="2">
        <v>1.5400194114704391</v>
      </c>
      <c r="D3268" s="2">
        <v>0.32982152655289809</v>
      </c>
      <c r="F3268" s="164">
        <f t="shared" si="247"/>
        <v>-0.28665853525588458</v>
      </c>
      <c r="G3268" s="164">
        <f t="shared" si="248"/>
        <v>-0.53130608809435742</v>
      </c>
      <c r="H3268" s="164"/>
      <c r="I3268" s="164"/>
      <c r="J3268" s="164"/>
    </row>
    <row r="3269" spans="2:10" x14ac:dyDescent="0.25">
      <c r="B3269" s="155">
        <v>37775</v>
      </c>
      <c r="C3269" s="2">
        <v>0.47218477281074644</v>
      </c>
      <c r="D3269" s="2">
        <v>1.7181559859724471</v>
      </c>
      <c r="F3269" s="164">
        <f t="shared" si="247"/>
        <v>-0.29263170656647053</v>
      </c>
      <c r="G3269" s="164">
        <f t="shared" si="248"/>
        <v>-0.53465803234708775</v>
      </c>
      <c r="H3269" s="164"/>
      <c r="I3269" s="164"/>
      <c r="J3269" s="164"/>
    </row>
    <row r="3270" spans="2:10" x14ac:dyDescent="0.25">
      <c r="B3270" s="155">
        <v>37774</v>
      </c>
      <c r="C3270" s="2">
        <v>0.35747030301986893</v>
      </c>
      <c r="D3270" s="2">
        <v>-1.503856429903716</v>
      </c>
      <c r="F3270" s="164">
        <f t="shared" si="247"/>
        <v>-0.31428730321304171</v>
      </c>
      <c r="G3270" s="164">
        <f t="shared" si="248"/>
        <v>-0.53965393571452025</v>
      </c>
      <c r="H3270" s="164"/>
      <c r="I3270" s="164"/>
      <c r="J3270" s="164"/>
    </row>
    <row r="3271" spans="2:10" x14ac:dyDescent="0.25">
      <c r="B3271" s="155">
        <v>37771</v>
      </c>
      <c r="C3271" s="2">
        <v>1.4737760032548008</v>
      </c>
      <c r="D3271" s="2">
        <v>-0.73158971826077224</v>
      </c>
      <c r="F3271" s="164">
        <f t="shared" si="247"/>
        <v>-0.3121673590729705</v>
      </c>
      <c r="G3271" s="164">
        <f t="shared" si="248"/>
        <v>-0.53403284323346067</v>
      </c>
      <c r="H3271" s="164"/>
      <c r="I3271" s="164"/>
      <c r="J3271" s="164"/>
    </row>
    <row r="3272" spans="2:10" x14ac:dyDescent="0.25">
      <c r="B3272" s="155">
        <v>37770</v>
      </c>
      <c r="C3272" s="2">
        <v>-0.36786953126419775</v>
      </c>
      <c r="D3272" s="2">
        <v>1.4200083691118248</v>
      </c>
      <c r="F3272" s="164">
        <f t="shared" si="247"/>
        <v>-0.27839111150866969</v>
      </c>
      <c r="G3272" s="164">
        <f t="shared" si="248"/>
        <v>-0.52621785864239712</v>
      </c>
      <c r="H3272" s="164"/>
      <c r="I3272" s="164"/>
      <c r="J3272" s="164"/>
    </row>
    <row r="3273" spans="2:10" x14ac:dyDescent="0.25">
      <c r="B3273" s="155">
        <v>37769</v>
      </c>
      <c r="C3273" s="2">
        <v>0.1973266640657334</v>
      </c>
      <c r="D3273" s="2">
        <v>-1.1501475467900479</v>
      </c>
      <c r="F3273" s="164">
        <f t="shared" si="247"/>
        <v>-0.25483559856012467</v>
      </c>
      <c r="G3273" s="164">
        <f t="shared" si="248"/>
        <v>-0.50734286969327458</v>
      </c>
      <c r="H3273" s="164"/>
      <c r="I3273" s="164"/>
      <c r="J3273" s="164"/>
    </row>
    <row r="3274" spans="2:10" x14ac:dyDescent="0.25">
      <c r="B3274" s="155">
        <v>37768</v>
      </c>
      <c r="C3274" s="2">
        <v>1.9569660421493662</v>
      </c>
      <c r="D3274" s="2">
        <v>-2.866990611322684</v>
      </c>
      <c r="F3274" s="164">
        <f t="shared" si="247"/>
        <v>-0.26732255720848491</v>
      </c>
      <c r="G3274" s="164">
        <f t="shared" si="248"/>
        <v>-0.51171859906104089</v>
      </c>
      <c r="H3274" s="164"/>
      <c r="I3274" s="164"/>
      <c r="J3274" s="164"/>
    </row>
    <row r="3275" spans="2:10" x14ac:dyDescent="0.25">
      <c r="B3275" s="155">
        <v>37767</v>
      </c>
      <c r="C3275" s="2">
        <v>0</v>
      </c>
      <c r="D3275" s="2">
        <v>3.8268144645781099E-2</v>
      </c>
      <c r="F3275" s="164">
        <f t="shared" ref="F3275:F3338" si="250">CORREL($C3275:$C3304,$D3275:$D3304)</f>
        <v>-0.10725146217048791</v>
      </c>
      <c r="G3275" s="164">
        <f t="shared" ref="G3275:G3276" si="251">CORREL($C3275:$C3334,$D3275:$D3334)</f>
        <v>-0.48362114998396316</v>
      </c>
      <c r="H3275" s="164"/>
      <c r="I3275" s="164"/>
      <c r="J3275" s="164"/>
    </row>
    <row r="3276" spans="2:10" x14ac:dyDescent="0.25">
      <c r="B3276" s="155">
        <v>37764</v>
      </c>
      <c r="C3276" s="2">
        <v>0.14574150169486266</v>
      </c>
      <c r="D3276" s="2">
        <v>0.5979289125417564</v>
      </c>
      <c r="F3276" s="164">
        <f t="shared" si="250"/>
        <v>-0.16486313122308949</v>
      </c>
      <c r="G3276" s="164">
        <f t="shared" si="251"/>
        <v>-0.47875888707831904</v>
      </c>
      <c r="H3276" s="164"/>
      <c r="I3276" s="164"/>
      <c r="J3276" s="164"/>
    </row>
    <row r="3277" spans="2:10" x14ac:dyDescent="0.25">
      <c r="B3277" s="155">
        <v>37763</v>
      </c>
      <c r="C3277" s="2">
        <v>0.91530297473465527</v>
      </c>
      <c r="D3277" s="2">
        <v>1.3960389787011529</v>
      </c>
      <c r="F3277" s="164">
        <f t="shared" si="250"/>
        <v>-0.13952285892484709</v>
      </c>
      <c r="G3277" s="164"/>
      <c r="H3277" s="164"/>
      <c r="I3277" s="164"/>
      <c r="J3277" s="164"/>
    </row>
    <row r="3278" spans="2:10" x14ac:dyDescent="0.25">
      <c r="B3278" s="155">
        <v>37762</v>
      </c>
      <c r="C3278" s="2">
        <v>0.4108826672430288</v>
      </c>
      <c r="D3278" s="2">
        <v>0.69019487678632085</v>
      </c>
      <c r="F3278" s="164">
        <f t="shared" si="250"/>
        <v>-0.17468661423782206</v>
      </c>
      <c r="G3278" s="164"/>
      <c r="H3278" s="164"/>
      <c r="I3278" s="164"/>
      <c r="J3278" s="164"/>
    </row>
    <row r="3279" spans="2:10" x14ac:dyDescent="0.25">
      <c r="B3279" s="155">
        <v>37761</v>
      </c>
      <c r="C3279" s="2">
        <v>-0.11336111570807716</v>
      </c>
      <c r="D3279" s="2">
        <v>2.5355612341156908</v>
      </c>
      <c r="F3279" s="164">
        <f t="shared" si="250"/>
        <v>-0.15587656556587876</v>
      </c>
      <c r="G3279" s="164"/>
      <c r="H3279" s="164"/>
      <c r="I3279" s="164"/>
      <c r="J3279" s="164"/>
    </row>
    <row r="3280" spans="2:10" x14ac:dyDescent="0.25">
      <c r="B3280" s="155">
        <v>37760</v>
      </c>
      <c r="C3280" s="2">
        <v>-2.4893678510809591</v>
      </c>
      <c r="D3280" s="2">
        <v>-0.65040501126044648</v>
      </c>
      <c r="F3280" s="164">
        <f t="shared" si="250"/>
        <v>-0.15910551452159066</v>
      </c>
      <c r="G3280" s="164"/>
      <c r="H3280" s="164"/>
      <c r="I3280" s="164"/>
      <c r="J3280" s="164"/>
    </row>
    <row r="3281" spans="2:10" x14ac:dyDescent="0.25">
      <c r="B3281" s="155">
        <v>37757</v>
      </c>
      <c r="C3281" s="2">
        <v>-0.23906306596370719</v>
      </c>
      <c r="D3281" s="2">
        <v>1.1933920085264393</v>
      </c>
      <c r="F3281" s="164">
        <f t="shared" si="250"/>
        <v>-0.29828490255514439</v>
      </c>
      <c r="G3281" s="164"/>
      <c r="H3281" s="164"/>
      <c r="I3281" s="164"/>
      <c r="J3281" s="164"/>
    </row>
    <row r="3282" spans="2:10" x14ac:dyDescent="0.25">
      <c r="B3282" s="155">
        <v>37756</v>
      </c>
      <c r="C3282" s="2">
        <v>0.79822210814133321</v>
      </c>
      <c r="D3282" s="2">
        <v>0.76115528561133683</v>
      </c>
      <c r="F3282" s="164">
        <f t="shared" si="250"/>
        <v>-0.28230305619733748</v>
      </c>
      <c r="G3282" s="164"/>
      <c r="H3282" s="164"/>
      <c r="I3282" s="164"/>
      <c r="J3282" s="164"/>
    </row>
    <row r="3283" spans="2:10" x14ac:dyDescent="0.25">
      <c r="B3283" s="155">
        <v>37755</v>
      </c>
      <c r="C3283" s="2">
        <v>-0.29262904286254665</v>
      </c>
      <c r="D3283" s="2">
        <v>2.7751209214806227</v>
      </c>
      <c r="F3283" s="164">
        <f t="shared" si="250"/>
        <v>-0.26308264668462883</v>
      </c>
      <c r="G3283" s="164"/>
      <c r="H3283" s="164"/>
      <c r="I3283" s="164"/>
      <c r="J3283" s="164"/>
    </row>
    <row r="3284" spans="2:10" x14ac:dyDescent="0.25">
      <c r="B3284" s="155">
        <v>37754</v>
      </c>
      <c r="C3284" s="2">
        <v>-0.28336630962316756</v>
      </c>
      <c r="D3284" s="2">
        <v>0.53619972842076091</v>
      </c>
      <c r="F3284" s="164">
        <f t="shared" si="250"/>
        <v>-0.38909733737609525</v>
      </c>
      <c r="G3284" s="164"/>
      <c r="H3284" s="164"/>
      <c r="I3284" s="164"/>
      <c r="J3284" s="164"/>
    </row>
    <row r="3285" spans="2:10" x14ac:dyDescent="0.25">
      <c r="B3285" s="155">
        <v>37753</v>
      </c>
      <c r="C3285" s="2">
        <v>1.2566431743773476</v>
      </c>
      <c r="D3285" s="2">
        <v>0.88690978620378225</v>
      </c>
      <c r="F3285" s="164">
        <f t="shared" si="250"/>
        <v>-0.38535993897006399</v>
      </c>
      <c r="G3285" s="164"/>
      <c r="H3285" s="164"/>
      <c r="I3285" s="164"/>
      <c r="J3285" s="164"/>
    </row>
    <row r="3286" spans="2:10" x14ac:dyDescent="0.25">
      <c r="B3286" s="155">
        <v>37750</v>
      </c>
      <c r="C3286" s="2">
        <v>1.4513901810810026</v>
      </c>
      <c r="D3286" s="2">
        <v>-0.30697940373574095</v>
      </c>
      <c r="F3286" s="164">
        <f t="shared" si="250"/>
        <v>-0.48693596803942463</v>
      </c>
      <c r="G3286" s="164"/>
      <c r="H3286" s="164"/>
      <c r="I3286" s="164"/>
      <c r="J3286" s="164"/>
    </row>
    <row r="3287" spans="2:10" x14ac:dyDescent="0.25">
      <c r="B3287" s="155">
        <v>37749</v>
      </c>
      <c r="C3287" s="2">
        <v>-1.0034514853021093</v>
      </c>
      <c r="D3287" s="2">
        <v>0.52230895982068315</v>
      </c>
      <c r="F3287" s="164">
        <f t="shared" si="250"/>
        <v>-0.47604827595892768</v>
      </c>
      <c r="G3287" s="164"/>
      <c r="H3287" s="164"/>
      <c r="I3287" s="164"/>
      <c r="J3287" s="164"/>
    </row>
    <row r="3288" spans="2:10" x14ac:dyDescent="0.25">
      <c r="B3288" s="155">
        <v>37748</v>
      </c>
      <c r="C3288" s="2">
        <v>-0.49512297928676618</v>
      </c>
      <c r="D3288" s="2">
        <v>1.5517110586067417</v>
      </c>
      <c r="F3288" s="164">
        <f t="shared" si="250"/>
        <v>-0.46995524079669693</v>
      </c>
      <c r="G3288" s="164"/>
      <c r="H3288" s="164"/>
      <c r="I3288" s="164"/>
      <c r="J3288" s="164"/>
    </row>
    <row r="3289" spans="2:10" x14ac:dyDescent="0.25">
      <c r="B3289" s="155">
        <v>37747</v>
      </c>
      <c r="C3289" s="2">
        <v>0.84625769699364639</v>
      </c>
      <c r="D3289" s="2">
        <v>0.99971776542657764</v>
      </c>
      <c r="F3289" s="164">
        <f t="shared" si="250"/>
        <v>-0.45008252184030451</v>
      </c>
      <c r="G3289" s="164"/>
      <c r="H3289" s="164"/>
      <c r="I3289" s="164"/>
      <c r="J3289" s="164"/>
    </row>
    <row r="3290" spans="2:10" x14ac:dyDescent="0.25">
      <c r="B3290" s="155">
        <v>37746</v>
      </c>
      <c r="C3290" s="2">
        <v>-0.375835863881957</v>
      </c>
      <c r="D3290" s="2">
        <v>0.67079965568086486</v>
      </c>
      <c r="F3290" s="164">
        <f t="shared" si="250"/>
        <v>-0.47949068339895007</v>
      </c>
      <c r="G3290" s="164"/>
      <c r="H3290" s="164"/>
      <c r="I3290" s="164"/>
      <c r="J3290" s="164"/>
    </row>
    <row r="3291" spans="2:10" x14ac:dyDescent="0.25">
      <c r="B3291" s="155">
        <v>37743</v>
      </c>
      <c r="C3291" s="2">
        <v>1.5049292752864263</v>
      </c>
      <c r="D3291" s="2">
        <v>-0.83530603179847729</v>
      </c>
      <c r="F3291" s="164">
        <f t="shared" si="250"/>
        <v>-0.58618913936588724</v>
      </c>
      <c r="G3291" s="164"/>
      <c r="H3291" s="164"/>
      <c r="I3291" s="164"/>
      <c r="J3291" s="164"/>
    </row>
    <row r="3292" spans="2:10" x14ac:dyDescent="0.25">
      <c r="B3292" s="155">
        <v>37742</v>
      </c>
      <c r="C3292" s="2">
        <v>-5.1207653464113712E-2</v>
      </c>
      <c r="D3292" s="2">
        <v>-0.12359095477555426</v>
      </c>
      <c r="F3292" s="164">
        <f t="shared" si="250"/>
        <v>-0.61176900897347664</v>
      </c>
      <c r="G3292" s="164"/>
      <c r="H3292" s="164"/>
      <c r="I3292" s="164"/>
      <c r="J3292" s="164"/>
    </row>
    <row r="3293" spans="2:10" x14ac:dyDescent="0.25">
      <c r="B3293" s="155">
        <v>37741</v>
      </c>
      <c r="C3293" s="2">
        <v>-8.9929552664713697E-2</v>
      </c>
      <c r="D3293" s="2">
        <v>1.4888486479582852</v>
      </c>
      <c r="F3293" s="164">
        <f t="shared" si="250"/>
        <v>-0.59046543671276419</v>
      </c>
      <c r="G3293" s="164"/>
      <c r="H3293" s="164"/>
      <c r="I3293" s="164"/>
      <c r="J3293" s="164"/>
    </row>
    <row r="3294" spans="2:10" x14ac:dyDescent="0.25">
      <c r="B3294" s="155">
        <v>37740</v>
      </c>
      <c r="C3294" s="2">
        <v>0.33407842578241365</v>
      </c>
      <c r="D3294" s="2">
        <v>-0.5339581212615685</v>
      </c>
      <c r="F3294" s="164">
        <f t="shared" si="250"/>
        <v>-0.60469044251127235</v>
      </c>
      <c r="G3294" s="164"/>
      <c r="H3294" s="164"/>
      <c r="I3294" s="164"/>
      <c r="J3294" s="164"/>
    </row>
    <row r="3295" spans="2:10" x14ac:dyDescent="0.25">
      <c r="B3295" s="155">
        <v>37739</v>
      </c>
      <c r="C3295" s="2">
        <v>1.7968897135782758</v>
      </c>
      <c r="D3295" s="2">
        <v>0.32485919814047026</v>
      </c>
      <c r="F3295" s="164">
        <f t="shared" si="250"/>
        <v>-0.5938324463472916</v>
      </c>
      <c r="G3295" s="164"/>
      <c r="H3295" s="164"/>
      <c r="I3295" s="164"/>
      <c r="J3295" s="164"/>
    </row>
    <row r="3296" spans="2:10" x14ac:dyDescent="0.25">
      <c r="B3296" s="155">
        <v>37736</v>
      </c>
      <c r="C3296" s="2">
        <v>-1.3835976278573914</v>
      </c>
      <c r="D3296" s="2">
        <v>-5.0811665031058606E-2</v>
      </c>
      <c r="F3296" s="164">
        <f t="shared" si="250"/>
        <v>-0.67778948695328389</v>
      </c>
      <c r="G3296" s="164"/>
      <c r="H3296" s="164"/>
      <c r="I3296" s="164"/>
      <c r="J3296" s="164"/>
    </row>
    <row r="3297" spans="2:10" x14ac:dyDescent="0.25">
      <c r="B3297" s="155">
        <v>37735</v>
      </c>
      <c r="C3297" s="2">
        <v>-0.82518042093184807</v>
      </c>
      <c r="D3297" s="2">
        <v>1.8105499900229693</v>
      </c>
      <c r="F3297" s="164">
        <f t="shared" si="250"/>
        <v>-0.69346391253255213</v>
      </c>
      <c r="G3297" s="164"/>
      <c r="H3297" s="164"/>
      <c r="I3297" s="164"/>
      <c r="J3297" s="164"/>
    </row>
    <row r="3298" spans="2:10" x14ac:dyDescent="0.25">
      <c r="B3298" s="155">
        <v>37734</v>
      </c>
      <c r="C3298" s="2">
        <v>0.84102701517625444</v>
      </c>
      <c r="D3298" s="2">
        <v>0.23314859356160511</v>
      </c>
      <c r="F3298" s="164">
        <f t="shared" si="250"/>
        <v>-0.73551194622172078</v>
      </c>
      <c r="G3298" s="164"/>
      <c r="H3298" s="164"/>
      <c r="I3298" s="164"/>
      <c r="J3298" s="164"/>
    </row>
    <row r="3299" spans="2:10" x14ac:dyDescent="0.25">
      <c r="B3299" s="155">
        <v>37733</v>
      </c>
      <c r="C3299" s="2">
        <v>2.1712415494557158</v>
      </c>
      <c r="D3299" s="2">
        <v>-7.7588995093480495E-2</v>
      </c>
      <c r="F3299" s="164">
        <f t="shared" si="250"/>
        <v>-0.72818417517073475</v>
      </c>
      <c r="G3299" s="164"/>
      <c r="H3299" s="164"/>
      <c r="I3299" s="164"/>
      <c r="J3299" s="164"/>
    </row>
    <row r="3300" spans="2:10" x14ac:dyDescent="0.25">
      <c r="B3300" s="155">
        <v>37732</v>
      </c>
      <c r="C3300" s="2">
        <v>-0.17647666245598215</v>
      </c>
      <c r="D3300" s="2">
        <v>-0.30298378569363349</v>
      </c>
      <c r="F3300" s="164">
        <f t="shared" si="250"/>
        <v>-0.74304442731401754</v>
      </c>
      <c r="G3300" s="164"/>
      <c r="H3300" s="164"/>
      <c r="I3300" s="164"/>
      <c r="J3300" s="164"/>
    </row>
    <row r="3301" spans="2:10" x14ac:dyDescent="0.25">
      <c r="B3301" s="155">
        <v>37729</v>
      </c>
      <c r="C3301" s="2">
        <v>0</v>
      </c>
      <c r="D3301" s="2">
        <v>1.4723995137355672E-2</v>
      </c>
      <c r="F3301" s="164">
        <f t="shared" si="250"/>
        <v>-0.7302606021369481</v>
      </c>
      <c r="G3301" s="164"/>
      <c r="H3301" s="164"/>
      <c r="I3301" s="164"/>
      <c r="J3301" s="164"/>
    </row>
    <row r="3302" spans="2:10" x14ac:dyDescent="0.25">
      <c r="B3302" s="155">
        <v>37728</v>
      </c>
      <c r="C3302" s="2">
        <v>1.5539943860977123</v>
      </c>
      <c r="D3302" s="2">
        <v>0.52037814854357656</v>
      </c>
      <c r="F3302" s="164">
        <f t="shared" si="250"/>
        <v>-0.72109446257121912</v>
      </c>
      <c r="G3302" s="164"/>
      <c r="H3302" s="164"/>
      <c r="I3302" s="164"/>
      <c r="J3302" s="164"/>
    </row>
    <row r="3303" spans="2:10" x14ac:dyDescent="0.25">
      <c r="B3303" s="155">
        <v>37727</v>
      </c>
      <c r="C3303" s="2">
        <v>-1.2214526431057582</v>
      </c>
      <c r="D3303" s="2">
        <v>0.65459323173335804</v>
      </c>
      <c r="F3303" s="164">
        <f t="shared" si="250"/>
        <v>-0.72791180674201938</v>
      </c>
      <c r="G3303" s="164"/>
      <c r="H3303" s="164"/>
      <c r="I3303" s="164"/>
      <c r="J3303" s="164"/>
    </row>
    <row r="3304" spans="2:10" x14ac:dyDescent="0.25">
      <c r="B3304" s="155">
        <v>37726</v>
      </c>
      <c r="C3304" s="2">
        <v>0.63801953719284654</v>
      </c>
      <c r="D3304" s="2">
        <v>1.0284458459304036</v>
      </c>
      <c r="F3304" s="164">
        <f t="shared" si="250"/>
        <v>-0.71207985666395335</v>
      </c>
      <c r="G3304" s="164"/>
      <c r="H3304" s="164"/>
      <c r="I3304" s="164"/>
      <c r="J3304" s="164"/>
    </row>
    <row r="3305" spans="2:10" x14ac:dyDescent="0.25">
      <c r="B3305" s="155">
        <v>37725</v>
      </c>
      <c r="C3305" s="2">
        <v>1.9512467985983939</v>
      </c>
      <c r="D3305" s="2">
        <v>-0.33649664843163896</v>
      </c>
      <c r="F3305" s="164">
        <f t="shared" si="250"/>
        <v>-0.73319081722888724</v>
      </c>
      <c r="G3305" s="164"/>
      <c r="H3305" s="164"/>
      <c r="I3305" s="164"/>
      <c r="J3305" s="164"/>
    </row>
    <row r="3306" spans="2:10" x14ac:dyDescent="0.25">
      <c r="B3306" s="155">
        <v>37722</v>
      </c>
      <c r="C3306" s="2">
        <v>-0.36917555304678551</v>
      </c>
      <c r="D3306" s="2">
        <v>-0.38897794282979348</v>
      </c>
      <c r="F3306" s="164">
        <f t="shared" si="250"/>
        <v>-0.74192365894675016</v>
      </c>
      <c r="G3306" s="164"/>
      <c r="H3306" s="164"/>
      <c r="I3306" s="164"/>
      <c r="J3306" s="164"/>
    </row>
    <row r="3307" spans="2:10" x14ac:dyDescent="0.25">
      <c r="B3307" s="155">
        <v>37721</v>
      </c>
      <c r="C3307" s="2">
        <v>0.64511683177201906</v>
      </c>
      <c r="D3307" s="2">
        <v>-0.44952919874683417</v>
      </c>
      <c r="F3307" s="164">
        <f t="shared" si="250"/>
        <v>-0.71400720116344396</v>
      </c>
      <c r="G3307" s="164"/>
      <c r="H3307" s="164"/>
      <c r="I3307" s="164"/>
      <c r="J3307" s="164"/>
    </row>
    <row r="3308" spans="2:10" x14ac:dyDescent="0.25">
      <c r="B3308" s="155">
        <v>37720</v>
      </c>
      <c r="C3308" s="2">
        <v>-1.3892521411250192</v>
      </c>
      <c r="D3308" s="2">
        <v>0.23690645278402478</v>
      </c>
      <c r="F3308" s="164">
        <f t="shared" si="250"/>
        <v>-0.69502755549508133</v>
      </c>
      <c r="G3308" s="164"/>
      <c r="H3308" s="164"/>
      <c r="I3308" s="164"/>
      <c r="J3308" s="164"/>
    </row>
    <row r="3309" spans="2:10" x14ac:dyDescent="0.25">
      <c r="B3309" s="155">
        <v>37719</v>
      </c>
      <c r="C3309" s="2">
        <v>-0.15092868875868914</v>
      </c>
      <c r="D3309" s="2">
        <v>1.8003730600978152</v>
      </c>
      <c r="F3309" s="164">
        <f t="shared" si="250"/>
        <v>-0.70801831253729219</v>
      </c>
      <c r="G3309" s="164"/>
      <c r="H3309" s="164"/>
      <c r="I3309" s="164"/>
      <c r="J3309" s="164"/>
    </row>
    <row r="3310" spans="2:10" x14ac:dyDescent="0.25">
      <c r="B3310" s="155">
        <v>37718</v>
      </c>
      <c r="C3310" s="2">
        <v>0.12536545174617331</v>
      </c>
      <c r="D3310" s="2">
        <v>-0.50559180074486454</v>
      </c>
      <c r="F3310" s="164">
        <f t="shared" si="250"/>
        <v>-0.71207237188427441</v>
      </c>
      <c r="G3310" s="164"/>
      <c r="H3310" s="164"/>
      <c r="I3310" s="164"/>
      <c r="J3310" s="164"/>
    </row>
    <row r="3311" spans="2:10" x14ac:dyDescent="0.25">
      <c r="B3311" s="155">
        <v>37715</v>
      </c>
      <c r="C3311" s="2">
        <v>0.2750258034722064</v>
      </c>
      <c r="D3311" s="2">
        <v>-0.52794906954081178</v>
      </c>
      <c r="F3311" s="164">
        <f t="shared" si="250"/>
        <v>-0.72082750655362071</v>
      </c>
      <c r="G3311" s="164"/>
      <c r="H3311" s="164"/>
      <c r="I3311" s="164"/>
      <c r="J3311" s="164"/>
    </row>
    <row r="3312" spans="2:10" x14ac:dyDescent="0.25">
      <c r="B3312" s="155">
        <v>37714</v>
      </c>
      <c r="C3312" s="2">
        <v>-0.50377555821594644</v>
      </c>
      <c r="D3312" s="2">
        <v>-0.37645482135322261</v>
      </c>
      <c r="F3312" s="164">
        <f t="shared" si="250"/>
        <v>-0.72764417040962681</v>
      </c>
      <c r="G3312" s="164"/>
      <c r="H3312" s="164"/>
      <c r="I3312" s="164"/>
      <c r="J3312" s="164"/>
    </row>
    <row r="3313" spans="2:10" x14ac:dyDescent="0.25">
      <c r="B3313" s="155">
        <v>37713</v>
      </c>
      <c r="C3313" s="2">
        <v>2.6304316350656221</v>
      </c>
      <c r="D3313" s="2">
        <v>-1.8322675462631222</v>
      </c>
      <c r="F3313" s="164">
        <f t="shared" si="250"/>
        <v>-0.7356814913096168</v>
      </c>
      <c r="G3313" s="164"/>
      <c r="H3313" s="164"/>
      <c r="I3313" s="164"/>
      <c r="J3313" s="164"/>
    </row>
    <row r="3314" spans="2:10" x14ac:dyDescent="0.25">
      <c r="B3314" s="155">
        <v>37712</v>
      </c>
      <c r="C3314" s="2">
        <v>1.2151890858123515</v>
      </c>
      <c r="D3314" s="2">
        <v>5.40578647485912E-2</v>
      </c>
      <c r="F3314" s="164">
        <f t="shared" si="250"/>
        <v>-0.71067001090468451</v>
      </c>
      <c r="G3314" s="164"/>
      <c r="H3314" s="164"/>
      <c r="I3314" s="164"/>
      <c r="J3314" s="164"/>
    </row>
    <row r="3315" spans="2:10" x14ac:dyDescent="0.25">
      <c r="B3315" s="155">
        <v>37711</v>
      </c>
      <c r="C3315" s="2">
        <v>-1.7738441223822177</v>
      </c>
      <c r="D3315" s="2">
        <v>1.8505555532945639</v>
      </c>
      <c r="F3315" s="164">
        <f t="shared" si="250"/>
        <v>-0.67787321414033797</v>
      </c>
      <c r="G3315" s="164"/>
      <c r="H3315" s="164"/>
      <c r="I3315" s="164"/>
      <c r="J3315" s="164"/>
    </row>
    <row r="3316" spans="2:10" x14ac:dyDescent="0.25">
      <c r="B3316" s="155">
        <v>37708</v>
      </c>
      <c r="C3316" s="2">
        <v>-0.57559168250430615</v>
      </c>
      <c r="D3316" s="2">
        <v>0.39639132713753522</v>
      </c>
      <c r="F3316" s="164">
        <f t="shared" si="250"/>
        <v>-0.65814245711555608</v>
      </c>
      <c r="G3316" s="164"/>
      <c r="H3316" s="164"/>
      <c r="I3316" s="164"/>
      <c r="J3316" s="164"/>
    </row>
    <row r="3317" spans="2:10" x14ac:dyDescent="0.25">
      <c r="B3317" s="155">
        <v>37707</v>
      </c>
      <c r="C3317" s="2">
        <v>-0.14984951181151729</v>
      </c>
      <c r="D3317" s="2">
        <v>-2.1596469385709582E-3</v>
      </c>
      <c r="F3317" s="164">
        <f t="shared" si="250"/>
        <v>-0.67782811243127628</v>
      </c>
      <c r="G3317" s="164"/>
      <c r="H3317" s="164"/>
      <c r="I3317" s="164"/>
      <c r="J3317" s="164"/>
    </row>
    <row r="3318" spans="2:10" x14ac:dyDescent="0.25">
      <c r="B3318" s="155">
        <v>37706</v>
      </c>
      <c r="C3318" s="2">
        <v>-0.54381355508287266</v>
      </c>
      <c r="D3318" s="2">
        <v>9.6576867123543408E-2</v>
      </c>
      <c r="F3318" s="164">
        <f t="shared" si="250"/>
        <v>-0.67616234155579258</v>
      </c>
      <c r="G3318" s="164"/>
      <c r="H3318" s="164"/>
      <c r="I3318" s="164"/>
      <c r="J3318" s="164"/>
    </row>
    <row r="3319" spans="2:10" x14ac:dyDescent="0.25">
      <c r="B3319" s="155">
        <v>37705</v>
      </c>
      <c r="C3319" s="2">
        <v>1.2157732271112387</v>
      </c>
      <c r="D3319" s="2">
        <v>-1.7904119787626183E-2</v>
      </c>
      <c r="F3319" s="164">
        <f t="shared" si="250"/>
        <v>-0.67344830057431093</v>
      </c>
      <c r="G3319" s="164"/>
      <c r="H3319" s="164"/>
      <c r="I3319" s="164"/>
      <c r="J3319" s="164"/>
    </row>
    <row r="3320" spans="2:10" x14ac:dyDescent="0.25">
      <c r="B3320" s="155">
        <v>37704</v>
      </c>
      <c r="C3320" s="2">
        <v>-3.5222630315125847</v>
      </c>
      <c r="D3320" s="2">
        <v>2.2135771959186146</v>
      </c>
      <c r="F3320" s="164">
        <f t="shared" si="250"/>
        <v>-0.67259693326606185</v>
      </c>
      <c r="G3320" s="164"/>
      <c r="H3320" s="164"/>
      <c r="I3320" s="164"/>
      <c r="J3320" s="164"/>
    </row>
    <row r="3321" spans="2:10" x14ac:dyDescent="0.25">
      <c r="B3321" s="155">
        <v>37701</v>
      </c>
      <c r="C3321" s="2">
        <v>2.2980473775466637</v>
      </c>
      <c r="D3321" s="2">
        <v>-1.5351267200471197</v>
      </c>
      <c r="F3321" s="164">
        <f t="shared" si="250"/>
        <v>-0.61099501511300414</v>
      </c>
      <c r="G3321" s="164"/>
      <c r="H3321" s="164"/>
      <c r="I3321" s="164"/>
      <c r="J3321" s="164"/>
    </row>
    <row r="3322" spans="2:10" x14ac:dyDescent="0.25">
      <c r="B3322" s="155">
        <v>37700</v>
      </c>
      <c r="C3322" s="2">
        <v>0.19064390595113778</v>
      </c>
      <c r="D3322" s="2">
        <v>-1.3176429498864661</v>
      </c>
      <c r="F3322" s="164">
        <f t="shared" si="250"/>
        <v>-0.5871383965791741</v>
      </c>
      <c r="G3322" s="164"/>
      <c r="H3322" s="164"/>
      <c r="I3322" s="164"/>
      <c r="J3322" s="164"/>
    </row>
    <row r="3323" spans="2:10" x14ac:dyDescent="0.25">
      <c r="B3323" s="155">
        <v>37699</v>
      </c>
      <c r="C3323" s="2">
        <v>0.87959307196197045</v>
      </c>
      <c r="D3323" s="2">
        <v>-1.1301810480861874</v>
      </c>
      <c r="F3323" s="164">
        <f t="shared" si="250"/>
        <v>-0.60219557768575771</v>
      </c>
      <c r="G3323" s="164"/>
      <c r="H3323" s="164"/>
      <c r="I3323" s="164"/>
      <c r="J3323" s="164"/>
    </row>
    <row r="3324" spans="2:10" x14ac:dyDescent="0.25">
      <c r="B3324" s="155">
        <v>37698</v>
      </c>
      <c r="C3324" s="2">
        <v>0.42710270592307698</v>
      </c>
      <c r="D3324" s="2">
        <v>-1.3237684283989193</v>
      </c>
      <c r="F3324" s="164">
        <f t="shared" si="250"/>
        <v>-0.54437823303907562</v>
      </c>
      <c r="G3324" s="164"/>
      <c r="H3324" s="164"/>
      <c r="I3324" s="164"/>
      <c r="J3324" s="164"/>
    </row>
    <row r="3325" spans="2:10" x14ac:dyDescent="0.25">
      <c r="B3325" s="155">
        <v>37697</v>
      </c>
      <c r="C3325" s="2">
        <v>3.5461572320332868</v>
      </c>
      <c r="D3325" s="2">
        <v>-2.0501841753358008</v>
      </c>
      <c r="F3325" s="164">
        <f t="shared" si="250"/>
        <v>-0.56187086567232636</v>
      </c>
      <c r="G3325" s="164"/>
      <c r="H3325" s="164"/>
      <c r="I3325" s="164"/>
      <c r="J3325" s="164"/>
    </row>
    <row r="3326" spans="2:10" x14ac:dyDescent="0.25">
      <c r="B3326" s="155">
        <v>37694</v>
      </c>
      <c r="C3326" s="2">
        <v>0.16667279024946691</v>
      </c>
      <c r="D3326" s="2">
        <v>0.3985682602068108</v>
      </c>
      <c r="F3326" s="164">
        <f t="shared" si="250"/>
        <v>-0.47138876928598072</v>
      </c>
      <c r="G3326" s="164"/>
      <c r="H3326" s="164"/>
      <c r="I3326" s="164"/>
      <c r="J3326" s="164"/>
    </row>
    <row r="3327" spans="2:10" x14ac:dyDescent="0.25">
      <c r="B3327" s="155">
        <v>37693</v>
      </c>
      <c r="C3327" s="2">
        <v>3.4503729222348678</v>
      </c>
      <c r="D3327" s="2">
        <v>-2.5313664067221797</v>
      </c>
      <c r="F3327" s="164">
        <f t="shared" si="250"/>
        <v>-0.43320660185615462</v>
      </c>
      <c r="G3327" s="164"/>
      <c r="H3327" s="164"/>
      <c r="I3327" s="164"/>
      <c r="J3327" s="164"/>
    </row>
    <row r="3328" spans="2:10" x14ac:dyDescent="0.25">
      <c r="B3328" s="155">
        <v>37692</v>
      </c>
      <c r="C3328" s="2">
        <v>0.47406939362166778</v>
      </c>
      <c r="D3328" s="2">
        <v>0.9398694396078211</v>
      </c>
      <c r="F3328" s="164">
        <f t="shared" si="250"/>
        <v>-0.28127587975612112</v>
      </c>
      <c r="G3328" s="164"/>
      <c r="H3328" s="164"/>
      <c r="I3328" s="164"/>
      <c r="J3328" s="164"/>
    </row>
    <row r="3329" spans="2:10" x14ac:dyDescent="0.25">
      <c r="B3329" s="155">
        <v>37691</v>
      </c>
      <c r="C3329" s="2">
        <v>-0.83461792367165444</v>
      </c>
      <c r="D3329" s="2">
        <v>-1.5249160885488777E-2</v>
      </c>
      <c r="F3329" s="164">
        <f t="shared" si="250"/>
        <v>-0.32210609845952626</v>
      </c>
      <c r="G3329" s="164"/>
      <c r="H3329" s="164"/>
      <c r="I3329" s="164"/>
      <c r="J3329" s="164"/>
    </row>
    <row r="3330" spans="2:10" x14ac:dyDescent="0.25">
      <c r="B3330" s="155">
        <v>37690</v>
      </c>
      <c r="C3330" s="2">
        <v>-2.5797092942818955</v>
      </c>
      <c r="D3330" s="2">
        <v>0.41207696135163729</v>
      </c>
      <c r="F3330" s="164">
        <f t="shared" si="250"/>
        <v>-0.33011852167949057</v>
      </c>
      <c r="G3330" s="164"/>
      <c r="H3330" s="164"/>
      <c r="I3330" s="164"/>
      <c r="J3330" s="164"/>
    </row>
    <row r="3331" spans="2:10" x14ac:dyDescent="0.25">
      <c r="B3331" s="155">
        <v>37687</v>
      </c>
      <c r="C3331" s="2">
        <v>0.82844668993318216</v>
      </c>
      <c r="D3331" s="2">
        <v>0.37200056950688065</v>
      </c>
      <c r="F3331" s="164">
        <f t="shared" si="250"/>
        <v>-0.26949221152082209</v>
      </c>
      <c r="G3331" s="164"/>
      <c r="H3331" s="164"/>
      <c r="I3331" s="164"/>
      <c r="J3331" s="164"/>
    </row>
    <row r="3332" spans="2:10" x14ac:dyDescent="0.25">
      <c r="B3332" s="155">
        <v>37686</v>
      </c>
      <c r="C3332" s="2">
        <v>-0.92581346864688552</v>
      </c>
      <c r="D3332" s="2">
        <v>-0.67182813828812193</v>
      </c>
      <c r="F3332" s="164">
        <f t="shared" si="250"/>
        <v>-0.34698273331447038</v>
      </c>
      <c r="G3332" s="164"/>
      <c r="H3332" s="164"/>
      <c r="I3332" s="164"/>
      <c r="J3332" s="164"/>
    </row>
    <row r="3333" spans="2:10" x14ac:dyDescent="0.25">
      <c r="B3333" s="155">
        <v>37685</v>
      </c>
      <c r="C3333" s="2">
        <v>0.98962078212099236</v>
      </c>
      <c r="D3333" s="2">
        <v>0.22995168020480961</v>
      </c>
      <c r="F3333" s="164">
        <f t="shared" si="250"/>
        <v>-0.39551866706266364</v>
      </c>
      <c r="G3333" s="164"/>
      <c r="H3333" s="164"/>
      <c r="I3333" s="164"/>
      <c r="J3333" s="164"/>
    </row>
    <row r="3334" spans="2:10" x14ac:dyDescent="0.25">
      <c r="B3334" s="155">
        <v>37684</v>
      </c>
      <c r="C3334" s="2">
        <v>-1.5352298263704434</v>
      </c>
      <c r="D3334" s="2">
        <v>0.20871252286147612</v>
      </c>
      <c r="F3334" s="164">
        <f t="shared" si="250"/>
        <v>-0.4120418520249336</v>
      </c>
      <c r="G3334" s="164"/>
      <c r="H3334" s="164"/>
      <c r="I3334" s="164"/>
      <c r="J3334" s="164"/>
    </row>
    <row r="3335" spans="2:10" x14ac:dyDescent="0.25">
      <c r="B3335" s="155">
        <v>37683</v>
      </c>
      <c r="C3335" s="2">
        <v>-0.75298976367081938</v>
      </c>
      <c r="D3335" s="2">
        <v>-6.8551182315323977E-2</v>
      </c>
      <c r="F3335" s="164">
        <f t="shared" si="250"/>
        <v>-0.41939990168752245</v>
      </c>
      <c r="G3335" s="164"/>
      <c r="H3335" s="164"/>
      <c r="I3335" s="164"/>
      <c r="J3335" s="164"/>
    </row>
    <row r="3336" spans="2:10" x14ac:dyDescent="0.25">
      <c r="B3336" s="155">
        <v>37680</v>
      </c>
      <c r="C3336" s="2">
        <v>0.46482309814519507</v>
      </c>
      <c r="D3336" s="2">
        <v>1.3195194845337044</v>
      </c>
      <c r="F3336" s="164">
        <f t="shared" si="250"/>
        <v>-0.42641071720953028</v>
      </c>
      <c r="G3336" s="164"/>
      <c r="H3336" s="164"/>
      <c r="I3336" s="164"/>
      <c r="J3336" s="164"/>
    </row>
    <row r="3337" spans="2:10" x14ac:dyDescent="0.25">
      <c r="B3337" s="155">
        <v>37679</v>
      </c>
      <c r="C3337" s="2">
        <v>1.1874109231720942</v>
      </c>
      <c r="D3337" s="2">
        <v>0.40926064143433916</v>
      </c>
      <c r="F3337" s="164">
        <f t="shared" si="250"/>
        <v>-0.4732283915192062</v>
      </c>
      <c r="G3337" s="164"/>
      <c r="H3337" s="164"/>
      <c r="I3337" s="164"/>
      <c r="J3337" s="164"/>
    </row>
    <row r="3338" spans="2:10" x14ac:dyDescent="0.25">
      <c r="B3338" s="155">
        <v>37678</v>
      </c>
      <c r="C3338" s="2">
        <v>-1.2725230270417387</v>
      </c>
      <c r="D3338" s="2">
        <v>1.1530796537335686</v>
      </c>
      <c r="F3338" s="164">
        <f t="shared" si="250"/>
        <v>-0.4927202747192459</v>
      </c>
      <c r="G3338" s="164"/>
      <c r="H3338" s="164"/>
      <c r="I3338" s="164"/>
      <c r="J3338" s="164"/>
    </row>
    <row r="3339" spans="2:10" x14ac:dyDescent="0.25">
      <c r="B3339" s="155">
        <v>37677</v>
      </c>
      <c r="C3339" s="2">
        <v>0.71997633503968483</v>
      </c>
      <c r="D3339" s="2">
        <v>0.80917531465947157</v>
      </c>
      <c r="F3339" s="164">
        <f t="shared" ref="F3339:F3402" si="252">CORREL($C3339:$C3368,$D3339:$D3368)</f>
        <v>-0.48918442512330551</v>
      </c>
      <c r="G3339" s="164"/>
      <c r="H3339" s="164"/>
      <c r="I3339" s="164"/>
      <c r="J3339" s="164"/>
    </row>
    <row r="3340" spans="2:10" x14ac:dyDescent="0.25">
      <c r="B3340" s="155">
        <v>37676</v>
      </c>
      <c r="C3340" s="2">
        <v>-1.8370094028304584</v>
      </c>
      <c r="D3340" s="2">
        <v>0.77857694012244405</v>
      </c>
      <c r="F3340" s="164">
        <f t="shared" si="252"/>
        <v>-0.50159367908924701</v>
      </c>
      <c r="G3340" s="164"/>
      <c r="H3340" s="164"/>
      <c r="I3340" s="164"/>
      <c r="J3340" s="164"/>
    </row>
    <row r="3341" spans="2:10" x14ac:dyDescent="0.25">
      <c r="B3341" s="155">
        <v>37673</v>
      </c>
      <c r="C3341" s="2">
        <v>1.323327617918868</v>
      </c>
      <c r="D3341" s="2">
        <v>-1.0843668595321376</v>
      </c>
      <c r="F3341" s="164">
        <f t="shared" si="252"/>
        <v>-0.48410408687486578</v>
      </c>
      <c r="G3341" s="164"/>
      <c r="H3341" s="164"/>
      <c r="I3341" s="164"/>
      <c r="J3341" s="164"/>
    </row>
    <row r="3342" spans="2:10" x14ac:dyDescent="0.25">
      <c r="B3342" s="155">
        <v>37672</v>
      </c>
      <c r="C3342" s="2">
        <v>-0.94495812398066592</v>
      </c>
      <c r="D3342" s="2">
        <v>0.35336909656213944</v>
      </c>
      <c r="F3342" s="164">
        <f t="shared" si="252"/>
        <v>-0.45040540101967685</v>
      </c>
      <c r="G3342" s="164"/>
      <c r="H3342" s="164"/>
      <c r="I3342" s="164"/>
      <c r="J3342" s="164"/>
    </row>
    <row r="3343" spans="2:10" x14ac:dyDescent="0.25">
      <c r="B3343" s="155">
        <v>37671</v>
      </c>
      <c r="C3343" s="2">
        <v>-0.69126948308905201</v>
      </c>
      <c r="D3343" s="2">
        <v>1.3515945534613882</v>
      </c>
      <c r="F3343" s="164">
        <f t="shared" si="252"/>
        <v>-0.53378655340862391</v>
      </c>
      <c r="G3343" s="164"/>
      <c r="H3343" s="164"/>
      <c r="I3343" s="164"/>
      <c r="J3343" s="164"/>
    </row>
    <row r="3344" spans="2:10" x14ac:dyDescent="0.25">
      <c r="B3344" s="155">
        <v>37670</v>
      </c>
      <c r="C3344" s="2">
        <v>1.9593917007820094</v>
      </c>
      <c r="D3344" s="2">
        <v>0.58702491581708038</v>
      </c>
      <c r="F3344" s="164">
        <f t="shared" si="252"/>
        <v>-0.54502342919489788</v>
      </c>
      <c r="G3344" s="164"/>
      <c r="H3344" s="164"/>
      <c r="I3344" s="164"/>
      <c r="J3344" s="164"/>
    </row>
    <row r="3345" spans="2:10" x14ac:dyDescent="0.25">
      <c r="B3345" s="155">
        <v>37669</v>
      </c>
      <c r="C3345" s="2">
        <v>0</v>
      </c>
      <c r="D3345" s="2">
        <v>4.4373968902111649E-2</v>
      </c>
      <c r="F3345" s="164">
        <f t="shared" si="252"/>
        <v>-0.60880673385383444</v>
      </c>
      <c r="G3345" s="164"/>
      <c r="H3345" s="164"/>
      <c r="I3345" s="164"/>
      <c r="J3345" s="164"/>
    </row>
    <row r="3346" spans="2:10" x14ac:dyDescent="0.25">
      <c r="B3346" s="155">
        <v>37666</v>
      </c>
      <c r="C3346" s="2">
        <v>2.1435894117326493</v>
      </c>
      <c r="D3346" s="2">
        <v>-1.9580998099079205</v>
      </c>
      <c r="F3346" s="164">
        <f t="shared" si="252"/>
        <v>-0.59446463531125149</v>
      </c>
      <c r="G3346" s="164"/>
      <c r="H3346" s="164"/>
      <c r="I3346" s="164"/>
      <c r="J3346" s="164"/>
    </row>
    <row r="3347" spans="2:10" x14ac:dyDescent="0.25">
      <c r="B3347" s="155">
        <v>37665</v>
      </c>
      <c r="C3347" s="2">
        <v>-0.14640939876920944</v>
      </c>
      <c r="D3347" s="2">
        <v>0.86536509659558281</v>
      </c>
      <c r="F3347" s="164">
        <f t="shared" si="252"/>
        <v>-0.53394041682473392</v>
      </c>
      <c r="G3347" s="164"/>
      <c r="H3347" s="164"/>
      <c r="I3347" s="164"/>
      <c r="J3347" s="164"/>
    </row>
    <row r="3348" spans="2:10" x14ac:dyDescent="0.25">
      <c r="B3348" s="155">
        <v>37664</v>
      </c>
      <c r="C3348" s="2">
        <v>-1.2327494848148546</v>
      </c>
      <c r="D3348" s="2">
        <v>0.19187418177244453</v>
      </c>
      <c r="F3348" s="164">
        <f t="shared" si="252"/>
        <v>-0.66925224745684952</v>
      </c>
      <c r="G3348" s="164"/>
      <c r="H3348" s="164"/>
      <c r="I3348" s="164"/>
      <c r="J3348" s="164"/>
    </row>
    <row r="3349" spans="2:10" x14ac:dyDescent="0.25">
      <c r="B3349" s="155">
        <v>37663</v>
      </c>
      <c r="C3349" s="2">
        <v>-0.80590816062187098</v>
      </c>
      <c r="D3349" s="2">
        <v>-0.13857103018486416</v>
      </c>
      <c r="F3349" s="164">
        <f t="shared" si="252"/>
        <v>-0.67156774396137997</v>
      </c>
      <c r="G3349" s="164"/>
      <c r="H3349" s="164"/>
      <c r="I3349" s="164"/>
      <c r="J3349" s="164"/>
    </row>
    <row r="3350" spans="2:10" x14ac:dyDescent="0.25">
      <c r="B3350" s="155">
        <v>37662</v>
      </c>
      <c r="C3350" s="2">
        <v>0.75974206370854613</v>
      </c>
      <c r="D3350" s="2">
        <v>-1.2121289738696861</v>
      </c>
      <c r="F3350" s="164">
        <f t="shared" si="252"/>
        <v>-0.67512991446693882</v>
      </c>
      <c r="G3350" s="164"/>
      <c r="H3350" s="164"/>
      <c r="I3350" s="164"/>
      <c r="J3350" s="164"/>
    </row>
    <row r="3351" spans="2:10" x14ac:dyDescent="0.25">
      <c r="B3351" s="155">
        <v>37659</v>
      </c>
      <c r="C3351" s="2">
        <v>-1.0075740455173787</v>
      </c>
      <c r="D3351" s="2">
        <v>0.29190742535767367</v>
      </c>
      <c r="F3351" s="164">
        <f t="shared" si="252"/>
        <v>-0.66027898266875473</v>
      </c>
      <c r="G3351" s="164"/>
      <c r="H3351" s="164"/>
      <c r="I3351" s="164"/>
      <c r="J3351" s="164"/>
    </row>
    <row r="3352" spans="2:10" x14ac:dyDescent="0.25">
      <c r="B3352" s="155">
        <v>37658</v>
      </c>
      <c r="C3352" s="2">
        <v>-0.61583330718504303</v>
      </c>
      <c r="D3352" s="2">
        <v>1.5661178407791132</v>
      </c>
      <c r="F3352" s="164">
        <f t="shared" si="252"/>
        <v>-0.67443067417580183</v>
      </c>
      <c r="G3352" s="164"/>
      <c r="H3352" s="164"/>
      <c r="I3352" s="164"/>
      <c r="J3352" s="164"/>
    </row>
    <row r="3353" spans="2:10" x14ac:dyDescent="0.25">
      <c r="B3353" s="155">
        <v>37657</v>
      </c>
      <c r="C3353" s="2">
        <v>-0.52226055528176163</v>
      </c>
      <c r="D3353" s="2">
        <v>-1.7328089355020282</v>
      </c>
      <c r="F3353" s="164">
        <f t="shared" si="252"/>
        <v>-0.67972714471472384</v>
      </c>
      <c r="G3353" s="164"/>
      <c r="H3353" s="164"/>
      <c r="I3353" s="164"/>
      <c r="J3353" s="164"/>
    </row>
    <row r="3354" spans="2:10" x14ac:dyDescent="0.25">
      <c r="B3354" s="155">
        <v>37656</v>
      </c>
      <c r="C3354" s="2">
        <v>-1.4079374142057066</v>
      </c>
      <c r="D3354" s="2">
        <v>0.92213356302817129</v>
      </c>
      <c r="F3354" s="164">
        <f t="shared" si="252"/>
        <v>-0.72025297931099319</v>
      </c>
      <c r="G3354" s="164"/>
      <c r="H3354" s="164"/>
      <c r="I3354" s="164"/>
      <c r="J3354" s="164"/>
    </row>
    <row r="3355" spans="2:10" x14ac:dyDescent="0.25">
      <c r="B3355" s="155">
        <v>37655</v>
      </c>
      <c r="C3355" s="2">
        <v>0.54122582315669909</v>
      </c>
      <c r="D3355" s="2">
        <v>0.22790346390788585</v>
      </c>
      <c r="F3355" s="164">
        <f t="shared" si="252"/>
        <v>-0.71307126667842602</v>
      </c>
      <c r="G3355" s="164"/>
      <c r="H3355" s="164"/>
      <c r="I3355" s="164"/>
      <c r="J3355" s="164"/>
    </row>
    <row r="3356" spans="2:10" x14ac:dyDescent="0.25">
      <c r="B3356" s="155">
        <v>37652</v>
      </c>
      <c r="C3356" s="2">
        <v>1.3124593723292888</v>
      </c>
      <c r="D3356" s="2">
        <v>0.91195989958612333</v>
      </c>
      <c r="F3356" s="164">
        <f t="shared" si="252"/>
        <v>-0.71865077220629214</v>
      </c>
      <c r="G3356" s="164"/>
      <c r="H3356" s="164"/>
      <c r="I3356" s="164"/>
      <c r="J3356" s="164"/>
    </row>
    <row r="3357" spans="2:10" x14ac:dyDescent="0.25">
      <c r="B3357" s="155">
        <v>37651</v>
      </c>
      <c r="C3357" s="2">
        <v>-2.2643477896305275</v>
      </c>
      <c r="D3357" s="2">
        <v>1.0348013731933392</v>
      </c>
      <c r="F3357" s="164">
        <f t="shared" si="252"/>
        <v>-0.75005497409767197</v>
      </c>
      <c r="G3357" s="164"/>
      <c r="H3357" s="164"/>
      <c r="I3357" s="164"/>
      <c r="J3357" s="164"/>
    </row>
    <row r="3358" spans="2:10" x14ac:dyDescent="0.25">
      <c r="B3358" s="155">
        <v>37650</v>
      </c>
      <c r="C3358" s="2">
        <v>0.69625252793412695</v>
      </c>
      <c r="D3358" s="2">
        <v>-0.81290554577241325</v>
      </c>
      <c r="F3358" s="164">
        <f t="shared" si="252"/>
        <v>-0.74440889411836031</v>
      </c>
      <c r="G3358" s="164"/>
      <c r="H3358" s="164"/>
      <c r="I3358" s="164"/>
      <c r="J3358" s="164"/>
    </row>
    <row r="3359" spans="2:10" x14ac:dyDescent="0.25">
      <c r="B3359" s="155">
        <v>37649</v>
      </c>
      <c r="C3359" s="2">
        <v>1.3059913246448396</v>
      </c>
      <c r="D3359" s="2">
        <v>2.9724272403663932E-3</v>
      </c>
      <c r="F3359" s="164">
        <f t="shared" si="252"/>
        <v>-0.74668632326115825</v>
      </c>
      <c r="G3359" s="164"/>
      <c r="H3359" s="164"/>
      <c r="I3359" s="164"/>
      <c r="J3359" s="164"/>
    </row>
    <row r="3360" spans="2:10" x14ac:dyDescent="0.25">
      <c r="B3360" s="155">
        <v>37648</v>
      </c>
      <c r="C3360" s="2">
        <v>-1.6167167541376815</v>
      </c>
      <c r="D3360" s="2">
        <v>-0.87087621465378184</v>
      </c>
      <c r="F3360" s="164">
        <f t="shared" si="252"/>
        <v>-0.74918482322881497</v>
      </c>
      <c r="G3360" s="164"/>
      <c r="H3360" s="164"/>
      <c r="I3360" s="164"/>
      <c r="J3360" s="164"/>
    </row>
    <row r="3361" spans="2:10" x14ac:dyDescent="0.25">
      <c r="B3361" s="155">
        <v>37645</v>
      </c>
      <c r="C3361" s="2">
        <v>-2.9222962357820625</v>
      </c>
      <c r="D3361" s="2">
        <v>1.4476206440896533</v>
      </c>
      <c r="F3361" s="164">
        <f t="shared" si="252"/>
        <v>-0.82091372988335853</v>
      </c>
      <c r="G3361" s="164"/>
      <c r="H3361" s="164"/>
      <c r="I3361" s="164"/>
      <c r="J3361" s="164"/>
    </row>
    <row r="3362" spans="2:10" x14ac:dyDescent="0.25">
      <c r="B3362" s="155">
        <v>37644</v>
      </c>
      <c r="C3362" s="2">
        <v>1.0223329315315555</v>
      </c>
      <c r="D3362" s="2">
        <v>-0.87263619271609194</v>
      </c>
      <c r="F3362" s="164">
        <f t="shared" si="252"/>
        <v>-0.7256554053067229</v>
      </c>
      <c r="G3362" s="164"/>
      <c r="H3362" s="164"/>
      <c r="I3362" s="164"/>
      <c r="J3362" s="164"/>
    </row>
    <row r="3363" spans="2:10" x14ac:dyDescent="0.25">
      <c r="B3363" s="155">
        <v>37643</v>
      </c>
      <c r="C3363" s="2">
        <v>-1.0332879399739703</v>
      </c>
      <c r="D3363" s="2">
        <v>0.94596298609705975</v>
      </c>
      <c r="F3363" s="164">
        <f t="shared" si="252"/>
        <v>-0.71981617362930561</v>
      </c>
      <c r="G3363" s="164"/>
      <c r="H3363" s="164"/>
      <c r="I3363" s="164"/>
      <c r="J3363" s="164"/>
    </row>
    <row r="3364" spans="2:10" x14ac:dyDescent="0.25">
      <c r="B3364" s="155">
        <v>37642</v>
      </c>
      <c r="C3364" s="2">
        <v>-1.5702362427500227</v>
      </c>
      <c r="D3364" s="2">
        <v>0.42616928559584544</v>
      </c>
      <c r="F3364" s="164">
        <f t="shared" si="252"/>
        <v>-0.69972122164776729</v>
      </c>
      <c r="G3364" s="164"/>
      <c r="H3364" s="164"/>
      <c r="I3364" s="164"/>
      <c r="J3364" s="164"/>
    </row>
    <row r="3365" spans="2:10" x14ac:dyDescent="0.25">
      <c r="B3365" s="155">
        <v>37641</v>
      </c>
      <c r="C3365" s="2">
        <v>0</v>
      </c>
      <c r="D3365" s="2">
        <v>4.4371206092486126E-2</v>
      </c>
      <c r="F3365" s="164">
        <f t="shared" si="252"/>
        <v>-0.66937251293740252</v>
      </c>
      <c r="G3365" s="164"/>
      <c r="H3365" s="164"/>
      <c r="I3365" s="164"/>
      <c r="J3365" s="164"/>
    </row>
    <row r="3366" spans="2:10" x14ac:dyDescent="0.25">
      <c r="B3366" s="155">
        <v>37638</v>
      </c>
      <c r="C3366" s="2">
        <v>-1.4007568568717432</v>
      </c>
      <c r="D3366" s="2">
        <v>0.92501155967095183</v>
      </c>
      <c r="F3366" s="164">
        <f t="shared" si="252"/>
        <v>-0.67286261989301466</v>
      </c>
      <c r="G3366" s="164"/>
      <c r="H3366" s="164"/>
      <c r="I3366" s="164"/>
      <c r="J3366" s="164"/>
    </row>
    <row r="3367" spans="2:10" x14ac:dyDescent="0.25">
      <c r="B3367" s="155">
        <v>37637</v>
      </c>
      <c r="C3367" s="2">
        <v>-0.39273355613288485</v>
      </c>
      <c r="D3367" s="2">
        <v>0.19129681424217004</v>
      </c>
      <c r="F3367" s="164">
        <f t="shared" si="252"/>
        <v>-0.66797533521824581</v>
      </c>
      <c r="G3367" s="164"/>
      <c r="H3367" s="164"/>
      <c r="I3367" s="164"/>
      <c r="J3367" s="164"/>
    </row>
    <row r="3368" spans="2:10" x14ac:dyDescent="0.25">
      <c r="B3368" s="155">
        <v>37636</v>
      </c>
      <c r="C3368" s="2">
        <v>-1.4269089874985319</v>
      </c>
      <c r="D3368" s="2">
        <v>0.78648895273230046</v>
      </c>
      <c r="F3368" s="164">
        <f t="shared" si="252"/>
        <v>-0.67634109956659882</v>
      </c>
      <c r="G3368" s="164"/>
      <c r="H3368" s="164"/>
      <c r="I3368" s="164"/>
      <c r="J3368" s="164"/>
    </row>
    <row r="3369" spans="2:10" x14ac:dyDescent="0.25">
      <c r="B3369" s="155">
        <v>37635</v>
      </c>
      <c r="C3369" s="2">
        <v>0.58283690954172851</v>
      </c>
      <c r="D3369" s="2">
        <v>0.57663553970266346</v>
      </c>
      <c r="F3369" s="164">
        <f t="shared" si="252"/>
        <v>-0.67303822438001282</v>
      </c>
      <c r="G3369" s="164"/>
      <c r="H3369" s="164"/>
      <c r="I3369" s="164"/>
      <c r="J3369" s="164"/>
    </row>
    <row r="3370" spans="2:10" x14ac:dyDescent="0.25">
      <c r="B3370" s="155">
        <v>37634</v>
      </c>
      <c r="C3370" s="2">
        <v>-0.13463199460569397</v>
      </c>
      <c r="D3370" s="2">
        <v>0.79012114196521654</v>
      </c>
      <c r="F3370" s="164">
        <f t="shared" si="252"/>
        <v>-0.66006470976866982</v>
      </c>
      <c r="G3370" s="164"/>
      <c r="H3370" s="164"/>
      <c r="I3370" s="164"/>
      <c r="J3370" s="164"/>
    </row>
    <row r="3371" spans="2:10" x14ac:dyDescent="0.25">
      <c r="B3371" s="155">
        <v>37631</v>
      </c>
      <c r="C3371" s="2">
        <v>-9.7721877524437062E-4</v>
      </c>
      <c r="D3371" s="2">
        <v>1.089815069341693E-2</v>
      </c>
      <c r="F3371" s="164">
        <f t="shared" si="252"/>
        <v>-0.66273544630967063</v>
      </c>
      <c r="G3371" s="164"/>
      <c r="H3371" s="164"/>
      <c r="I3371" s="164"/>
      <c r="J3371" s="164"/>
    </row>
    <row r="3372" spans="2:10" x14ac:dyDescent="0.25">
      <c r="B3372" s="155">
        <v>37630</v>
      </c>
      <c r="C3372" s="2">
        <v>1.9428285922941324</v>
      </c>
      <c r="D3372" s="2">
        <v>-3.1575723128191902</v>
      </c>
      <c r="F3372" s="164">
        <f t="shared" si="252"/>
        <v>-0.66154903895369743</v>
      </c>
      <c r="G3372" s="164"/>
      <c r="H3372" s="164"/>
      <c r="I3372" s="164"/>
      <c r="J3372" s="164"/>
    </row>
    <row r="3373" spans="2:10" x14ac:dyDescent="0.25">
      <c r="B3373" s="155">
        <v>37629</v>
      </c>
      <c r="C3373" s="2">
        <v>-1.3767694249416262</v>
      </c>
      <c r="D3373" s="2">
        <v>1.001208000254894</v>
      </c>
      <c r="F3373" s="164">
        <f t="shared" si="252"/>
        <v>-0.62313314630319783</v>
      </c>
      <c r="G3373" s="164"/>
      <c r="H3373" s="164"/>
      <c r="I3373" s="164"/>
      <c r="J3373" s="164"/>
    </row>
    <row r="3374" spans="2:10" x14ac:dyDescent="0.25">
      <c r="B3374" s="155">
        <v>37628</v>
      </c>
      <c r="C3374" s="2">
        <v>-0.6494871679355918</v>
      </c>
      <c r="D3374" s="2">
        <v>0.4171035789281019</v>
      </c>
      <c r="F3374" s="164">
        <f t="shared" si="252"/>
        <v>-0.68592531662821332</v>
      </c>
      <c r="G3374" s="164"/>
      <c r="H3374" s="164"/>
      <c r="I3374" s="164"/>
      <c r="J3374" s="164"/>
    </row>
    <row r="3375" spans="2:10" x14ac:dyDescent="0.25">
      <c r="B3375" s="155">
        <v>37627</v>
      </c>
      <c r="C3375" s="2">
        <v>2.2474446199980624</v>
      </c>
      <c r="D3375" s="2">
        <v>-0.36487771919252454</v>
      </c>
      <c r="F3375" s="164">
        <f t="shared" si="252"/>
        <v>-0.70556261911518636</v>
      </c>
      <c r="G3375" s="164"/>
      <c r="H3375" s="164"/>
      <c r="I3375" s="164"/>
      <c r="J3375" s="164"/>
    </row>
    <row r="3376" spans="2:10" x14ac:dyDescent="0.25">
      <c r="B3376" s="155">
        <v>37624</v>
      </c>
      <c r="C3376" s="2">
        <v>-4.8113335681443381E-2</v>
      </c>
      <c r="D3376" s="2">
        <v>0.36198280589148091</v>
      </c>
      <c r="F3376" s="164">
        <f t="shared" si="252"/>
        <v>-0.72445622840418888</v>
      </c>
      <c r="G3376" s="164"/>
      <c r="H3376" s="164"/>
      <c r="I3376" s="164"/>
      <c r="J3376" s="164"/>
    </row>
    <row r="3377" spans="2:10" x14ac:dyDescent="0.25">
      <c r="B3377" s="155">
        <v>37623</v>
      </c>
      <c r="C3377" s="2">
        <v>3.3299872499952476</v>
      </c>
      <c r="D3377" s="2">
        <v>-3.9652204074272723</v>
      </c>
      <c r="F3377" s="164">
        <f t="shared" si="252"/>
        <v>-0.72240470780882016</v>
      </c>
      <c r="G3377" s="164"/>
      <c r="H3377" s="164"/>
      <c r="I3377" s="164"/>
      <c r="J3377" s="164"/>
    </row>
    <row r="3378" spans="2:10" x14ac:dyDescent="0.25">
      <c r="B3378" s="155">
        <v>37622</v>
      </c>
      <c r="C3378" s="2">
        <v>0</v>
      </c>
      <c r="D3378" s="2">
        <v>0</v>
      </c>
      <c r="F3378" s="164">
        <f t="shared" si="252"/>
        <v>-0.651689097285025</v>
      </c>
      <c r="G3378" s="164"/>
      <c r="H3378" s="164"/>
      <c r="I3378" s="164"/>
      <c r="J3378" s="164"/>
    </row>
    <row r="3379" spans="2:10" x14ac:dyDescent="0.25">
      <c r="B3379" s="155">
        <v>37621</v>
      </c>
      <c r="C3379" s="2">
        <v>6.0138779357332695E-2</v>
      </c>
      <c r="D3379" s="2">
        <v>-0.6777702425611154</v>
      </c>
      <c r="F3379" s="164">
        <f t="shared" si="252"/>
        <v>-0.68132635236420103</v>
      </c>
      <c r="G3379" s="164"/>
      <c r="H3379" s="164"/>
      <c r="I3379" s="164"/>
      <c r="J3379" s="164"/>
    </row>
    <row r="3380" spans="2:10" x14ac:dyDescent="0.25">
      <c r="B3380" s="155">
        <v>37620</v>
      </c>
      <c r="C3380" s="2">
        <v>0.45932945710174256</v>
      </c>
      <c r="D3380" s="2">
        <v>0.40192288475089377</v>
      </c>
      <c r="F3380" s="164">
        <f t="shared" si="252"/>
        <v>-0.68298901442423654</v>
      </c>
      <c r="G3380" s="164"/>
      <c r="H3380" s="164"/>
      <c r="I3380" s="164"/>
      <c r="J3380" s="164"/>
    </row>
    <row r="3381" spans="2:10" x14ac:dyDescent="0.25">
      <c r="B3381" s="155">
        <v>37617</v>
      </c>
      <c r="C3381" s="2">
        <v>-1.5613292482474339</v>
      </c>
      <c r="D3381" s="2">
        <v>1.5809872007981118</v>
      </c>
      <c r="F3381" s="164">
        <f t="shared" si="252"/>
        <v>-0.69440797601820237</v>
      </c>
      <c r="G3381" s="164"/>
      <c r="H3381" s="164"/>
      <c r="I3381" s="164"/>
      <c r="J3381" s="164"/>
    </row>
    <row r="3382" spans="2:10" x14ac:dyDescent="0.25">
      <c r="B3382" s="155">
        <v>37616</v>
      </c>
      <c r="C3382" s="2">
        <v>-0.31472439325218593</v>
      </c>
      <c r="D3382" s="2">
        <v>0.29144305002692938</v>
      </c>
      <c r="F3382" s="164">
        <f t="shared" si="252"/>
        <v>-0.67704553386722843</v>
      </c>
      <c r="G3382" s="164"/>
      <c r="H3382" s="164"/>
      <c r="I3382" s="164"/>
      <c r="J3382" s="164"/>
    </row>
    <row r="3383" spans="2:10" x14ac:dyDescent="0.25">
      <c r="B3383" s="155">
        <v>37615</v>
      </c>
      <c r="C3383" s="2">
        <v>0</v>
      </c>
      <c r="D3383" s="2">
        <v>0</v>
      </c>
      <c r="F3383" s="164">
        <f t="shared" si="252"/>
        <v>-0.72034037961159758</v>
      </c>
      <c r="G3383" s="164"/>
      <c r="H3383" s="164"/>
      <c r="I3383" s="164"/>
      <c r="J3383" s="164"/>
    </row>
    <row r="3384" spans="2:10" x14ac:dyDescent="0.25">
      <c r="B3384" s="155">
        <v>37614</v>
      </c>
      <c r="C3384" s="2">
        <v>-0.54628104187767201</v>
      </c>
      <c r="D3384" s="2">
        <v>1.1108551635165886</v>
      </c>
      <c r="F3384" s="164">
        <f t="shared" si="252"/>
        <v>-0.71949328498905762</v>
      </c>
      <c r="G3384" s="164"/>
      <c r="H3384" s="164"/>
      <c r="I3384" s="164"/>
      <c r="J3384" s="164"/>
    </row>
    <row r="3385" spans="2:10" x14ac:dyDescent="0.25">
      <c r="B3385" s="155">
        <v>37613</v>
      </c>
      <c r="C3385" s="2">
        <v>0.18289428055997536</v>
      </c>
      <c r="D3385" s="2">
        <v>-0.13666791258319932</v>
      </c>
      <c r="F3385" s="164">
        <f t="shared" si="252"/>
        <v>-0.71587980227805692</v>
      </c>
      <c r="G3385" s="164"/>
      <c r="H3385" s="164"/>
      <c r="I3385" s="164"/>
      <c r="J3385" s="164"/>
    </row>
    <row r="3386" spans="2:10" x14ac:dyDescent="0.25">
      <c r="B3386" s="155">
        <v>37610</v>
      </c>
      <c r="C3386" s="2">
        <v>1.2997418672392458</v>
      </c>
      <c r="D3386" s="2">
        <v>0.11169748029002946</v>
      </c>
      <c r="F3386" s="164">
        <f t="shared" si="252"/>
        <v>-0.69066282030088333</v>
      </c>
      <c r="G3386" s="164"/>
      <c r="H3386" s="164"/>
      <c r="I3386" s="164"/>
      <c r="J3386" s="164"/>
    </row>
    <row r="3387" spans="2:10" x14ac:dyDescent="0.25">
      <c r="B3387" s="155">
        <v>37609</v>
      </c>
      <c r="C3387" s="2">
        <v>-0.74994398140967311</v>
      </c>
      <c r="D3387" s="2">
        <v>1.5258653775340969</v>
      </c>
      <c r="F3387" s="164">
        <f t="shared" si="252"/>
        <v>-0.70093669435682315</v>
      </c>
      <c r="G3387" s="164"/>
      <c r="H3387" s="164"/>
      <c r="I3387" s="164"/>
      <c r="J3387" s="164"/>
    </row>
    <row r="3388" spans="2:10" x14ac:dyDescent="0.25">
      <c r="B3388" s="155">
        <v>37608</v>
      </c>
      <c r="C3388" s="2">
        <v>-1.3066204784807356</v>
      </c>
      <c r="D3388" s="2">
        <v>1.057243506662453</v>
      </c>
      <c r="F3388" s="164">
        <f t="shared" si="252"/>
        <v>-0.72535398230557691</v>
      </c>
      <c r="G3388" s="164"/>
      <c r="H3388" s="164"/>
      <c r="I3388" s="164"/>
      <c r="J3388" s="164"/>
    </row>
    <row r="3389" spans="2:10" x14ac:dyDescent="0.25">
      <c r="B3389" s="155">
        <v>37607</v>
      </c>
      <c r="C3389" s="2">
        <v>-0.81190570051984379</v>
      </c>
      <c r="D3389" s="2">
        <v>-0.30129303545267661</v>
      </c>
      <c r="F3389" s="164">
        <f t="shared" si="252"/>
        <v>-0.70133090294524059</v>
      </c>
      <c r="G3389" s="164"/>
      <c r="H3389" s="164"/>
      <c r="I3389" s="164"/>
      <c r="J3389" s="164"/>
    </row>
    <row r="3390" spans="2:10" x14ac:dyDescent="0.25">
      <c r="B3390" s="155">
        <v>37606</v>
      </c>
      <c r="C3390" s="2">
        <v>2.3563583837717728</v>
      </c>
      <c r="D3390" s="2">
        <v>-1.5641649982972461</v>
      </c>
      <c r="F3390" s="164">
        <f t="shared" si="252"/>
        <v>-0.71235073715626973</v>
      </c>
      <c r="G3390" s="164"/>
      <c r="H3390" s="164"/>
      <c r="I3390" s="164"/>
      <c r="J3390" s="164"/>
    </row>
    <row r="3391" spans="2:10" x14ac:dyDescent="0.25">
      <c r="B3391" s="155">
        <v>37603</v>
      </c>
      <c r="C3391" s="2">
        <v>-1.3423567298294192</v>
      </c>
      <c r="D3391" s="2">
        <v>-1.7652487238164372</v>
      </c>
      <c r="F3391" s="164">
        <f t="shared" si="252"/>
        <v>-0.70030870383963351</v>
      </c>
      <c r="G3391" s="164"/>
      <c r="H3391" s="164"/>
      <c r="I3391" s="164"/>
      <c r="J3391" s="164"/>
    </row>
    <row r="3392" spans="2:10" x14ac:dyDescent="0.25">
      <c r="B3392" s="155">
        <v>37602</v>
      </c>
      <c r="C3392" s="2">
        <v>-0.36615281806486877</v>
      </c>
      <c r="D3392" s="2">
        <v>8.1353379288606753E-2</v>
      </c>
      <c r="F3392" s="164">
        <f t="shared" si="252"/>
        <v>-0.77191994042975154</v>
      </c>
      <c r="G3392" s="164"/>
      <c r="H3392" s="164"/>
      <c r="I3392" s="164"/>
      <c r="J3392" s="164"/>
    </row>
    <row r="3393" spans="2:10" x14ac:dyDescent="0.25">
      <c r="B3393" s="155">
        <v>37601</v>
      </c>
      <c r="C3393" s="2">
        <v>7.714833795142706E-2</v>
      </c>
      <c r="D3393" s="2">
        <v>1.1727109116543399</v>
      </c>
      <c r="F3393" s="164">
        <f t="shared" si="252"/>
        <v>-0.77464258566033062</v>
      </c>
      <c r="G3393" s="164"/>
      <c r="H3393" s="164"/>
      <c r="I3393" s="164"/>
      <c r="J3393" s="164"/>
    </row>
    <row r="3394" spans="2:10" x14ac:dyDescent="0.25">
      <c r="B3394" s="155">
        <v>37600</v>
      </c>
      <c r="C3394" s="2">
        <v>1.3980614758655419</v>
      </c>
      <c r="D3394" s="2">
        <v>0.63625702073126789</v>
      </c>
      <c r="F3394" s="164">
        <f t="shared" si="252"/>
        <v>-0.7847051284270824</v>
      </c>
      <c r="G3394" s="164"/>
      <c r="H3394" s="164"/>
      <c r="I3394" s="164"/>
      <c r="J3394" s="164"/>
    </row>
    <row r="3395" spans="2:10" x14ac:dyDescent="0.25">
      <c r="B3395" s="155">
        <v>37599</v>
      </c>
      <c r="C3395" s="2">
        <v>-2.2153376835586269</v>
      </c>
      <c r="D3395" s="2">
        <v>1.003224607640707</v>
      </c>
      <c r="F3395" s="164">
        <f t="shared" si="252"/>
        <v>-0.80803970722305529</v>
      </c>
      <c r="G3395" s="164"/>
      <c r="H3395" s="164"/>
      <c r="I3395" s="164"/>
      <c r="J3395" s="164"/>
    </row>
    <row r="3396" spans="2:10" x14ac:dyDescent="0.25">
      <c r="B3396" s="155">
        <v>37596</v>
      </c>
      <c r="C3396" s="2">
        <v>0.63044959023088598</v>
      </c>
      <c r="D3396" s="2">
        <v>-0.43915752527231566</v>
      </c>
      <c r="F3396" s="164">
        <f t="shared" si="252"/>
        <v>-0.80075624074247087</v>
      </c>
      <c r="G3396" s="164"/>
      <c r="H3396" s="164"/>
      <c r="I3396" s="164"/>
      <c r="J3396" s="164"/>
    </row>
    <row r="3397" spans="2:10" x14ac:dyDescent="0.25">
      <c r="B3397" s="155">
        <v>37595</v>
      </c>
      <c r="C3397" s="2">
        <v>-1.1976079815155249</v>
      </c>
      <c r="D3397" s="2">
        <v>1.0394896134081844</v>
      </c>
      <c r="F3397" s="164">
        <f t="shared" si="252"/>
        <v>-0.75958575959344199</v>
      </c>
      <c r="G3397" s="164"/>
      <c r="H3397" s="164"/>
      <c r="I3397" s="164"/>
      <c r="J3397" s="164"/>
    </row>
    <row r="3398" spans="2:10" x14ac:dyDescent="0.25">
      <c r="B3398" s="155">
        <v>37594</v>
      </c>
      <c r="C3398" s="2">
        <v>-0.31192013023233489</v>
      </c>
      <c r="D3398" s="2">
        <v>0.84684417464211403</v>
      </c>
      <c r="F3398" s="164">
        <f t="shared" si="252"/>
        <v>-0.75882116073098316</v>
      </c>
      <c r="G3398" s="164"/>
      <c r="H3398" s="164"/>
      <c r="I3398" s="164"/>
      <c r="J3398" s="164"/>
    </row>
    <row r="3399" spans="2:10" x14ac:dyDescent="0.25">
      <c r="B3399" s="155">
        <v>37593</v>
      </c>
      <c r="C3399" s="2">
        <v>-1.4730679069350106</v>
      </c>
      <c r="D3399" s="2">
        <v>-0.19661478516438402</v>
      </c>
      <c r="F3399" s="164">
        <f t="shared" si="252"/>
        <v>-0.7593425465134499</v>
      </c>
      <c r="G3399" s="164"/>
      <c r="H3399" s="164"/>
      <c r="I3399" s="164"/>
      <c r="J3399" s="164"/>
    </row>
    <row r="3400" spans="2:10" x14ac:dyDescent="0.25">
      <c r="B3400" s="155">
        <v>37592</v>
      </c>
      <c r="C3400" s="2">
        <v>-0.19008994754801112</v>
      </c>
      <c r="D3400" s="2">
        <v>0.31149646658676922</v>
      </c>
      <c r="F3400" s="164">
        <f t="shared" si="252"/>
        <v>-0.75967894202077724</v>
      </c>
      <c r="G3400" s="164"/>
      <c r="H3400" s="164"/>
      <c r="I3400" s="164"/>
      <c r="J3400" s="164"/>
    </row>
    <row r="3401" spans="2:10" x14ac:dyDescent="0.25">
      <c r="B3401" s="155">
        <v>37589</v>
      </c>
      <c r="C3401" s="2">
        <v>-0.2663994980167006</v>
      </c>
      <c r="D3401" s="2">
        <v>0.877425537699561</v>
      </c>
      <c r="F3401" s="164">
        <f t="shared" si="252"/>
        <v>-0.76154163445606071</v>
      </c>
      <c r="G3401" s="164"/>
      <c r="H3401" s="164"/>
      <c r="I3401" s="164"/>
      <c r="J3401" s="164"/>
    </row>
    <row r="3402" spans="2:10" x14ac:dyDescent="0.25">
      <c r="B3402" s="155">
        <v>37588</v>
      </c>
      <c r="C3402" s="2">
        <v>0</v>
      </c>
      <c r="D3402" s="2">
        <v>1.5257088086295667E-2</v>
      </c>
      <c r="F3402" s="164">
        <f t="shared" si="252"/>
        <v>-0.76071489832232986</v>
      </c>
      <c r="G3402" s="164"/>
      <c r="H3402" s="164"/>
      <c r="I3402" s="164"/>
      <c r="J3402" s="164"/>
    </row>
    <row r="3403" spans="2:10" x14ac:dyDescent="0.25">
      <c r="B3403" s="155">
        <v>37587</v>
      </c>
      <c r="C3403" s="2">
        <v>2.8068757743204609</v>
      </c>
      <c r="D3403" s="2">
        <v>-3.5138038903761548</v>
      </c>
      <c r="F3403" s="164">
        <f t="shared" ref="F3403:F3466" si="253">CORREL($C3403:$C3432,$D3403:$D3432)</f>
        <v>-0.77324475773425849</v>
      </c>
      <c r="G3403" s="164"/>
      <c r="H3403" s="164"/>
      <c r="I3403" s="164"/>
      <c r="J3403" s="164"/>
    </row>
    <row r="3404" spans="2:10" x14ac:dyDescent="0.25">
      <c r="B3404" s="155">
        <v>37586</v>
      </c>
      <c r="C3404" s="2">
        <v>-2.0776789822242958</v>
      </c>
      <c r="D3404" s="2">
        <v>1.7292836946134926</v>
      </c>
      <c r="F3404" s="164">
        <f t="shared" si="253"/>
        <v>-0.65905718689828363</v>
      </c>
      <c r="G3404" s="164"/>
      <c r="H3404" s="164"/>
      <c r="I3404" s="164"/>
      <c r="J3404" s="164"/>
    </row>
    <row r="3405" spans="2:10" x14ac:dyDescent="0.25">
      <c r="B3405" s="155">
        <v>37585</v>
      </c>
      <c r="C3405" s="2">
        <v>0.25188462737526507</v>
      </c>
      <c r="D3405" s="2">
        <v>-0.14402253710004143</v>
      </c>
      <c r="F3405" s="164">
        <f t="shared" si="253"/>
        <v>-0.69874021466486369</v>
      </c>
      <c r="G3405" s="164"/>
      <c r="H3405" s="164"/>
      <c r="I3405" s="164"/>
      <c r="J3405" s="164"/>
    </row>
    <row r="3406" spans="2:10" x14ac:dyDescent="0.25">
      <c r="B3406" s="155">
        <v>37582</v>
      </c>
      <c r="C3406" s="2">
        <v>-0.34295442396983233</v>
      </c>
      <c r="D3406" s="2">
        <v>-0.27312694269205906</v>
      </c>
      <c r="F3406" s="164">
        <f t="shared" si="253"/>
        <v>-0.69751886225708237</v>
      </c>
      <c r="G3406" s="164"/>
      <c r="H3406" s="164"/>
      <c r="I3406" s="164"/>
      <c r="J3406" s="164"/>
    </row>
    <row r="3407" spans="2:10" x14ac:dyDescent="0.25">
      <c r="B3407" s="155">
        <v>37581</v>
      </c>
      <c r="C3407" s="2">
        <v>2.1517900228585241</v>
      </c>
      <c r="D3407" s="2">
        <v>-1.497356421650442</v>
      </c>
      <c r="F3407" s="164">
        <f t="shared" si="253"/>
        <v>-0.72974159243123482</v>
      </c>
      <c r="G3407" s="164"/>
      <c r="H3407" s="164"/>
      <c r="I3407" s="164"/>
      <c r="J3407" s="164"/>
    </row>
    <row r="3408" spans="2:10" x14ac:dyDescent="0.25">
      <c r="B3408" s="155">
        <v>37580</v>
      </c>
      <c r="C3408" s="2">
        <v>1.9488341378108398</v>
      </c>
      <c r="D3408" s="2">
        <v>-1.7389937839033531</v>
      </c>
      <c r="F3408" s="164">
        <f t="shared" si="253"/>
        <v>-0.72739615718970607</v>
      </c>
      <c r="G3408" s="164"/>
      <c r="H3408" s="164"/>
      <c r="I3408" s="164"/>
      <c r="J3408" s="164"/>
    </row>
    <row r="3409" spans="2:10" x14ac:dyDescent="0.25">
      <c r="B3409" s="155">
        <v>37579</v>
      </c>
      <c r="C3409" s="2">
        <v>-0.40208387851754512</v>
      </c>
      <c r="D3409" s="2">
        <v>1.0683496097110723</v>
      </c>
      <c r="F3409" s="164">
        <f t="shared" si="253"/>
        <v>-0.72360391758375198</v>
      </c>
      <c r="G3409" s="164"/>
      <c r="H3409" s="164"/>
      <c r="I3409" s="164"/>
      <c r="J3409" s="164"/>
    </row>
    <row r="3410" spans="2:10" x14ac:dyDescent="0.25">
      <c r="B3410" s="155">
        <v>37578</v>
      </c>
      <c r="C3410" s="2">
        <v>-1.0366707882463522</v>
      </c>
      <c r="D3410" s="2">
        <v>0.87696863243094114</v>
      </c>
      <c r="F3410" s="164">
        <f t="shared" si="253"/>
        <v>-0.71546103959128204</v>
      </c>
      <c r="G3410" s="164"/>
      <c r="H3410" s="164"/>
      <c r="I3410" s="164"/>
      <c r="J3410" s="164"/>
    </row>
    <row r="3411" spans="2:10" x14ac:dyDescent="0.25">
      <c r="B3411" s="155">
        <v>37575</v>
      </c>
      <c r="C3411" s="2">
        <v>0.62379466971436148</v>
      </c>
      <c r="D3411" s="2">
        <v>-4.4930491195549482E-2</v>
      </c>
      <c r="F3411" s="164">
        <f t="shared" si="253"/>
        <v>-0.70332775292639904</v>
      </c>
      <c r="G3411" s="164"/>
      <c r="H3411" s="164"/>
      <c r="I3411" s="164"/>
      <c r="J3411" s="164"/>
    </row>
    <row r="3412" spans="2:10" x14ac:dyDescent="0.25">
      <c r="B3412" s="155">
        <v>37574</v>
      </c>
      <c r="C3412" s="2">
        <v>2.4759740342068737</v>
      </c>
      <c r="D3412" s="2">
        <v>-2.8146183530963431</v>
      </c>
      <c r="F3412" s="164">
        <f t="shared" si="253"/>
        <v>-0.69118508931301348</v>
      </c>
      <c r="G3412" s="164"/>
      <c r="H3412" s="164"/>
      <c r="I3412" s="164"/>
      <c r="J3412" s="164"/>
    </row>
    <row r="3413" spans="2:10" x14ac:dyDescent="0.25">
      <c r="B3413" s="155">
        <v>37573</v>
      </c>
      <c r="C3413" s="2">
        <v>-1.3786087460843088E-2</v>
      </c>
      <c r="D3413" s="2">
        <v>0.39707078549235941</v>
      </c>
      <c r="F3413" s="164">
        <f t="shared" si="253"/>
        <v>-0.66366307435819472</v>
      </c>
      <c r="G3413" s="164"/>
      <c r="H3413" s="164"/>
      <c r="I3413" s="164"/>
      <c r="J3413" s="164"/>
    </row>
    <row r="3414" spans="2:10" x14ac:dyDescent="0.25">
      <c r="B3414" s="155">
        <v>37572</v>
      </c>
      <c r="C3414" s="2">
        <v>0.77633763141569112</v>
      </c>
      <c r="D3414" s="2">
        <v>-0.14297458213597958</v>
      </c>
      <c r="F3414" s="164">
        <f t="shared" si="253"/>
        <v>-0.66013759804579875</v>
      </c>
      <c r="G3414" s="164"/>
      <c r="H3414" s="164"/>
      <c r="I3414" s="164"/>
      <c r="J3414" s="164"/>
    </row>
    <row r="3415" spans="2:10" x14ac:dyDescent="0.25">
      <c r="B3415" s="155">
        <v>37571</v>
      </c>
      <c r="C3415" s="2">
        <v>-2.0738235197530375</v>
      </c>
      <c r="D3415" s="2">
        <v>4.3014893039483582E-2</v>
      </c>
      <c r="F3415" s="164">
        <f t="shared" si="253"/>
        <v>-0.67766818151342034</v>
      </c>
      <c r="G3415" s="164"/>
      <c r="H3415" s="164"/>
      <c r="I3415" s="164"/>
      <c r="J3415" s="164"/>
    </row>
    <row r="3416" spans="2:10" x14ac:dyDescent="0.25">
      <c r="B3416" s="155">
        <v>37568</v>
      </c>
      <c r="C3416" s="2">
        <v>-0.86904354053857213</v>
      </c>
      <c r="D3416" s="2">
        <v>2.2085265291759137</v>
      </c>
      <c r="F3416" s="164">
        <f t="shared" si="253"/>
        <v>-0.68958472385737113</v>
      </c>
      <c r="G3416" s="164"/>
      <c r="H3416" s="164"/>
      <c r="I3416" s="164"/>
      <c r="J3416" s="164"/>
    </row>
    <row r="3417" spans="2:10" x14ac:dyDescent="0.25">
      <c r="B3417" s="155">
        <v>37567</v>
      </c>
      <c r="C3417" s="2">
        <v>-2.263948262134674</v>
      </c>
      <c r="D3417" s="2">
        <v>3.7910427713601536</v>
      </c>
      <c r="F3417" s="164">
        <f t="shared" si="253"/>
        <v>-0.70010811928561789</v>
      </c>
      <c r="G3417" s="164"/>
      <c r="H3417" s="164"/>
      <c r="I3417" s="164"/>
      <c r="J3417" s="164"/>
    </row>
    <row r="3418" spans="2:10" x14ac:dyDescent="0.25">
      <c r="B3418" s="155">
        <v>37566</v>
      </c>
      <c r="C3418" s="2">
        <v>0.93576927988279213</v>
      </c>
      <c r="D3418" s="2">
        <v>0.72287392656171789</v>
      </c>
      <c r="F3418" s="164">
        <f t="shared" si="253"/>
        <v>-0.71020385834041766</v>
      </c>
      <c r="G3418" s="164"/>
      <c r="H3418" s="164"/>
      <c r="I3418" s="164"/>
      <c r="J3418" s="164"/>
    </row>
    <row r="3419" spans="2:10" x14ac:dyDescent="0.25">
      <c r="B3419" s="155">
        <v>37565</v>
      </c>
      <c r="C3419" s="2">
        <v>0.77899840640152096</v>
      </c>
      <c r="D3419" s="2">
        <v>-0.39601694086144335</v>
      </c>
      <c r="F3419" s="164">
        <f t="shared" si="253"/>
        <v>-0.73815803560692816</v>
      </c>
      <c r="G3419" s="164"/>
      <c r="H3419" s="164"/>
      <c r="I3419" s="164"/>
      <c r="J3419" s="164"/>
    </row>
    <row r="3420" spans="2:10" x14ac:dyDescent="0.25">
      <c r="B3420" s="155">
        <v>37564</v>
      </c>
      <c r="C3420" s="2">
        <v>0.82082032309167552</v>
      </c>
      <c r="D3420" s="2">
        <v>-0.86037405286565338</v>
      </c>
      <c r="F3420" s="164">
        <f t="shared" si="253"/>
        <v>-0.74618174139606763</v>
      </c>
      <c r="G3420" s="164"/>
      <c r="H3420" s="164"/>
      <c r="I3420" s="164"/>
      <c r="J3420" s="164"/>
    </row>
    <row r="3421" spans="2:10" x14ac:dyDescent="0.25">
      <c r="B3421" s="155">
        <v>37561</v>
      </c>
      <c r="C3421" s="2">
        <v>1.716122271736209</v>
      </c>
      <c r="D3421" s="2">
        <v>-0.23145415041172512</v>
      </c>
      <c r="F3421" s="164">
        <f t="shared" si="253"/>
        <v>-0.74891658175379128</v>
      </c>
      <c r="G3421" s="164"/>
      <c r="H3421" s="164"/>
      <c r="I3421" s="164"/>
      <c r="J3421" s="164"/>
    </row>
    <row r="3422" spans="2:10" x14ac:dyDescent="0.25">
      <c r="B3422" s="155">
        <v>37560</v>
      </c>
      <c r="C3422" s="2">
        <v>-0.53723886732597315</v>
      </c>
      <c r="D3422" s="2">
        <v>0.5697518303396043</v>
      </c>
      <c r="F3422" s="164">
        <f t="shared" si="253"/>
        <v>-0.75118390471380836</v>
      </c>
      <c r="G3422" s="164"/>
      <c r="H3422" s="164"/>
      <c r="I3422" s="164"/>
      <c r="J3422" s="164"/>
    </row>
    <row r="3423" spans="2:10" x14ac:dyDescent="0.25">
      <c r="B3423" s="155">
        <v>37559</v>
      </c>
      <c r="C3423" s="2">
        <v>0.98841556635449468</v>
      </c>
      <c r="D3423" s="2">
        <v>-0.67319024266279115</v>
      </c>
      <c r="F3423" s="164">
        <f t="shared" si="253"/>
        <v>-0.75599049427931331</v>
      </c>
      <c r="G3423" s="164"/>
      <c r="H3423" s="164"/>
      <c r="I3423" s="164"/>
      <c r="J3423" s="164"/>
    </row>
    <row r="3424" spans="2:10" x14ac:dyDescent="0.25">
      <c r="B3424" s="155">
        <v>37558</v>
      </c>
      <c r="C3424" s="2">
        <v>-0.89757426817409502</v>
      </c>
      <c r="D3424" s="2">
        <v>2.3462702373429956</v>
      </c>
      <c r="F3424" s="164">
        <f t="shared" si="253"/>
        <v>-0.75424596174413039</v>
      </c>
      <c r="G3424" s="164"/>
      <c r="H3424" s="164"/>
      <c r="I3424" s="164"/>
      <c r="J3424" s="164"/>
    </row>
    <row r="3425" spans="2:10" x14ac:dyDescent="0.25">
      <c r="B3425" s="155">
        <v>37557</v>
      </c>
      <c r="C3425" s="2">
        <v>-0.82719161308996147</v>
      </c>
      <c r="D3425" s="2">
        <v>-0.41987752823400282</v>
      </c>
      <c r="F3425" s="164">
        <f t="shared" si="253"/>
        <v>-0.79218715563603836</v>
      </c>
      <c r="G3425" s="164"/>
      <c r="H3425" s="164"/>
      <c r="I3425" s="164"/>
      <c r="J3425" s="164"/>
    </row>
    <row r="3426" spans="2:10" x14ac:dyDescent="0.25">
      <c r="B3426" s="155">
        <v>37554</v>
      </c>
      <c r="C3426" s="2">
        <v>1.7171519987811301</v>
      </c>
      <c r="D3426" s="2">
        <v>0.75001162675645272</v>
      </c>
      <c r="F3426" s="164">
        <f t="shared" si="253"/>
        <v>-0.78808159209607576</v>
      </c>
      <c r="G3426" s="164"/>
      <c r="H3426" s="164"/>
      <c r="I3426" s="164"/>
      <c r="J3426" s="164"/>
    </row>
    <row r="3427" spans="2:10" x14ac:dyDescent="0.25">
      <c r="B3427" s="155">
        <v>37553</v>
      </c>
      <c r="C3427" s="2">
        <v>-1.5212162227637105</v>
      </c>
      <c r="D3427" s="2">
        <v>1.0909229743506499</v>
      </c>
      <c r="F3427" s="164">
        <f t="shared" si="253"/>
        <v>-0.78978710435722055</v>
      </c>
      <c r="G3427" s="164"/>
      <c r="H3427" s="164"/>
      <c r="I3427" s="164"/>
      <c r="J3427" s="164"/>
    </row>
    <row r="3428" spans="2:10" x14ac:dyDescent="0.25">
      <c r="B3428" s="155">
        <v>37552</v>
      </c>
      <c r="C3428" s="2">
        <v>0.67305021953789623</v>
      </c>
      <c r="D3428" s="2">
        <v>-0.43892731091050852</v>
      </c>
      <c r="F3428" s="164">
        <f t="shared" si="253"/>
        <v>-0.79586235614590972</v>
      </c>
      <c r="G3428" s="164"/>
      <c r="H3428" s="164"/>
      <c r="I3428" s="164"/>
      <c r="J3428" s="164"/>
    </row>
    <row r="3429" spans="2:10" x14ac:dyDescent="0.25">
      <c r="B3429" s="155">
        <v>37551</v>
      </c>
      <c r="C3429" s="2">
        <v>-1.0623268601033686</v>
      </c>
      <c r="D3429" s="2">
        <v>-0.56393279163131638</v>
      </c>
      <c r="F3429" s="164">
        <f t="shared" si="253"/>
        <v>-0.78689910991848311</v>
      </c>
      <c r="G3429" s="164"/>
      <c r="H3429" s="164"/>
      <c r="I3429" s="164"/>
      <c r="J3429" s="164"/>
    </row>
    <row r="3430" spans="2:10" x14ac:dyDescent="0.25">
      <c r="B3430" s="155">
        <v>37550</v>
      </c>
      <c r="C3430" s="2">
        <v>1.7334792482951222</v>
      </c>
      <c r="D3430" s="2">
        <v>-0.79942585618019146</v>
      </c>
      <c r="F3430" s="164">
        <f t="shared" si="253"/>
        <v>-0.7706547662956118</v>
      </c>
      <c r="G3430" s="164"/>
      <c r="H3430" s="164"/>
      <c r="I3430" s="164"/>
      <c r="J3430" s="164"/>
    </row>
    <row r="3431" spans="2:10" x14ac:dyDescent="0.25">
      <c r="B3431" s="155">
        <v>37547</v>
      </c>
      <c r="C3431" s="2">
        <v>0.59087889451960862</v>
      </c>
      <c r="D3431" s="2">
        <v>-0.18237145998004634</v>
      </c>
      <c r="F3431" s="164">
        <f t="shared" si="253"/>
        <v>-0.75783068458001723</v>
      </c>
      <c r="G3431" s="164"/>
      <c r="H3431" s="164"/>
      <c r="I3431" s="164"/>
      <c r="J3431" s="164"/>
    </row>
    <row r="3432" spans="2:10" x14ac:dyDescent="0.25">
      <c r="B3432" s="155">
        <v>37546</v>
      </c>
      <c r="C3432" s="2">
        <v>2.2315706498460042</v>
      </c>
      <c r="D3432" s="2">
        <v>-1.6852974153542477</v>
      </c>
      <c r="F3432" s="164">
        <f t="shared" si="253"/>
        <v>-0.75323290432677448</v>
      </c>
      <c r="G3432" s="164"/>
      <c r="H3432" s="164"/>
      <c r="I3432" s="164"/>
      <c r="J3432" s="164"/>
    </row>
    <row r="3433" spans="2:10" x14ac:dyDescent="0.25">
      <c r="B3433" s="155">
        <v>37545</v>
      </c>
      <c r="C3433" s="2">
        <v>-2.4020117036774646</v>
      </c>
      <c r="D3433" s="2">
        <v>-0.68515677876648251</v>
      </c>
      <c r="F3433" s="164">
        <f t="shared" si="253"/>
        <v>-0.74664553143067613</v>
      </c>
      <c r="G3433" s="164"/>
      <c r="H3433" s="164"/>
      <c r="I3433" s="164"/>
      <c r="J3433" s="164"/>
    </row>
    <row r="3434" spans="2:10" x14ac:dyDescent="0.25">
      <c r="B3434" s="155">
        <v>37544</v>
      </c>
      <c r="C3434" s="2">
        <v>4.7337741089941821</v>
      </c>
      <c r="D3434" s="2">
        <v>-2.8927463141196319</v>
      </c>
      <c r="F3434" s="164">
        <f t="shared" si="253"/>
        <v>-0.75809492336010953</v>
      </c>
      <c r="G3434" s="164"/>
      <c r="H3434" s="164"/>
      <c r="I3434" s="164"/>
      <c r="J3434" s="164"/>
    </row>
    <row r="3435" spans="2:10" x14ac:dyDescent="0.25">
      <c r="B3435" s="155">
        <v>37543</v>
      </c>
      <c r="C3435" s="2">
        <v>0.7325826115391898</v>
      </c>
      <c r="D3435" s="2">
        <v>4.3424414085824203E-2</v>
      </c>
      <c r="F3435" s="164">
        <f t="shared" si="253"/>
        <v>-0.74754506221828176</v>
      </c>
      <c r="G3435" s="164"/>
      <c r="H3435" s="164"/>
      <c r="I3435" s="164"/>
      <c r="J3435" s="164"/>
    </row>
    <row r="3436" spans="2:10" x14ac:dyDescent="0.25">
      <c r="B3436" s="155">
        <v>37540</v>
      </c>
      <c r="C3436" s="2">
        <v>3.905732706046372</v>
      </c>
      <c r="D3436" s="2">
        <v>-2.2926203603471529</v>
      </c>
      <c r="F3436" s="164">
        <f t="shared" si="253"/>
        <v>-0.7496310703982676</v>
      </c>
      <c r="G3436" s="164"/>
      <c r="H3436" s="164"/>
      <c r="I3436" s="164"/>
      <c r="J3436" s="164"/>
    </row>
    <row r="3437" spans="2:10" x14ac:dyDescent="0.25">
      <c r="B3437" s="155">
        <v>37539</v>
      </c>
      <c r="C3437" s="2">
        <v>3.5071408023561679</v>
      </c>
      <c r="D3437" s="2">
        <v>-1.4285294443452168</v>
      </c>
      <c r="F3437" s="164">
        <f t="shared" si="253"/>
        <v>-0.70787833748069118</v>
      </c>
      <c r="G3437" s="164"/>
      <c r="H3437" s="164"/>
      <c r="I3437" s="164"/>
      <c r="J3437" s="164"/>
    </row>
    <row r="3438" spans="2:10" x14ac:dyDescent="0.25">
      <c r="B3438" s="155">
        <v>37538</v>
      </c>
      <c r="C3438" s="2">
        <v>-2.7186619165382009</v>
      </c>
      <c r="D3438" s="2">
        <v>1.1213884493817661</v>
      </c>
      <c r="F3438" s="164">
        <f t="shared" si="253"/>
        <v>-0.66947260513937612</v>
      </c>
      <c r="G3438" s="164"/>
      <c r="H3438" s="164"/>
      <c r="I3438" s="164"/>
      <c r="J3438" s="164"/>
    </row>
    <row r="3439" spans="2:10" x14ac:dyDescent="0.25">
      <c r="B3439" s="155">
        <v>37537</v>
      </c>
      <c r="C3439" s="2">
        <v>1.7299188319656489</v>
      </c>
      <c r="D3439" s="2">
        <v>-5.8973613520352242E-2</v>
      </c>
      <c r="F3439" s="164">
        <f t="shared" si="253"/>
        <v>-0.66737779880206871</v>
      </c>
      <c r="G3439" s="164"/>
      <c r="H3439" s="164"/>
      <c r="I3439" s="164"/>
      <c r="J3439" s="164"/>
    </row>
    <row r="3440" spans="2:10" x14ac:dyDescent="0.25">
      <c r="B3440" s="155">
        <v>37536</v>
      </c>
      <c r="C3440" s="2">
        <v>-1.912011744139519</v>
      </c>
      <c r="D3440" s="2">
        <v>0.35915374881594353</v>
      </c>
      <c r="F3440" s="164">
        <f t="shared" si="253"/>
        <v>-0.62142816454859195</v>
      </c>
      <c r="G3440" s="164"/>
      <c r="H3440" s="164"/>
      <c r="I3440" s="164"/>
      <c r="J3440" s="164"/>
    </row>
    <row r="3441" spans="2:10" x14ac:dyDescent="0.25">
      <c r="B3441" s="155">
        <v>37533</v>
      </c>
      <c r="C3441" s="2">
        <v>-2.2430853462653833</v>
      </c>
      <c r="D3441" s="2">
        <v>0.22221590274205116</v>
      </c>
      <c r="F3441" s="164">
        <f t="shared" si="253"/>
        <v>-0.61855235190345392</v>
      </c>
      <c r="G3441" s="164"/>
      <c r="H3441" s="164"/>
      <c r="I3441" s="164"/>
      <c r="J3441" s="164"/>
    </row>
    <row r="3442" spans="2:10" x14ac:dyDescent="0.25">
      <c r="B3442" s="155">
        <v>37532</v>
      </c>
      <c r="C3442" s="2">
        <v>-1.0796369832806185</v>
      </c>
      <c r="D3442" s="2">
        <v>-0.36031492709553969</v>
      </c>
      <c r="F3442" s="164">
        <f t="shared" si="253"/>
        <v>-0.64299921334604548</v>
      </c>
      <c r="G3442" s="164"/>
      <c r="H3442" s="164"/>
      <c r="I3442" s="164"/>
      <c r="J3442" s="164"/>
    </row>
    <row r="3443" spans="2:10" x14ac:dyDescent="0.25">
      <c r="B3443" s="155">
        <v>37531</v>
      </c>
      <c r="C3443" s="2">
        <v>-2.3369075471853962</v>
      </c>
      <c r="D3443" s="2">
        <v>0.49648696854740493</v>
      </c>
      <c r="F3443" s="164">
        <f t="shared" si="253"/>
        <v>-0.66773852321413429</v>
      </c>
      <c r="G3443" s="164"/>
      <c r="H3443" s="164"/>
      <c r="I3443" s="164"/>
      <c r="J3443" s="164"/>
    </row>
    <row r="3444" spans="2:10" x14ac:dyDescent="0.25">
      <c r="B3444" s="155">
        <v>37530</v>
      </c>
      <c r="C3444" s="2">
        <v>4.0020841859809142</v>
      </c>
      <c r="D3444" s="2">
        <v>-1.5291386911345572</v>
      </c>
      <c r="F3444" s="164">
        <f t="shared" si="253"/>
        <v>-0.67734592060852283</v>
      </c>
      <c r="G3444" s="164"/>
      <c r="H3444" s="164"/>
      <c r="I3444" s="164"/>
      <c r="J3444" s="164"/>
    </row>
    <row r="3445" spans="2:10" x14ac:dyDescent="0.25">
      <c r="B3445" s="155">
        <v>37529</v>
      </c>
      <c r="C3445" s="2">
        <v>-1.460414935087484</v>
      </c>
      <c r="D3445" s="2">
        <v>0.37658829653641757</v>
      </c>
      <c r="F3445" s="164">
        <f t="shared" si="253"/>
        <v>-0.65292052693019709</v>
      </c>
      <c r="G3445" s="164"/>
      <c r="H3445" s="164"/>
      <c r="I3445" s="164"/>
      <c r="J3445" s="164"/>
    </row>
    <row r="3446" spans="2:10" x14ac:dyDescent="0.25">
      <c r="B3446" s="155">
        <v>37526</v>
      </c>
      <c r="C3446" s="2">
        <v>-3.2240052279393194</v>
      </c>
      <c r="D3446" s="2">
        <v>0.90856955807141482</v>
      </c>
      <c r="F3446" s="164">
        <f t="shared" si="253"/>
        <v>-0.6040476291510164</v>
      </c>
      <c r="G3446" s="164"/>
      <c r="H3446" s="164"/>
      <c r="I3446" s="164"/>
      <c r="J3446" s="164"/>
    </row>
    <row r="3447" spans="2:10" x14ac:dyDescent="0.25">
      <c r="B3447" s="155">
        <v>37525</v>
      </c>
      <c r="C3447" s="2">
        <v>1.8405773744759157</v>
      </c>
      <c r="D3447" s="2">
        <v>-0.16909138868307361</v>
      </c>
      <c r="F3447" s="164">
        <f t="shared" si="253"/>
        <v>-0.57274490965771196</v>
      </c>
      <c r="G3447" s="164"/>
      <c r="H3447" s="164"/>
      <c r="I3447" s="164"/>
      <c r="J3447" s="164"/>
    </row>
    <row r="3448" spans="2:10" x14ac:dyDescent="0.25">
      <c r="B3448" s="155">
        <v>37524</v>
      </c>
      <c r="C3448" s="2">
        <v>2.5111643924148108</v>
      </c>
      <c r="D3448" s="2">
        <v>-2.2457751206808374</v>
      </c>
      <c r="F3448" s="164">
        <f t="shared" si="253"/>
        <v>-0.59304547554127696</v>
      </c>
      <c r="G3448" s="164"/>
      <c r="H3448" s="164"/>
      <c r="I3448" s="164"/>
      <c r="J3448" s="164"/>
    </row>
    <row r="3449" spans="2:10" x14ac:dyDescent="0.25">
      <c r="B3449" s="155">
        <v>37523</v>
      </c>
      <c r="C3449" s="2">
        <v>-1.7279291768593219</v>
      </c>
      <c r="D3449" s="2">
        <v>0.76994758397948004</v>
      </c>
      <c r="F3449" s="164">
        <f t="shared" si="253"/>
        <v>-0.32004616048832435</v>
      </c>
      <c r="G3449" s="164"/>
      <c r="H3449" s="164"/>
      <c r="I3449" s="164"/>
      <c r="J3449" s="164"/>
    </row>
    <row r="3450" spans="2:10" x14ac:dyDescent="0.25">
      <c r="B3450" s="155">
        <v>37522</v>
      </c>
      <c r="C3450" s="2">
        <v>-1.3817590549352277</v>
      </c>
      <c r="D3450" s="2">
        <v>1.4641992547612226</v>
      </c>
      <c r="F3450" s="164">
        <f t="shared" si="253"/>
        <v>-0.33704373571582447</v>
      </c>
      <c r="G3450" s="164"/>
      <c r="H3450" s="164"/>
      <c r="I3450" s="164"/>
      <c r="J3450" s="164"/>
    </row>
    <row r="3451" spans="2:10" x14ac:dyDescent="0.25">
      <c r="B3451" s="155">
        <v>37519</v>
      </c>
      <c r="C3451" s="2">
        <v>0.24574519840494524</v>
      </c>
      <c r="D3451" s="2">
        <v>-0.82795322241723257</v>
      </c>
      <c r="F3451" s="164">
        <f t="shared" si="253"/>
        <v>-0.32550586091852718</v>
      </c>
      <c r="G3451" s="164"/>
      <c r="H3451" s="164"/>
      <c r="I3451" s="164"/>
      <c r="J3451" s="164"/>
    </row>
    <row r="3452" spans="2:10" x14ac:dyDescent="0.25">
      <c r="B3452" s="155">
        <v>37518</v>
      </c>
      <c r="C3452" s="2">
        <v>-3.0038622122700254</v>
      </c>
      <c r="D3452" s="2">
        <v>0.72645138008604615</v>
      </c>
      <c r="F3452" s="164">
        <f t="shared" si="253"/>
        <v>-0.28779945285869057</v>
      </c>
      <c r="G3452" s="164"/>
      <c r="H3452" s="164"/>
      <c r="I3452" s="164"/>
      <c r="J3452" s="164"/>
    </row>
    <row r="3453" spans="2:10" x14ac:dyDescent="0.25">
      <c r="B3453" s="155">
        <v>37517</v>
      </c>
      <c r="C3453" s="2">
        <v>-0.45632401815660639</v>
      </c>
      <c r="D3453" s="2">
        <v>-0.16551834390303721</v>
      </c>
      <c r="F3453" s="164">
        <f t="shared" si="253"/>
        <v>-0.29964145345811927</v>
      </c>
      <c r="G3453" s="164"/>
      <c r="H3453" s="164"/>
      <c r="I3453" s="164"/>
      <c r="J3453" s="164"/>
    </row>
    <row r="3454" spans="2:10" x14ac:dyDescent="0.25">
      <c r="B3454" s="155">
        <v>37516</v>
      </c>
      <c r="C3454" s="2">
        <v>-1.9726883959922947</v>
      </c>
      <c r="D3454" s="2">
        <v>0.15333494206837273</v>
      </c>
      <c r="F3454" s="164">
        <f t="shared" si="253"/>
        <v>-0.2892814432544788</v>
      </c>
      <c r="G3454" s="164"/>
      <c r="H3454" s="164"/>
      <c r="I3454" s="164"/>
      <c r="J3454" s="164"/>
    </row>
    <row r="3455" spans="2:10" x14ac:dyDescent="0.25">
      <c r="B3455" s="155">
        <v>37515</v>
      </c>
      <c r="C3455" s="2">
        <v>0.14843531988086855</v>
      </c>
      <c r="D3455" s="2">
        <v>0.52608767131476775</v>
      </c>
      <c r="F3455" s="164">
        <f t="shared" si="253"/>
        <v>-0.34693123326861242</v>
      </c>
      <c r="G3455" s="164"/>
      <c r="H3455" s="164"/>
      <c r="I3455" s="164"/>
      <c r="J3455" s="164"/>
    </row>
    <row r="3456" spans="2:10" x14ac:dyDescent="0.25">
      <c r="B3456" s="155">
        <v>37512</v>
      </c>
      <c r="C3456" s="2">
        <v>0.32813541735046137</v>
      </c>
      <c r="D3456" s="2">
        <v>1.46182424747896</v>
      </c>
      <c r="F3456" s="164">
        <f t="shared" si="253"/>
        <v>-0.31848112385389982</v>
      </c>
      <c r="G3456" s="164"/>
      <c r="H3456" s="164"/>
      <c r="I3456" s="164"/>
      <c r="J3456" s="164"/>
    </row>
    <row r="3457" spans="2:10" x14ac:dyDescent="0.25">
      <c r="B3457" s="155">
        <v>37511</v>
      </c>
      <c r="C3457" s="2">
        <v>-2.4559267796693929</v>
      </c>
      <c r="D3457" s="2">
        <v>1.6209795933608051</v>
      </c>
      <c r="F3457" s="164">
        <f t="shared" si="253"/>
        <v>-0.35935868890938122</v>
      </c>
      <c r="G3457" s="164"/>
      <c r="H3457" s="164"/>
      <c r="I3457" s="164"/>
      <c r="J3457" s="164"/>
    </row>
    <row r="3458" spans="2:10" x14ac:dyDescent="0.25">
      <c r="B3458" s="155">
        <v>37510</v>
      </c>
      <c r="C3458" s="2">
        <v>1.7743778298440205E-3</v>
      </c>
      <c r="D3458" s="2">
        <v>-1.1548201232327693</v>
      </c>
      <c r="F3458" s="164">
        <f t="shared" si="253"/>
        <v>-0.31828790879203828</v>
      </c>
      <c r="G3458" s="164"/>
      <c r="H3458" s="164"/>
      <c r="I3458" s="164"/>
      <c r="J3458" s="164"/>
    </row>
    <row r="3459" spans="2:10" x14ac:dyDescent="0.25">
      <c r="B3459" s="155">
        <v>37509</v>
      </c>
      <c r="C3459" s="2">
        <v>0.73337415837215758</v>
      </c>
      <c r="D3459" s="2">
        <v>0.94476086618406896</v>
      </c>
      <c r="F3459" s="164">
        <f t="shared" si="253"/>
        <v>-0.30151564354247001</v>
      </c>
      <c r="G3459" s="164"/>
      <c r="H3459" s="164"/>
      <c r="I3459" s="164"/>
      <c r="J3459" s="164"/>
    </row>
    <row r="3460" spans="2:10" x14ac:dyDescent="0.25">
      <c r="B3460" s="155">
        <v>37508</v>
      </c>
      <c r="C3460" s="2">
        <v>1.01351696116041</v>
      </c>
      <c r="D3460" s="2">
        <v>0.28220283673598967</v>
      </c>
      <c r="F3460" s="164">
        <f t="shared" si="253"/>
        <v>-0.30511259021865822</v>
      </c>
      <c r="G3460" s="164"/>
      <c r="H3460" s="164"/>
      <c r="I3460" s="164"/>
      <c r="J3460" s="164"/>
    </row>
    <row r="3461" spans="2:10" x14ac:dyDescent="0.25">
      <c r="B3461" s="155">
        <v>37505</v>
      </c>
      <c r="C3461" s="2">
        <v>1.6849833808546322</v>
      </c>
      <c r="D3461" s="2">
        <v>-2.4351597103486888</v>
      </c>
      <c r="F3461" s="164">
        <f t="shared" si="253"/>
        <v>-0.37728739736625261</v>
      </c>
      <c r="G3461" s="164"/>
      <c r="H3461" s="164"/>
      <c r="I3461" s="164"/>
      <c r="J3461" s="164"/>
    </row>
    <row r="3462" spans="2:10" x14ac:dyDescent="0.25">
      <c r="B3462" s="155">
        <v>37504</v>
      </c>
      <c r="C3462" s="2">
        <v>-1.5910122809746352</v>
      </c>
      <c r="D3462" s="2">
        <v>0.51207341754482272</v>
      </c>
      <c r="F3462" s="164">
        <f t="shared" si="253"/>
        <v>-0.3725092260927414</v>
      </c>
      <c r="G3462" s="164"/>
      <c r="H3462" s="164"/>
      <c r="I3462" s="164"/>
      <c r="J3462" s="164"/>
    </row>
    <row r="3463" spans="2:10" x14ac:dyDescent="0.25">
      <c r="B3463" s="155">
        <v>37503</v>
      </c>
      <c r="C3463" s="2">
        <v>1.7868708012773737</v>
      </c>
      <c r="D3463" s="2">
        <v>0.38774817357269953</v>
      </c>
      <c r="F3463" s="164">
        <f t="shared" si="253"/>
        <v>-0.37280802713134115</v>
      </c>
      <c r="G3463" s="164"/>
      <c r="H3463" s="164"/>
      <c r="I3463" s="164"/>
      <c r="J3463" s="164"/>
    </row>
    <row r="3464" spans="2:10" x14ac:dyDescent="0.25">
      <c r="B3464" s="155">
        <v>37502</v>
      </c>
      <c r="C3464" s="2">
        <v>-4.151955581271471</v>
      </c>
      <c r="D3464" s="2">
        <v>2.86326753487125</v>
      </c>
      <c r="F3464" s="164">
        <f t="shared" si="253"/>
        <v>-0.4085688927432648</v>
      </c>
      <c r="G3464" s="164"/>
      <c r="H3464" s="164"/>
      <c r="I3464" s="164"/>
      <c r="J3464" s="164"/>
    </row>
    <row r="3465" spans="2:10" x14ac:dyDescent="0.25">
      <c r="B3465" s="155">
        <v>37501</v>
      </c>
      <c r="C3465" s="2">
        <v>0</v>
      </c>
      <c r="D3465" s="2">
        <v>2.9345120239909761E-2</v>
      </c>
      <c r="F3465" s="164">
        <f t="shared" si="253"/>
        <v>-0.30845287727907045</v>
      </c>
      <c r="G3465" s="164"/>
      <c r="H3465" s="164"/>
      <c r="I3465" s="164"/>
      <c r="J3465" s="164"/>
    </row>
    <row r="3466" spans="2:10" x14ac:dyDescent="0.25">
      <c r="B3466" s="155">
        <v>37498</v>
      </c>
      <c r="C3466" s="2">
        <v>-0.1858050737253758</v>
      </c>
      <c r="D3466" s="2">
        <v>0.63661421952110331</v>
      </c>
      <c r="F3466" s="164">
        <f t="shared" si="253"/>
        <v>-0.33304451221803422</v>
      </c>
      <c r="G3466" s="164"/>
      <c r="H3466" s="164"/>
      <c r="I3466" s="164"/>
      <c r="J3466" s="164"/>
    </row>
    <row r="3467" spans="2:10" x14ac:dyDescent="0.25">
      <c r="B3467" s="155">
        <v>37497</v>
      </c>
      <c r="C3467" s="2">
        <v>5.3546417477789987E-4</v>
      </c>
      <c r="D3467" s="2">
        <v>0.90637159466315786</v>
      </c>
      <c r="F3467" s="164">
        <f t="shared" ref="F3467:F3479" si="254">CORREL($C3467:$C3496,$D3467:$D3496)</f>
        <v>-0.34262907777168233</v>
      </c>
      <c r="G3467" s="164"/>
      <c r="H3467" s="164"/>
      <c r="I3467" s="164"/>
      <c r="J3467" s="164"/>
    </row>
    <row r="3468" spans="2:10" x14ac:dyDescent="0.25">
      <c r="B3468" s="155">
        <v>37496</v>
      </c>
      <c r="C3468" s="2">
        <v>-1.7968052788620015</v>
      </c>
      <c r="D3468" s="2">
        <v>1.3708985974709709</v>
      </c>
      <c r="F3468" s="164">
        <f t="shared" si="254"/>
        <v>-0.33492922424858868</v>
      </c>
      <c r="G3468" s="164"/>
      <c r="H3468" s="164"/>
      <c r="I3468" s="164"/>
      <c r="J3468" s="164"/>
    </row>
    <row r="3469" spans="2:10" x14ac:dyDescent="0.25">
      <c r="B3469" s="155">
        <v>37495</v>
      </c>
      <c r="C3469" s="2">
        <v>-1.383903866796754</v>
      </c>
      <c r="D3469" s="2">
        <v>-1.4935733219381797</v>
      </c>
      <c r="F3469" s="164">
        <f t="shared" si="254"/>
        <v>-0.32034864728198409</v>
      </c>
      <c r="G3469" s="164"/>
      <c r="H3469" s="164"/>
      <c r="I3469" s="164"/>
      <c r="J3469" s="164"/>
    </row>
    <row r="3470" spans="2:10" x14ac:dyDescent="0.25">
      <c r="B3470" s="155">
        <v>37494</v>
      </c>
      <c r="C3470" s="2">
        <v>0.75325518646647271</v>
      </c>
      <c r="D3470" s="2">
        <v>0.23492080161877649</v>
      </c>
      <c r="F3470" s="164">
        <f t="shared" si="254"/>
        <v>-0.3026833725500202</v>
      </c>
      <c r="G3470" s="164"/>
      <c r="H3470" s="164"/>
      <c r="I3470" s="164"/>
      <c r="J3470" s="164"/>
    </row>
    <row r="3471" spans="2:10" x14ac:dyDescent="0.25">
      <c r="B3471" s="155">
        <v>37491</v>
      </c>
      <c r="C3471" s="2">
        <v>-2.2659696771633264</v>
      </c>
      <c r="D3471" s="2">
        <v>1.7864994697150305</v>
      </c>
      <c r="F3471" s="164">
        <f t="shared" si="254"/>
        <v>-0.2941495393488181</v>
      </c>
      <c r="G3471" s="164"/>
      <c r="H3471" s="164"/>
      <c r="I3471" s="164"/>
      <c r="J3471" s="164"/>
    </row>
    <row r="3472" spans="2:10" x14ac:dyDescent="0.25">
      <c r="B3472" s="155">
        <v>37490</v>
      </c>
      <c r="C3472" s="2">
        <v>1.4075838499208571</v>
      </c>
      <c r="D3472" s="2">
        <v>-1.7375946835819334</v>
      </c>
      <c r="F3472" s="164">
        <f t="shared" si="254"/>
        <v>-0.26759775739367941</v>
      </c>
      <c r="G3472" s="164"/>
      <c r="H3472" s="164"/>
      <c r="I3472" s="164"/>
      <c r="J3472" s="164"/>
    </row>
    <row r="3473" spans="2:10" x14ac:dyDescent="0.25">
      <c r="B3473" s="155">
        <v>37489</v>
      </c>
      <c r="C3473" s="2">
        <v>1.2823817116004665</v>
      </c>
      <c r="D3473" s="2">
        <v>-0.51063310120068595</v>
      </c>
      <c r="F3473" s="164">
        <f t="shared" si="254"/>
        <v>-0.25168366351305566</v>
      </c>
      <c r="G3473" s="164"/>
      <c r="H3473" s="164"/>
      <c r="I3473" s="164"/>
      <c r="J3473" s="164"/>
    </row>
    <row r="3474" spans="2:10" x14ac:dyDescent="0.25">
      <c r="B3474" s="155">
        <v>37488</v>
      </c>
      <c r="C3474" s="2">
        <v>-1.3980207265216094</v>
      </c>
      <c r="D3474" s="2">
        <v>1.5406948318690938</v>
      </c>
      <c r="F3474" s="164">
        <f t="shared" si="254"/>
        <v>-0.27307657195983726</v>
      </c>
      <c r="G3474" s="164"/>
      <c r="H3474" s="164"/>
      <c r="I3474" s="164"/>
      <c r="J3474" s="164"/>
    </row>
    <row r="3475" spans="2:10" x14ac:dyDescent="0.25">
      <c r="B3475" s="155">
        <v>37487</v>
      </c>
      <c r="C3475" s="2">
        <v>2.3642506904301586</v>
      </c>
      <c r="D3475" s="2">
        <v>0.77302290563729947</v>
      </c>
      <c r="F3475" s="164">
        <f t="shared" si="254"/>
        <v>-0.27842150456945358</v>
      </c>
      <c r="G3475" s="164"/>
      <c r="H3475" s="164"/>
      <c r="I3475" s="164"/>
      <c r="J3475" s="164"/>
    </row>
    <row r="3476" spans="2:10" x14ac:dyDescent="0.25">
      <c r="B3476" s="155">
        <v>37484</v>
      </c>
      <c r="C3476" s="2">
        <v>-0.14739684486180238</v>
      </c>
      <c r="D3476" s="2">
        <v>-2.2461933677129786</v>
      </c>
      <c r="F3476" s="164">
        <f t="shared" si="254"/>
        <v>-0.29335304764871262</v>
      </c>
      <c r="G3476" s="164"/>
      <c r="H3476" s="164"/>
      <c r="I3476" s="164"/>
      <c r="J3476" s="164"/>
    </row>
    <row r="3477" spans="2:10" x14ac:dyDescent="0.25">
      <c r="B3477" s="155">
        <v>37483</v>
      </c>
      <c r="C3477" s="2">
        <v>1.1669620485241117</v>
      </c>
      <c r="D3477" s="2">
        <v>-1.8542968145378147</v>
      </c>
      <c r="F3477" s="164">
        <f t="shared" si="254"/>
        <v>-0.36494547171770414</v>
      </c>
      <c r="G3477" s="164"/>
      <c r="H3477" s="164"/>
      <c r="I3477" s="164"/>
      <c r="J3477" s="164"/>
    </row>
    <row r="3478" spans="2:10" x14ac:dyDescent="0.25">
      <c r="B3478" s="155">
        <v>37482</v>
      </c>
      <c r="C3478" s="2">
        <v>4.0273816496219972</v>
      </c>
      <c r="D3478" s="2">
        <v>2.4987978906457986</v>
      </c>
      <c r="F3478" s="164">
        <f t="shared" si="254"/>
        <v>-0.35802168097354931</v>
      </c>
      <c r="G3478" s="164"/>
      <c r="H3478" s="164"/>
      <c r="I3478" s="164"/>
      <c r="J3478" s="164"/>
    </row>
    <row r="3479" spans="2:10" x14ac:dyDescent="0.25">
      <c r="B3479" s="155">
        <v>37481</v>
      </c>
      <c r="C3479" s="2">
        <v>-2.1559938697865988</v>
      </c>
      <c r="D3479" s="2">
        <v>1.5185895721136822</v>
      </c>
      <c r="F3479" s="164">
        <f t="shared" si="254"/>
        <v>-0.49864401156878446</v>
      </c>
      <c r="G3479" s="164"/>
      <c r="H3479" s="164"/>
      <c r="I3479" s="164"/>
      <c r="J3479" s="164"/>
    </row>
    <row r="3480" spans="2:10" x14ac:dyDescent="0.25">
      <c r="B3480" s="155">
        <v>37480</v>
      </c>
      <c r="C3480" s="2">
        <v>-0.53003150953407907</v>
      </c>
      <c r="D3480" s="2">
        <v>1.4346412861658608</v>
      </c>
      <c r="F3480" s="164"/>
      <c r="G3480" s="164"/>
      <c r="H3480" s="164"/>
      <c r="I3480" s="164"/>
      <c r="J3480" s="164"/>
    </row>
    <row r="3481" spans="2:10" x14ac:dyDescent="0.25">
      <c r="B3481" s="155">
        <v>37477</v>
      </c>
      <c r="C3481" s="2">
        <v>0.37411023636717555</v>
      </c>
      <c r="D3481" s="2">
        <v>2.6795465556790576</v>
      </c>
      <c r="F3481" s="164"/>
      <c r="G3481" s="164"/>
      <c r="H3481" s="164"/>
      <c r="I3481" s="164"/>
      <c r="J3481" s="164"/>
    </row>
    <row r="3482" spans="2:10" x14ac:dyDescent="0.25">
      <c r="B3482" s="155">
        <v>37476</v>
      </c>
      <c r="C3482" s="2">
        <v>3.2746482543200006</v>
      </c>
      <c r="D3482" s="2">
        <v>-0.20591535730539734</v>
      </c>
      <c r="F3482" s="164"/>
      <c r="G3482" s="164"/>
      <c r="H3482" s="164"/>
      <c r="I3482" s="164"/>
      <c r="J3482" s="164"/>
    </row>
    <row r="3483" spans="2:10" x14ac:dyDescent="0.25">
      <c r="B3483" s="155">
        <v>37475</v>
      </c>
      <c r="C3483" s="2">
        <v>2.0196517712032014</v>
      </c>
      <c r="D3483" s="2">
        <v>0.77042839498147053</v>
      </c>
      <c r="F3483" s="164"/>
      <c r="G3483" s="164"/>
      <c r="H3483" s="164"/>
      <c r="I3483" s="164"/>
      <c r="J3483" s="164"/>
    </row>
    <row r="3484" spans="2:10" x14ac:dyDescent="0.25">
      <c r="B3484" s="155">
        <v>37474</v>
      </c>
      <c r="C3484" s="2">
        <v>2.9918151552728034</v>
      </c>
      <c r="D3484" s="2">
        <v>-1.294028041658879</v>
      </c>
      <c r="F3484" s="164"/>
      <c r="G3484" s="164"/>
      <c r="H3484" s="164"/>
      <c r="I3484" s="164"/>
      <c r="J3484" s="164"/>
    </row>
    <row r="3485" spans="2:10" x14ac:dyDescent="0.25">
      <c r="B3485" s="155">
        <v>37473</v>
      </c>
      <c r="C3485" s="2">
        <v>-3.426719807223122</v>
      </c>
      <c r="D3485" s="2">
        <v>0.21093933107056984</v>
      </c>
      <c r="F3485" s="164"/>
      <c r="G3485" s="164"/>
      <c r="H3485" s="164"/>
      <c r="I3485" s="164"/>
      <c r="J3485" s="164"/>
    </row>
    <row r="3486" spans="2:10" x14ac:dyDescent="0.25">
      <c r="B3486" s="155">
        <v>37470</v>
      </c>
      <c r="C3486" s="2">
        <v>-2.3068339508733882</v>
      </c>
      <c r="D3486" s="2">
        <v>2.2549274553773424</v>
      </c>
      <c r="F3486" s="164"/>
      <c r="G3486" s="164"/>
      <c r="H3486" s="164"/>
      <c r="I3486" s="164"/>
      <c r="J3486" s="164"/>
    </row>
    <row r="3487" spans="2:10" x14ac:dyDescent="0.25">
      <c r="B3487" s="155">
        <v>37469</v>
      </c>
      <c r="C3487" s="2">
        <v>-2.9410403411440189</v>
      </c>
      <c r="D3487" s="2">
        <v>0.2135207633375602</v>
      </c>
      <c r="F3487" s="164"/>
      <c r="G3487" s="164"/>
      <c r="H3487" s="164"/>
      <c r="I3487" s="164"/>
      <c r="J3487" s="164"/>
    </row>
    <row r="3488" spans="2:10" x14ac:dyDescent="0.25">
      <c r="B3488" s="155">
        <v>37468</v>
      </c>
      <c r="C3488" s="2">
        <v>0.99125909537092216</v>
      </c>
      <c r="D3488" s="2">
        <v>1.9282503229645531</v>
      </c>
      <c r="F3488" s="164"/>
      <c r="G3488" s="164"/>
      <c r="H3488" s="164"/>
      <c r="I3488" s="164"/>
      <c r="J3488" s="164"/>
    </row>
    <row r="3489" spans="2:10" x14ac:dyDescent="0.25">
      <c r="B3489" s="155">
        <v>37467</v>
      </c>
      <c r="C3489" s="2">
        <v>0.43165535172047242</v>
      </c>
      <c r="D3489" s="2">
        <v>0.70111472269902553</v>
      </c>
      <c r="F3489" s="164"/>
      <c r="G3489" s="164"/>
      <c r="H3489" s="164"/>
      <c r="I3489" s="164"/>
      <c r="J3489" s="164"/>
    </row>
    <row r="3490" spans="2:10" x14ac:dyDescent="0.25">
      <c r="B3490" s="155">
        <v>37466</v>
      </c>
      <c r="C3490" s="2">
        <v>5.4184685201116078</v>
      </c>
      <c r="D3490" s="2">
        <v>-1.6648632255635953</v>
      </c>
      <c r="F3490" s="164"/>
      <c r="G3490" s="164"/>
      <c r="H3490" s="164"/>
      <c r="I3490" s="164"/>
      <c r="J3490" s="164"/>
    </row>
    <row r="3491" spans="2:10" x14ac:dyDescent="0.25">
      <c r="B3491" s="155">
        <v>37463</v>
      </c>
      <c r="C3491" s="2">
        <v>1.688107343732459</v>
      </c>
      <c r="D3491" s="2">
        <v>-0.85815714133119503</v>
      </c>
      <c r="F3491" s="164"/>
      <c r="G3491" s="164"/>
      <c r="H3491" s="164"/>
      <c r="I3491" s="164"/>
      <c r="J3491" s="164"/>
    </row>
    <row r="3492" spans="2:10" x14ac:dyDescent="0.25">
      <c r="B3492" s="155">
        <v>37462</v>
      </c>
      <c r="C3492" s="2">
        <v>-0.56096373001682798</v>
      </c>
      <c r="D3492" s="2">
        <v>0.25022532177139123</v>
      </c>
      <c r="F3492" s="164"/>
      <c r="G3492" s="164"/>
      <c r="H3492" s="164"/>
      <c r="I3492" s="164"/>
      <c r="J3492" s="164"/>
    </row>
    <row r="3493" spans="2:10" x14ac:dyDescent="0.25">
      <c r="B3493" s="155">
        <v>37461</v>
      </c>
      <c r="C3493" s="2">
        <v>5.7337467415880861</v>
      </c>
      <c r="D3493" s="2">
        <v>-0.94579813871902285</v>
      </c>
      <c r="F3493" s="164"/>
      <c r="G3493" s="164"/>
      <c r="H3493" s="164"/>
      <c r="I3493" s="164"/>
      <c r="J3493" s="164"/>
    </row>
    <row r="3494" spans="2:10" x14ac:dyDescent="0.25">
      <c r="B3494" s="155">
        <v>37460</v>
      </c>
      <c r="C3494" s="2">
        <v>-2.7019791862401665</v>
      </c>
      <c r="D3494" s="2">
        <v>-0.14142389606159878</v>
      </c>
      <c r="F3494" s="164"/>
      <c r="G3494" s="164"/>
      <c r="H3494" s="164"/>
      <c r="I3494" s="164"/>
      <c r="J3494" s="164"/>
    </row>
    <row r="3495" spans="2:10" x14ac:dyDescent="0.25">
      <c r="B3495" s="155">
        <v>37459</v>
      </c>
      <c r="C3495" s="2">
        <v>-3.292511610501192</v>
      </c>
      <c r="D3495" s="2">
        <v>1.3471140370349577</v>
      </c>
      <c r="F3495" s="164"/>
      <c r="G3495" s="164"/>
      <c r="H3495" s="164"/>
      <c r="I3495" s="164"/>
      <c r="J3495" s="164"/>
    </row>
    <row r="3496" spans="2:10" x14ac:dyDescent="0.25">
      <c r="B3496" s="155">
        <v>37456</v>
      </c>
      <c r="C3496" s="2">
        <v>-3.8341569522721275</v>
      </c>
      <c r="D3496" s="2">
        <v>1.0142828264708248</v>
      </c>
      <c r="F3496" s="164"/>
      <c r="G3496" s="164"/>
      <c r="H3496" s="164"/>
      <c r="I3496" s="164"/>
      <c r="J3496" s="164"/>
    </row>
    <row r="3497" spans="2:10" x14ac:dyDescent="0.25">
      <c r="B3497" s="155">
        <v>37455</v>
      </c>
      <c r="C3497" s="2">
        <v>-2.6995026312561232</v>
      </c>
      <c r="D3497" s="2">
        <v>0.29814953934854671</v>
      </c>
      <c r="F3497" s="164"/>
      <c r="G3497" s="164"/>
      <c r="H3497" s="164"/>
      <c r="I3497" s="164"/>
      <c r="J3497" s="164"/>
    </row>
    <row r="3498" spans="2:10" x14ac:dyDescent="0.25">
      <c r="B3498" s="155">
        <v>37454</v>
      </c>
      <c r="C3498" s="2">
        <v>0.56168721657983145</v>
      </c>
      <c r="D3498" s="2">
        <v>0.60289971359477335</v>
      </c>
      <c r="F3498" s="164"/>
      <c r="G3498" s="164"/>
      <c r="H3498" s="164"/>
      <c r="I3498" s="164"/>
      <c r="J3498" s="164"/>
    </row>
    <row r="3499" spans="2:10" x14ac:dyDescent="0.25">
      <c r="B3499" s="155">
        <v>37453</v>
      </c>
      <c r="C3499" s="2">
        <v>-1.8377297928664271</v>
      </c>
      <c r="D3499" s="2">
        <v>-1.7816487689160332</v>
      </c>
      <c r="F3499" s="164"/>
      <c r="G3499" s="164"/>
      <c r="H3499" s="164"/>
      <c r="I3499" s="164"/>
      <c r="J3499" s="164"/>
    </row>
    <row r="3500" spans="2:10" x14ac:dyDescent="0.25">
      <c r="B3500" s="155">
        <v>37452</v>
      </c>
      <c r="C3500" s="2">
        <v>-0.37551157534665425</v>
      </c>
      <c r="D3500" s="2">
        <v>-0.82112199061470381</v>
      </c>
      <c r="F3500" s="164"/>
      <c r="G3500" s="164"/>
      <c r="H3500" s="164"/>
      <c r="I3500" s="164"/>
      <c r="J3500" s="164"/>
    </row>
    <row r="3501" spans="2:10" x14ac:dyDescent="0.25">
      <c r="B3501" s="155">
        <v>37449</v>
      </c>
      <c r="C3501" s="2">
        <v>-0.64512996668142364</v>
      </c>
      <c r="D3501" s="2">
        <v>0.14920918145471251</v>
      </c>
      <c r="F3501" s="164"/>
      <c r="G3501" s="164"/>
      <c r="H3501" s="164"/>
      <c r="I3501" s="164"/>
      <c r="J3501" s="164"/>
    </row>
    <row r="3502" spans="2:10" x14ac:dyDescent="0.25">
      <c r="B3502" s="155">
        <v>37448</v>
      </c>
      <c r="C3502" s="2">
        <v>0.75563824144040392</v>
      </c>
      <c r="D3502" s="2">
        <v>0.50172456437240776</v>
      </c>
      <c r="F3502" s="164"/>
      <c r="G3502" s="164"/>
      <c r="H3502" s="164"/>
      <c r="I3502" s="164"/>
      <c r="J3502" s="164"/>
    </row>
    <row r="3503" spans="2:10" x14ac:dyDescent="0.25">
      <c r="B3503" s="155">
        <v>37447</v>
      </c>
      <c r="C3503" s="2">
        <v>-3.3920282609947727</v>
      </c>
      <c r="D3503" s="2">
        <v>1.4769375712731625</v>
      </c>
      <c r="F3503" s="164"/>
      <c r="G3503" s="164"/>
      <c r="H3503" s="164"/>
      <c r="I3503" s="164"/>
      <c r="J3503" s="164"/>
    </row>
    <row r="3504" spans="2:10" x14ac:dyDescent="0.25">
      <c r="B3504" s="155">
        <v>37446</v>
      </c>
      <c r="C3504" s="2">
        <v>-2.4635579957059783</v>
      </c>
      <c r="D3504" s="2">
        <v>1.2944695241154935</v>
      </c>
      <c r="F3504" s="164"/>
      <c r="G3504" s="164"/>
      <c r="H3504" s="164"/>
      <c r="I3504" s="164"/>
      <c r="J3504" s="164"/>
    </row>
    <row r="3505" spans="2:10" x14ac:dyDescent="0.25">
      <c r="B3505" s="155">
        <v>37445</v>
      </c>
      <c r="C3505" s="2">
        <v>-1.1925026828997431</v>
      </c>
      <c r="D3505" s="2">
        <v>0.34407778104497133</v>
      </c>
      <c r="F3505" s="164"/>
      <c r="G3505" s="164"/>
      <c r="H3505" s="164"/>
      <c r="I3505" s="164"/>
      <c r="J3505" s="164"/>
    </row>
    <row r="3506" spans="2:10" x14ac:dyDescent="0.25">
      <c r="B3506" s="155">
        <v>37442</v>
      </c>
      <c r="C3506" s="2">
        <v>3.6741264736457335</v>
      </c>
      <c r="D3506" s="2">
        <v>-1.5989200509729518</v>
      </c>
      <c r="F3506" s="164"/>
      <c r="G3506" s="164"/>
      <c r="H3506" s="164"/>
      <c r="I3506" s="164"/>
      <c r="J3506" s="164"/>
    </row>
    <row r="3507" spans="2:10" x14ac:dyDescent="0.25">
      <c r="B3507" s="155">
        <v>37441</v>
      </c>
      <c r="C3507" s="2">
        <v>0</v>
      </c>
      <c r="D3507" s="2">
        <v>1.6032433242707533E-2</v>
      </c>
      <c r="F3507" s="164"/>
      <c r="G3507" s="164"/>
      <c r="H3507" s="164"/>
      <c r="I3507" s="164"/>
      <c r="J3507" s="164"/>
    </row>
    <row r="3508" spans="2:10" x14ac:dyDescent="0.25">
      <c r="B3508" s="155">
        <v>37440</v>
      </c>
      <c r="C3508" s="2">
        <v>0.62622405086409927</v>
      </c>
      <c r="D3508" s="2">
        <v>1.7814132051929832E-3</v>
      </c>
      <c r="F3508" s="164"/>
      <c r="G3508" s="164"/>
      <c r="H3508" s="164"/>
      <c r="I3508" s="164"/>
      <c r="J3508" s="164"/>
    </row>
    <row r="3509" spans="2:10" x14ac:dyDescent="0.25">
      <c r="B3509" s="155">
        <v>37439</v>
      </c>
      <c r="C3509" s="2">
        <v>-2.1017109789450927</v>
      </c>
      <c r="D3509" s="2">
        <v>1.2062775006335569</v>
      </c>
      <c r="F3509" s="164"/>
      <c r="G3509" s="164"/>
      <c r="H3509" s="164"/>
      <c r="I3509" s="164"/>
      <c r="J3509" s="164"/>
    </row>
    <row r="3510" spans="2:10" x14ac:dyDescent="0.25">
      <c r="B3510" s="155">
        <v>37438</v>
      </c>
      <c r="C3510" s="2">
        <v>-2.1373767807620569</v>
      </c>
      <c r="D3510" s="2">
        <v>0.32218939999946183</v>
      </c>
      <c r="F3510" s="164"/>
      <c r="G3510" s="164"/>
      <c r="H3510" s="164"/>
      <c r="I3510" s="164"/>
      <c r="J3510" s="164"/>
    </row>
    <row r="3511" spans="2:10" x14ac:dyDescent="0.25">
      <c r="B3511" s="155">
        <v>37435</v>
      </c>
      <c r="C3511" s="2">
        <v>-8.3788877612800405E-2</v>
      </c>
      <c r="D3511" s="2">
        <v>-0.12365826690280413</v>
      </c>
      <c r="F3511" s="164"/>
      <c r="G3511" s="164"/>
      <c r="H3511" s="164"/>
      <c r="I3511" s="164"/>
      <c r="J3511" s="164"/>
    </row>
    <row r="3512" spans="2:10" x14ac:dyDescent="0.25">
      <c r="B3512" s="155">
        <v>37434</v>
      </c>
      <c r="C3512" s="2">
        <v>1.7591335733806446</v>
      </c>
      <c r="D3512" s="2">
        <v>-2.3190263505291075</v>
      </c>
      <c r="F3512" s="164"/>
      <c r="G3512" s="164"/>
      <c r="H3512" s="164"/>
      <c r="I3512" s="164"/>
      <c r="J3512" s="164"/>
    </row>
    <row r="3513" spans="2:10" x14ac:dyDescent="0.25">
      <c r="B3513" s="155">
        <v>37433</v>
      </c>
      <c r="C3513" s="2">
        <v>-0.21518800085152945</v>
      </c>
      <c r="D3513" s="2">
        <v>1.2402460605039023</v>
      </c>
      <c r="F3513" s="164"/>
      <c r="G3513" s="164"/>
      <c r="H3513" s="164"/>
      <c r="I3513" s="164"/>
      <c r="J3513" s="164"/>
    </row>
    <row r="3514" spans="2:10" x14ac:dyDescent="0.25">
      <c r="B3514" s="155">
        <v>37432</v>
      </c>
      <c r="C3514" s="2">
        <v>-1.6699780032640166</v>
      </c>
      <c r="D3514" s="2">
        <v>-0.23606398611862867</v>
      </c>
      <c r="F3514" s="164"/>
      <c r="G3514" s="164"/>
      <c r="H3514" s="164"/>
      <c r="I3514" s="164"/>
      <c r="J3514" s="164"/>
    </row>
    <row r="3515" spans="2:10" x14ac:dyDescent="0.25">
      <c r="B3515" s="155">
        <v>37431</v>
      </c>
      <c r="C3515" s="2">
        <v>0.36269581336654255</v>
      </c>
      <c r="D3515" s="2">
        <v>-1.3828690054950021</v>
      </c>
      <c r="F3515" s="164"/>
      <c r="G3515" s="164"/>
      <c r="H3515" s="164"/>
      <c r="I3515" s="164"/>
      <c r="J3515" s="164"/>
    </row>
    <row r="3516" spans="2:10" x14ac:dyDescent="0.25">
      <c r="B3516" s="155">
        <v>37428</v>
      </c>
      <c r="C3516" s="2">
        <v>-1.704173176755186</v>
      </c>
      <c r="D3516" s="2">
        <v>1.5525862742509666</v>
      </c>
      <c r="F3516" s="164"/>
      <c r="G3516" s="164"/>
      <c r="H3516" s="164"/>
      <c r="I3516" s="164"/>
      <c r="J3516" s="164"/>
    </row>
    <row r="3517" spans="2:10" x14ac:dyDescent="0.25">
      <c r="B3517" s="155">
        <v>37427</v>
      </c>
      <c r="C3517" s="2">
        <v>-1.3416631042301175</v>
      </c>
      <c r="D3517" s="2">
        <v>-1.750146082636117</v>
      </c>
      <c r="F3517" s="164"/>
      <c r="G3517" s="164"/>
      <c r="H3517" s="164"/>
      <c r="I3517" s="164"/>
      <c r="J3517" s="164"/>
    </row>
    <row r="3518" spans="2:10" x14ac:dyDescent="0.25">
      <c r="B3518" s="155">
        <v>37426</v>
      </c>
      <c r="C3518" s="2">
        <v>-1.6484983178796542</v>
      </c>
      <c r="D3518" s="2">
        <v>1.6666229356434137</v>
      </c>
      <c r="F3518" s="164"/>
      <c r="G3518" s="164"/>
      <c r="H3518" s="164"/>
      <c r="I3518" s="164"/>
      <c r="J3518" s="164"/>
    </row>
    <row r="3519" spans="2:10" x14ac:dyDescent="0.25">
      <c r="B3519" s="155">
        <v>37425</v>
      </c>
      <c r="C3519" s="2">
        <v>9.5863653329830711E-2</v>
      </c>
      <c r="D3519" s="2">
        <v>0.20291920512298667</v>
      </c>
      <c r="F3519" s="164"/>
      <c r="G3519" s="164"/>
      <c r="H3519" s="164"/>
      <c r="I3519" s="164"/>
      <c r="J3519" s="164"/>
    </row>
    <row r="3520" spans="2:10" x14ac:dyDescent="0.25">
      <c r="B3520" s="155">
        <v>37424</v>
      </c>
      <c r="C3520" s="2">
        <v>2.871700541342026</v>
      </c>
      <c r="D3520" s="2">
        <v>-1.4267824147680241</v>
      </c>
      <c r="F3520" s="164"/>
      <c r="G3520" s="164"/>
      <c r="H3520" s="164"/>
      <c r="I3520" s="164"/>
      <c r="J3520" s="164"/>
    </row>
    <row r="3521" spans="2:10" x14ac:dyDescent="0.25">
      <c r="B3521" s="155">
        <v>37421</v>
      </c>
      <c r="C3521" s="2">
        <v>-0.22560856042478372</v>
      </c>
      <c r="D3521" s="2">
        <v>2.2037222238258547</v>
      </c>
      <c r="F3521" s="164"/>
      <c r="G3521" s="164"/>
      <c r="H3521" s="164"/>
      <c r="I3521" s="164"/>
      <c r="J3521" s="164"/>
    </row>
    <row r="3522" spans="2:10" x14ac:dyDescent="0.25">
      <c r="B3522" s="155">
        <v>37420</v>
      </c>
      <c r="C3522" s="2">
        <v>-1.0460162923873861</v>
      </c>
      <c r="D3522" s="2">
        <v>0.53676601378682687</v>
      </c>
      <c r="F3522" s="164"/>
      <c r="G3522" s="164"/>
      <c r="H3522" s="164"/>
      <c r="I3522" s="164"/>
      <c r="J3522" s="164"/>
    </row>
    <row r="3523" spans="2:10" x14ac:dyDescent="0.25">
      <c r="B3523" s="155">
        <v>37419</v>
      </c>
      <c r="C3523" s="2">
        <v>0.67342197356365929</v>
      </c>
      <c r="D3523" s="2">
        <v>0.44498596901902943</v>
      </c>
      <c r="F3523" s="164"/>
      <c r="G3523" s="164"/>
      <c r="H3523" s="164"/>
      <c r="I3523" s="164"/>
      <c r="J3523" s="164"/>
    </row>
    <row r="3524" spans="2:10" x14ac:dyDescent="0.25">
      <c r="B3524" s="155">
        <v>37418</v>
      </c>
      <c r="C3524" s="2">
        <v>-1.6616305938008447</v>
      </c>
      <c r="D3524" s="2">
        <v>1.1538498895512062</v>
      </c>
      <c r="F3524" s="164"/>
      <c r="G3524" s="164"/>
      <c r="H3524" s="164"/>
      <c r="I3524" s="164"/>
      <c r="J3524" s="164"/>
    </row>
    <row r="3525" spans="2:10" x14ac:dyDescent="0.25">
      <c r="B3525" s="155">
        <v>37417</v>
      </c>
      <c r="C3525" s="2">
        <v>0.31367310242860214</v>
      </c>
      <c r="D3525" s="2">
        <v>0.92558814653407318</v>
      </c>
      <c r="F3525" s="164"/>
      <c r="G3525" s="164"/>
      <c r="H3525" s="164"/>
      <c r="I3525" s="164"/>
      <c r="J3525" s="164"/>
    </row>
    <row r="3526" spans="2:10" x14ac:dyDescent="0.25">
      <c r="B3526" s="155">
        <v>37414</v>
      </c>
      <c r="C3526" s="2">
        <v>-0.15727458279785056</v>
      </c>
      <c r="D3526" s="2">
        <v>-0.95551097089985326</v>
      </c>
      <c r="F3526" s="164"/>
      <c r="G3526" s="164"/>
      <c r="H3526" s="164"/>
      <c r="I3526" s="164"/>
      <c r="J3526" s="164"/>
    </row>
    <row r="3527" spans="2:10" x14ac:dyDescent="0.25">
      <c r="B3527" s="155">
        <v>37413</v>
      </c>
      <c r="C3527" s="2">
        <v>-1.971637946194249</v>
      </c>
      <c r="D3527" s="2">
        <v>0.86634684932349604</v>
      </c>
      <c r="F3527" s="164"/>
      <c r="G3527" s="164"/>
      <c r="H3527" s="164"/>
      <c r="I3527" s="164"/>
      <c r="J3527" s="164"/>
    </row>
    <row r="3528" spans="2:10" x14ac:dyDescent="0.25">
      <c r="B3528" s="155">
        <v>37412</v>
      </c>
      <c r="C3528" s="2">
        <v>0.92082553221466412</v>
      </c>
      <c r="D3528" s="2">
        <v>-0.9962249411510582</v>
      </c>
      <c r="F3528" s="164"/>
      <c r="G3528" s="164"/>
      <c r="H3528" s="164"/>
      <c r="I3528" s="164"/>
      <c r="J3528" s="164"/>
    </row>
    <row r="3529" spans="2:10" x14ac:dyDescent="0.25">
      <c r="B3529" s="155">
        <v>37411</v>
      </c>
      <c r="C3529" s="2">
        <v>1.7612097614527755E-3</v>
      </c>
      <c r="D3529" s="2">
        <v>0.13866624501586156</v>
      </c>
      <c r="F3529" s="164"/>
      <c r="G3529" s="164"/>
      <c r="H3529" s="164"/>
      <c r="I3529" s="164"/>
      <c r="J3529" s="164"/>
    </row>
    <row r="3530" spans="2:10" x14ac:dyDescent="0.25">
      <c r="B3530" s="155">
        <v>37410</v>
      </c>
      <c r="C3530" s="2">
        <v>-2.4779870640764812</v>
      </c>
      <c r="D3530" s="2">
        <v>6.7176341713848231E-2</v>
      </c>
      <c r="F3530" s="164"/>
      <c r="G3530" s="164"/>
      <c r="H3530" s="164"/>
      <c r="I3530" s="164"/>
      <c r="J3530" s="164"/>
    </row>
    <row r="3531" spans="2:10" x14ac:dyDescent="0.25">
      <c r="B3531" s="155">
        <v>37407</v>
      </c>
      <c r="C3531" s="2">
        <v>0.23294141172560678</v>
      </c>
      <c r="D3531" s="2">
        <v>-0.30079614980926817</v>
      </c>
      <c r="F3531" s="164"/>
      <c r="G3531" s="164"/>
      <c r="H3531" s="164"/>
      <c r="I3531" s="164"/>
      <c r="J3531" s="164"/>
    </row>
    <row r="3532" spans="2:10" x14ac:dyDescent="0.25">
      <c r="B3532" s="155">
        <v>37406</v>
      </c>
      <c r="C3532" s="2">
        <v>-0.26936004701748617</v>
      </c>
      <c r="D3532" s="2">
        <v>0.47982903570493729</v>
      </c>
      <c r="F3532" s="164"/>
      <c r="G3532" s="164"/>
      <c r="H3532" s="164"/>
      <c r="I3532" s="164"/>
      <c r="J3532" s="164"/>
    </row>
    <row r="3533" spans="2:10" x14ac:dyDescent="0.25">
      <c r="B3533" s="155">
        <v>37405</v>
      </c>
      <c r="C3533" s="2">
        <v>-0.62753749771146117</v>
      </c>
      <c r="D3533" s="2">
        <v>0.70743728053392907</v>
      </c>
      <c r="F3533" s="164"/>
      <c r="G3533" s="164"/>
      <c r="H3533" s="164"/>
      <c r="I3533" s="164"/>
      <c r="J3533" s="164"/>
    </row>
    <row r="3534" spans="2:10" x14ac:dyDescent="0.25">
      <c r="B3534" s="155">
        <v>37404</v>
      </c>
      <c r="C3534" s="2">
        <v>-0.85424876530799665</v>
      </c>
      <c r="D3534" s="2">
        <v>-0.11440875464742151</v>
      </c>
      <c r="F3534" s="164"/>
      <c r="G3534" s="164"/>
      <c r="H3534" s="164"/>
      <c r="I3534" s="164"/>
      <c r="J3534" s="164"/>
    </row>
    <row r="3535" spans="2:10" x14ac:dyDescent="0.25">
      <c r="B3535" s="155">
        <v>37403</v>
      </c>
      <c r="C3535" s="2">
        <v>0</v>
      </c>
      <c r="D3535" s="2">
        <v>4.9396381120359045E-2</v>
      </c>
      <c r="F3535" s="164"/>
      <c r="G3535" s="164"/>
      <c r="H3535" s="164"/>
      <c r="I3535" s="164"/>
      <c r="J3535" s="164"/>
    </row>
    <row r="3536" spans="2:10" x14ac:dyDescent="0.25">
      <c r="B3536" s="155">
        <v>37400</v>
      </c>
      <c r="C3536" s="2">
        <v>-1.2080461853507307</v>
      </c>
      <c r="D3536" s="2">
        <v>0.40139356765755974</v>
      </c>
      <c r="F3536" s="164"/>
      <c r="G3536" s="164"/>
      <c r="H3536" s="164"/>
      <c r="I3536" s="164"/>
      <c r="J3536" s="164"/>
    </row>
    <row r="3537" spans="2:10" x14ac:dyDescent="0.25">
      <c r="B3537" s="155">
        <v>37399</v>
      </c>
      <c r="C3537" s="2">
        <v>1.019533593573474</v>
      </c>
      <c r="D3537" s="2">
        <v>-0.93870691634830861</v>
      </c>
      <c r="F3537" s="164"/>
      <c r="G3537" s="164"/>
      <c r="H3537" s="164"/>
      <c r="I3537" s="164"/>
      <c r="J3537" s="164"/>
    </row>
    <row r="3538" spans="2:10" x14ac:dyDescent="0.25">
      <c r="B3538" s="155">
        <v>37398</v>
      </c>
      <c r="C3538" s="2">
        <v>0.57466910813965821</v>
      </c>
      <c r="D3538" s="2">
        <v>0.90390315112731656</v>
      </c>
      <c r="F3538" s="164"/>
      <c r="G3538" s="164"/>
      <c r="H3538" s="164"/>
      <c r="I3538" s="164"/>
      <c r="J3538" s="164"/>
    </row>
    <row r="3539" spans="2:10" x14ac:dyDescent="0.25">
      <c r="B3539" s="155">
        <v>37397</v>
      </c>
      <c r="C3539" s="2">
        <v>-1.0976476948106662</v>
      </c>
      <c r="D3539" s="2">
        <v>0.52703819218098413</v>
      </c>
      <c r="F3539" s="164"/>
      <c r="G3539" s="164"/>
      <c r="H3539" s="164"/>
      <c r="I3539" s="164"/>
      <c r="J3539" s="164"/>
    </row>
    <row r="3540" spans="2:10" x14ac:dyDescent="0.25">
      <c r="B3540" s="155">
        <v>37396</v>
      </c>
      <c r="C3540" s="2">
        <v>-1.3293014778513523</v>
      </c>
      <c r="D3540" s="2">
        <v>1.038924174653677</v>
      </c>
      <c r="F3540" s="164"/>
      <c r="G3540" s="164"/>
      <c r="H3540" s="164"/>
      <c r="I3540" s="164"/>
      <c r="J3540" s="164"/>
    </row>
    <row r="3541" spans="2:10" x14ac:dyDescent="0.25">
      <c r="B3541" s="155">
        <v>37393</v>
      </c>
      <c r="C3541" s="2">
        <v>0.78616251212322297</v>
      </c>
      <c r="D3541" s="2">
        <v>-1.1862594752761968</v>
      </c>
      <c r="F3541" s="164"/>
      <c r="G3541" s="164"/>
      <c r="H3541" s="164"/>
      <c r="I3541" s="164"/>
      <c r="J3541" s="164"/>
    </row>
    <row r="3542" spans="2:10" x14ac:dyDescent="0.25">
      <c r="B3542" s="155">
        <v>37392</v>
      </c>
      <c r="C3542" s="2">
        <v>0.65932559745320862</v>
      </c>
      <c r="D3542" s="2">
        <v>0.67948341805736945</v>
      </c>
      <c r="F3542" s="164"/>
      <c r="G3542" s="164"/>
      <c r="H3542" s="164"/>
      <c r="I3542" s="164"/>
      <c r="J3542" s="164"/>
    </row>
    <row r="3543" spans="2:10" x14ac:dyDescent="0.25">
      <c r="B3543" s="155">
        <v>37391</v>
      </c>
      <c r="C3543" s="2">
        <v>-0.53445467424373394</v>
      </c>
      <c r="D3543" s="2">
        <v>0.25590738820100434</v>
      </c>
      <c r="F3543" s="164"/>
      <c r="G3543" s="164"/>
      <c r="H3543" s="164"/>
      <c r="I3543" s="164"/>
      <c r="J3543" s="164"/>
    </row>
    <row r="3544" spans="2:10" x14ac:dyDescent="0.25">
      <c r="B3544" s="155">
        <v>37390</v>
      </c>
      <c r="C3544" s="2">
        <v>2.117282560229472</v>
      </c>
      <c r="D3544" s="2">
        <v>-1.5101204236001808</v>
      </c>
      <c r="F3544" s="164"/>
      <c r="G3544" s="164"/>
      <c r="H3544" s="164"/>
      <c r="I3544" s="164"/>
      <c r="J3544" s="164"/>
    </row>
    <row r="3545" spans="2:10" x14ac:dyDescent="0.25">
      <c r="B3545" s="155">
        <v>37389</v>
      </c>
      <c r="C3545" s="2">
        <v>1.8683204983436674</v>
      </c>
      <c r="D3545" s="2">
        <v>-1.7931426904399084</v>
      </c>
      <c r="F3545" s="164"/>
      <c r="G3545" s="164"/>
      <c r="H3545" s="164"/>
      <c r="I3545" s="164"/>
      <c r="J3545" s="164"/>
    </row>
    <row r="3546" spans="2:10" x14ac:dyDescent="0.25">
      <c r="B3546" s="155">
        <v>37386</v>
      </c>
      <c r="C3546" s="2">
        <v>-1.6785144883687875</v>
      </c>
      <c r="D3546" s="2">
        <v>0.70051878090815478</v>
      </c>
      <c r="F3546" s="164"/>
      <c r="G3546" s="164"/>
      <c r="H3546" s="164"/>
      <c r="I3546" s="164"/>
      <c r="J3546" s="164"/>
    </row>
    <row r="3547" spans="2:10" x14ac:dyDescent="0.25">
      <c r="B3547" s="155">
        <v>37385</v>
      </c>
      <c r="C3547" s="2">
        <v>-1.4353663746577761</v>
      </c>
      <c r="D3547" s="2">
        <v>0.72682645286779035</v>
      </c>
      <c r="F3547" s="164"/>
      <c r="G3547" s="164"/>
      <c r="H3547" s="164"/>
      <c r="I3547" s="164"/>
      <c r="J3547" s="164"/>
    </row>
    <row r="3548" spans="2:10" x14ac:dyDescent="0.25">
      <c r="B3548" s="155">
        <v>37384</v>
      </c>
      <c r="C3548" s="2">
        <v>3.7645023345672657</v>
      </c>
      <c r="D3548" s="2">
        <v>-2.4309976889145712</v>
      </c>
      <c r="F3548" s="164"/>
      <c r="G3548" s="164"/>
      <c r="H3548" s="164"/>
      <c r="I3548" s="164"/>
      <c r="J3548" s="164"/>
    </row>
    <row r="3549" spans="2:10" x14ac:dyDescent="0.25">
      <c r="B3549" s="155">
        <v>37383</v>
      </c>
      <c r="C3549" s="2">
        <v>-0.30045920629140355</v>
      </c>
      <c r="D3549" s="2">
        <v>-0.17245469580472461</v>
      </c>
      <c r="F3549" s="164"/>
      <c r="G3549" s="164"/>
      <c r="H3549" s="164"/>
      <c r="I3549" s="164"/>
      <c r="J3549" s="164"/>
    </row>
    <row r="3550" spans="2:10" x14ac:dyDescent="0.25">
      <c r="B3550" s="155">
        <v>37382</v>
      </c>
      <c r="C3550" s="2">
        <v>-1.9327983120653536</v>
      </c>
      <c r="D3550" s="2">
        <v>4.4748115036652436E-2</v>
      </c>
      <c r="F3550" s="164"/>
      <c r="G3550" s="164"/>
      <c r="H3550" s="164"/>
      <c r="I3550" s="164"/>
      <c r="J3550" s="164"/>
    </row>
    <row r="3551" spans="2:10" x14ac:dyDescent="0.25">
      <c r="B3551" s="155">
        <v>37379</v>
      </c>
      <c r="C3551" s="2">
        <v>-1.0232678040069998</v>
      </c>
      <c r="D3551" s="2">
        <v>0.86528789025670516</v>
      </c>
      <c r="F3551" s="164"/>
      <c r="G3551" s="164"/>
      <c r="H3551" s="164"/>
      <c r="I3551" s="164"/>
      <c r="J3551" s="164"/>
    </row>
    <row r="3552" spans="2:10" x14ac:dyDescent="0.25">
      <c r="B3552" s="155">
        <v>37378</v>
      </c>
      <c r="C3552" s="2">
        <v>-0.16176560430404274</v>
      </c>
      <c r="D3552" s="2">
        <v>-0.94388916445271587</v>
      </c>
      <c r="F3552" s="164"/>
      <c r="G3552" s="164"/>
      <c r="H3552" s="164"/>
      <c r="I3552" s="164"/>
      <c r="J3552" s="164"/>
    </row>
    <row r="3553" spans="2:10" x14ac:dyDescent="0.25">
      <c r="B3553" s="155">
        <v>37377</v>
      </c>
      <c r="C3553" s="2">
        <v>0.89455503067532582</v>
      </c>
      <c r="D3553" s="2">
        <v>0.97341963387675978</v>
      </c>
      <c r="F3553" s="164"/>
      <c r="G3553" s="164"/>
      <c r="H3553" s="164"/>
      <c r="I3553" s="164"/>
      <c r="J3553" s="164"/>
    </row>
    <row r="3554" spans="2:10" x14ac:dyDescent="0.25">
      <c r="B3554" s="155">
        <v>37376</v>
      </c>
      <c r="C3554" s="2">
        <v>1.0771816706788062</v>
      </c>
      <c r="D3554" s="2">
        <v>0.68727881386549949</v>
      </c>
      <c r="F3554" s="164"/>
      <c r="G3554" s="164"/>
      <c r="H3554" s="164"/>
      <c r="I3554" s="164"/>
      <c r="J3554" s="164"/>
    </row>
    <row r="3555" spans="2:10" x14ac:dyDescent="0.25">
      <c r="B3555" s="155">
        <v>37375</v>
      </c>
      <c r="C3555" s="2">
        <v>-1.0054616698904839</v>
      </c>
      <c r="D3555" s="2">
        <v>-0.61122742912697037</v>
      </c>
      <c r="F3555" s="164"/>
      <c r="G3555" s="164"/>
      <c r="H3555" s="164"/>
      <c r="I3555" s="164"/>
      <c r="J3555" s="164"/>
    </row>
    <row r="3556" spans="2:10" x14ac:dyDescent="0.25">
      <c r="B3556" s="155">
        <v>37372</v>
      </c>
      <c r="C3556" s="2">
        <v>-1.3796454891526144</v>
      </c>
      <c r="D3556" s="2">
        <v>0.63406914234842571</v>
      </c>
      <c r="F3556" s="164"/>
      <c r="G3556" s="164"/>
      <c r="H3556" s="164"/>
      <c r="I3556" s="164"/>
      <c r="J3556" s="164"/>
    </row>
    <row r="3557" spans="2:10" x14ac:dyDescent="0.25">
      <c r="B3557" s="155">
        <v>37371</v>
      </c>
      <c r="C3557" s="2">
        <v>-0.15138201506713633</v>
      </c>
      <c r="D3557" s="2">
        <v>-6.2628368303141446E-2</v>
      </c>
      <c r="F3557" s="164"/>
      <c r="G3557" s="164"/>
      <c r="H3557" s="164"/>
      <c r="I3557" s="164"/>
      <c r="J3557" s="164"/>
    </row>
    <row r="3558" spans="2:10" x14ac:dyDescent="0.25">
      <c r="B3558" s="155">
        <v>37370</v>
      </c>
      <c r="C3558" s="2">
        <v>-0.70913796178327937</v>
      </c>
      <c r="D3558" s="2">
        <v>1.1647856066602014</v>
      </c>
      <c r="F3558" s="164"/>
      <c r="G3558" s="164"/>
      <c r="H3558" s="164"/>
      <c r="I3558" s="164"/>
      <c r="J3558" s="164"/>
    </row>
    <row r="3559" spans="2:10" x14ac:dyDescent="0.25">
      <c r="B3559" s="155">
        <v>37369</v>
      </c>
      <c r="C3559" s="2">
        <v>-0.6201383341376876</v>
      </c>
      <c r="D3559" s="2">
        <v>0.3793453802954927</v>
      </c>
      <c r="F3559" s="164"/>
      <c r="G3559" s="164"/>
      <c r="H3559" s="164"/>
      <c r="I3559" s="164"/>
      <c r="J3559" s="164"/>
    </row>
    <row r="3560" spans="2:10" x14ac:dyDescent="0.25">
      <c r="B3560" s="155">
        <v>37368</v>
      </c>
      <c r="C3560" s="2">
        <v>-1.5411105085018084</v>
      </c>
      <c r="D3560" s="2">
        <v>0.45025580234809848</v>
      </c>
      <c r="F3560" s="164"/>
      <c r="G3560" s="164"/>
      <c r="H3560" s="164"/>
      <c r="I3560" s="164"/>
      <c r="J3560" s="164"/>
    </row>
    <row r="3561" spans="2:10" x14ac:dyDescent="0.25">
      <c r="B3561" s="155">
        <v>37365</v>
      </c>
      <c r="C3561" s="2">
        <v>6.2434126971155912E-2</v>
      </c>
      <c r="D3561" s="2">
        <v>0.55125304097483063</v>
      </c>
      <c r="F3561" s="164"/>
      <c r="G3561" s="164"/>
      <c r="H3561" s="164"/>
      <c r="I3561" s="164"/>
      <c r="J3561" s="164"/>
    </row>
    <row r="3562" spans="2:10" x14ac:dyDescent="0.25">
      <c r="B3562" s="155">
        <v>37364</v>
      </c>
      <c r="C3562" s="2">
        <v>-0.14074948473394855</v>
      </c>
      <c r="D3562" s="2">
        <v>0.39069443358195066</v>
      </c>
      <c r="F3562" s="164"/>
      <c r="G3562" s="164"/>
      <c r="H3562" s="164"/>
      <c r="I3562" s="164"/>
      <c r="J3562" s="164"/>
    </row>
    <row r="3563" spans="2:10" x14ac:dyDescent="0.25">
      <c r="B3563" s="155">
        <v>37363</v>
      </c>
      <c r="C3563" s="2">
        <v>-0.19743645600936999</v>
      </c>
      <c r="D3563" s="2">
        <v>-1.8027761118376118</v>
      </c>
      <c r="F3563" s="164"/>
      <c r="G3563" s="164"/>
      <c r="H3563" s="164"/>
      <c r="I3563" s="164"/>
      <c r="J3563" s="164"/>
    </row>
    <row r="3564" spans="2:10" x14ac:dyDescent="0.25">
      <c r="B3564" s="155">
        <v>37362</v>
      </c>
      <c r="C3564" s="2">
        <v>2.3418210519167593</v>
      </c>
      <c r="D3564" s="2">
        <v>-0.66531010816405223</v>
      </c>
      <c r="F3564" s="164"/>
      <c r="G3564" s="164"/>
      <c r="H3564" s="164"/>
      <c r="I3564" s="164"/>
      <c r="J3564" s="164"/>
    </row>
    <row r="3565" spans="2:10" x14ac:dyDescent="0.25">
      <c r="B3565" s="155">
        <v>37361</v>
      </c>
      <c r="C3565" s="2">
        <v>-0.76082927657322719</v>
      </c>
      <c r="D3565" s="2">
        <v>0.69672796601736309</v>
      </c>
      <c r="F3565" s="164"/>
      <c r="G3565" s="164"/>
      <c r="H3565" s="164"/>
      <c r="I3565" s="164"/>
      <c r="J3565" s="164"/>
    </row>
    <row r="3566" spans="2:10" x14ac:dyDescent="0.25">
      <c r="B3566" s="155">
        <v>37358</v>
      </c>
      <c r="C3566" s="2">
        <v>0.66341423454245874</v>
      </c>
      <c r="D3566" s="2">
        <v>0.34045782590506057</v>
      </c>
      <c r="F3566" s="164"/>
      <c r="G3566" s="164"/>
      <c r="H3566" s="164"/>
      <c r="I3566" s="164"/>
      <c r="J3566" s="164"/>
    </row>
    <row r="3567" spans="2:10" x14ac:dyDescent="0.25">
      <c r="B3567" s="155">
        <v>37357</v>
      </c>
      <c r="C3567" s="2">
        <v>-2.3642195282433498</v>
      </c>
      <c r="D3567" s="2">
        <v>0.62694001655669851</v>
      </c>
      <c r="F3567" s="164"/>
      <c r="G3567" s="164"/>
      <c r="H3567" s="164"/>
      <c r="I3567" s="164"/>
      <c r="J3567" s="164"/>
    </row>
    <row r="3568" spans="2:10" x14ac:dyDescent="0.25">
      <c r="B3568" s="155">
        <v>37356</v>
      </c>
      <c r="C3568" s="2">
        <v>1.1372225353964094</v>
      </c>
      <c r="D3568" s="2">
        <v>-0.52788696513392797</v>
      </c>
      <c r="F3568" s="164"/>
      <c r="G3568" s="164"/>
      <c r="H3568" s="164"/>
      <c r="I3568" s="164"/>
      <c r="J3568" s="164"/>
    </row>
    <row r="3569" spans="2:10" x14ac:dyDescent="0.25">
      <c r="B3569" s="155">
        <v>37355</v>
      </c>
      <c r="C3569" s="2">
        <v>-0.66037493023656246</v>
      </c>
      <c r="D3569" s="2">
        <v>0.50776129262171121</v>
      </c>
      <c r="F3569" s="164"/>
      <c r="G3569" s="164"/>
      <c r="H3569" s="164"/>
      <c r="I3569" s="164"/>
      <c r="J3569" s="164"/>
    </row>
    <row r="3570" spans="2:10" x14ac:dyDescent="0.25">
      <c r="B3570" s="155">
        <v>37354</v>
      </c>
      <c r="C3570" s="2">
        <v>0.25225395326882172</v>
      </c>
      <c r="D3570" s="2">
        <v>-0.60820026324981402</v>
      </c>
      <c r="F3570" s="164"/>
      <c r="G3570" s="164"/>
      <c r="H3570" s="164"/>
      <c r="I3570" s="164"/>
      <c r="J3570" s="164"/>
    </row>
    <row r="3571" spans="2:10" x14ac:dyDescent="0.25">
      <c r="B3571" s="155">
        <v>37351</v>
      </c>
      <c r="C3571" s="2">
        <v>-0.31907932502740488</v>
      </c>
      <c r="D3571" s="2">
        <v>0.93272643819930501</v>
      </c>
      <c r="F3571" s="164"/>
      <c r="G3571" s="164"/>
      <c r="H3571" s="164"/>
      <c r="I3571" s="164"/>
      <c r="J3571" s="164"/>
    </row>
    <row r="3572" spans="2:10" x14ac:dyDescent="0.25">
      <c r="B3572" s="155">
        <v>37350</v>
      </c>
      <c r="C3572" s="2">
        <v>8.5646274606832051E-2</v>
      </c>
      <c r="D3572" s="2">
        <v>0.25446970470452968</v>
      </c>
      <c r="F3572" s="164"/>
      <c r="G3572" s="164"/>
      <c r="H3572" s="164"/>
      <c r="I3572" s="164"/>
      <c r="J3572" s="164"/>
    </row>
    <row r="3573" spans="2:10" x14ac:dyDescent="0.25">
      <c r="B3573" s="155">
        <v>37349</v>
      </c>
      <c r="C3573" s="2">
        <v>-0.98197515405147318</v>
      </c>
      <c r="D3573" s="2">
        <v>0.85258008625195281</v>
      </c>
      <c r="F3573" s="164"/>
      <c r="G3573" s="164"/>
      <c r="H3573" s="164"/>
      <c r="I3573" s="164"/>
      <c r="J3573" s="164"/>
    </row>
    <row r="3574" spans="2:10" x14ac:dyDescent="0.25">
      <c r="B3574" s="155">
        <v>37348</v>
      </c>
      <c r="C3574" s="2">
        <v>-0.8528404796865563</v>
      </c>
      <c r="D3574" s="2">
        <v>1.6458584244852359</v>
      </c>
      <c r="F3574" s="164"/>
      <c r="G3574" s="164"/>
      <c r="H3574" s="164"/>
      <c r="I3574" s="164"/>
      <c r="J3574" s="164"/>
    </row>
    <row r="3575" spans="2:10" x14ac:dyDescent="0.25">
      <c r="B3575" s="155"/>
      <c r="F3575" s="164"/>
      <c r="G3575" s="164"/>
      <c r="H3575" s="164"/>
      <c r="I3575" s="164"/>
      <c r="J3575" s="164"/>
    </row>
    <row r="3576" spans="2:10" x14ac:dyDescent="0.25">
      <c r="B3576" s="155"/>
      <c r="F3576" s="164"/>
      <c r="G3576" s="164"/>
      <c r="H3576" s="164"/>
      <c r="I3576" s="164"/>
      <c r="J3576" s="164"/>
    </row>
    <row r="3577" spans="2:10" x14ac:dyDescent="0.25">
      <c r="B3577" s="155"/>
      <c r="F3577" s="164"/>
      <c r="G3577" s="164"/>
      <c r="H3577" s="164"/>
      <c r="I3577" s="164"/>
      <c r="J3577" s="164"/>
    </row>
    <row r="3578" spans="2:10" x14ac:dyDescent="0.25">
      <c r="B3578" s="155"/>
      <c r="F3578" s="164"/>
      <c r="G3578" s="164"/>
      <c r="H3578" s="164"/>
      <c r="I3578" s="164"/>
      <c r="J3578" s="164"/>
    </row>
    <row r="3579" spans="2:10" x14ac:dyDescent="0.25">
      <c r="B3579" s="155"/>
      <c r="F3579" s="164"/>
      <c r="G3579" s="164"/>
      <c r="H3579" s="164"/>
      <c r="I3579" s="164"/>
      <c r="J3579" s="164"/>
    </row>
    <row r="3580" spans="2:10" x14ac:dyDescent="0.25">
      <c r="B3580" s="155"/>
      <c r="F3580" s="164"/>
      <c r="G3580" s="164"/>
      <c r="H3580" s="164"/>
      <c r="I3580" s="164"/>
      <c r="J3580" s="164"/>
    </row>
    <row r="3581" spans="2:10" x14ac:dyDescent="0.25">
      <c r="B3581" s="155"/>
      <c r="F3581" s="164"/>
      <c r="G3581" s="164"/>
      <c r="H3581" s="164"/>
      <c r="I3581" s="164"/>
      <c r="J3581" s="164"/>
    </row>
    <row r="3582" spans="2:10" x14ac:dyDescent="0.25">
      <c r="B3582" s="155"/>
      <c r="F3582" s="164"/>
      <c r="G3582" s="164"/>
      <c r="H3582" s="164"/>
      <c r="I3582" s="164"/>
      <c r="J3582" s="164"/>
    </row>
    <row r="3583" spans="2:10" x14ac:dyDescent="0.25">
      <c r="B3583" s="155"/>
      <c r="F3583" s="164"/>
      <c r="G3583" s="164"/>
      <c r="H3583" s="164"/>
      <c r="I3583" s="164"/>
      <c r="J3583" s="164"/>
    </row>
    <row r="3584" spans="2:10" x14ac:dyDescent="0.25">
      <c r="B3584" s="155"/>
      <c r="F3584" s="164"/>
      <c r="G3584" s="164"/>
      <c r="H3584" s="164"/>
      <c r="I3584" s="164"/>
      <c r="J3584" s="164"/>
    </row>
    <row r="3585" spans="2:10" x14ac:dyDescent="0.25">
      <c r="B3585" s="155"/>
      <c r="F3585" s="164"/>
      <c r="G3585" s="164"/>
      <c r="H3585" s="164"/>
      <c r="I3585" s="164"/>
      <c r="J3585" s="164"/>
    </row>
    <row r="3586" spans="2:10" x14ac:dyDescent="0.25">
      <c r="B3586" s="155"/>
      <c r="F3586" s="164"/>
      <c r="G3586" s="164"/>
      <c r="H3586" s="164"/>
      <c r="I3586" s="164"/>
      <c r="J3586" s="164"/>
    </row>
    <row r="3587" spans="2:10" x14ac:dyDescent="0.25">
      <c r="B3587" s="155"/>
      <c r="F3587" s="164"/>
      <c r="G3587" s="164"/>
      <c r="H3587" s="164"/>
      <c r="I3587" s="164"/>
      <c r="J3587" s="164"/>
    </row>
    <row r="3588" spans="2:10" x14ac:dyDescent="0.25">
      <c r="B3588" s="155"/>
      <c r="F3588" s="164"/>
      <c r="G3588" s="164"/>
      <c r="H3588" s="164"/>
      <c r="I3588" s="164"/>
      <c r="J3588" s="164"/>
    </row>
    <row r="3589" spans="2:10" x14ac:dyDescent="0.25">
      <c r="B3589" s="155"/>
      <c r="F3589" s="164"/>
      <c r="G3589" s="164"/>
      <c r="H3589" s="164"/>
      <c r="I3589" s="164"/>
      <c r="J3589" s="164"/>
    </row>
    <row r="3590" spans="2:10" x14ac:dyDescent="0.25">
      <c r="B3590" s="155"/>
      <c r="F3590" s="164"/>
      <c r="G3590" s="164"/>
      <c r="H3590" s="164"/>
      <c r="I3590" s="164"/>
      <c r="J3590" s="164"/>
    </row>
    <row r="3591" spans="2:10" x14ac:dyDescent="0.25">
      <c r="B3591" s="155"/>
      <c r="F3591" s="164"/>
      <c r="G3591" s="164"/>
      <c r="H3591" s="164"/>
      <c r="I3591" s="164"/>
      <c r="J3591" s="164"/>
    </row>
    <row r="3592" spans="2:10" x14ac:dyDescent="0.25">
      <c r="B3592" s="155"/>
      <c r="F3592" s="164"/>
      <c r="G3592" s="164"/>
      <c r="H3592" s="164"/>
      <c r="I3592" s="164"/>
      <c r="J3592" s="164"/>
    </row>
    <row r="3593" spans="2:10" x14ac:dyDescent="0.25">
      <c r="B3593" s="155"/>
      <c r="F3593" s="164"/>
      <c r="G3593" s="164"/>
      <c r="H3593" s="164"/>
      <c r="I3593" s="164"/>
      <c r="J3593" s="164"/>
    </row>
    <row r="3594" spans="2:10" x14ac:dyDescent="0.25">
      <c r="B3594" s="155"/>
      <c r="F3594" s="164"/>
      <c r="G3594" s="164"/>
      <c r="H3594" s="164"/>
      <c r="I3594" s="164"/>
      <c r="J3594" s="164"/>
    </row>
    <row r="3595" spans="2:10" x14ac:dyDescent="0.25">
      <c r="B3595" s="155"/>
      <c r="F3595" s="164"/>
      <c r="G3595" s="164"/>
      <c r="H3595" s="164"/>
      <c r="I3595" s="164"/>
      <c r="J3595" s="164"/>
    </row>
    <row r="3596" spans="2:10" x14ac:dyDescent="0.25">
      <c r="B3596" s="155"/>
      <c r="F3596" s="164"/>
      <c r="G3596" s="164"/>
      <c r="H3596" s="164"/>
      <c r="I3596" s="164"/>
      <c r="J3596" s="164"/>
    </row>
    <row r="3597" spans="2:10" x14ac:dyDescent="0.25">
      <c r="B3597" s="155"/>
      <c r="F3597" s="164"/>
      <c r="G3597" s="164"/>
      <c r="H3597" s="164"/>
      <c r="I3597" s="164"/>
      <c r="J3597" s="164"/>
    </row>
    <row r="3598" spans="2:10" x14ac:dyDescent="0.25">
      <c r="B3598" s="155"/>
      <c r="F3598" s="164"/>
      <c r="G3598" s="164"/>
      <c r="H3598" s="164"/>
      <c r="I3598" s="164"/>
      <c r="J3598" s="164"/>
    </row>
    <row r="3599" spans="2:10" x14ac:dyDescent="0.25">
      <c r="B3599" s="155"/>
      <c r="F3599" s="164"/>
      <c r="G3599" s="164"/>
      <c r="H3599" s="164"/>
      <c r="I3599" s="164"/>
      <c r="J3599" s="164"/>
    </row>
    <row r="3600" spans="2:10" x14ac:dyDescent="0.25">
      <c r="B3600" s="155"/>
      <c r="F3600" s="164"/>
      <c r="G3600" s="164"/>
      <c r="H3600" s="164"/>
      <c r="I3600" s="164"/>
      <c r="J3600" s="164"/>
    </row>
    <row r="3601" spans="2:10" x14ac:dyDescent="0.25">
      <c r="B3601" s="155"/>
      <c r="F3601" s="164"/>
      <c r="G3601" s="164"/>
      <c r="H3601" s="164"/>
      <c r="I3601" s="164"/>
      <c r="J3601" s="164"/>
    </row>
    <row r="3602" spans="2:10" x14ac:dyDescent="0.25">
      <c r="B3602" s="155"/>
      <c r="F3602" s="164"/>
      <c r="G3602" s="164"/>
      <c r="H3602" s="164"/>
      <c r="I3602" s="164"/>
      <c r="J3602" s="164"/>
    </row>
    <row r="3603" spans="2:10" x14ac:dyDescent="0.25">
      <c r="B3603" s="155"/>
      <c r="F3603" s="164"/>
      <c r="G3603" s="164"/>
      <c r="H3603" s="164"/>
      <c r="I3603" s="164"/>
      <c r="J3603" s="164"/>
    </row>
    <row r="3604" spans="2:10" x14ac:dyDescent="0.25">
      <c r="B3604" s="155"/>
      <c r="F3604" s="164"/>
      <c r="G3604" s="164"/>
      <c r="H3604" s="164"/>
      <c r="I3604" s="164"/>
      <c r="J3604" s="164"/>
    </row>
    <row r="3605" spans="2:10" x14ac:dyDescent="0.25">
      <c r="B3605" s="155"/>
      <c r="F3605" s="164"/>
      <c r="G3605" s="164"/>
      <c r="H3605" s="164"/>
      <c r="I3605" s="164"/>
      <c r="J3605" s="164"/>
    </row>
    <row r="3606" spans="2:10" x14ac:dyDescent="0.25">
      <c r="B3606" s="155"/>
      <c r="F3606" s="164"/>
      <c r="G3606" s="164"/>
      <c r="H3606" s="164"/>
      <c r="I3606" s="164"/>
      <c r="J3606" s="164"/>
    </row>
    <row r="3607" spans="2:10" x14ac:dyDescent="0.25">
      <c r="B3607" s="155"/>
      <c r="F3607" s="164"/>
      <c r="G3607" s="164"/>
      <c r="H3607" s="164"/>
      <c r="I3607" s="164"/>
      <c r="J3607" s="164"/>
    </row>
    <row r="3608" spans="2:10" x14ac:dyDescent="0.25">
      <c r="B3608" s="155"/>
      <c r="F3608" s="164"/>
      <c r="G3608" s="164"/>
      <c r="H3608" s="164"/>
      <c r="I3608" s="164"/>
      <c r="J3608" s="164"/>
    </row>
    <row r="3609" spans="2:10" x14ac:dyDescent="0.25">
      <c r="B3609" s="155"/>
      <c r="F3609" s="164"/>
      <c r="G3609" s="164"/>
      <c r="H3609" s="164"/>
      <c r="I3609" s="164"/>
      <c r="J3609" s="164"/>
    </row>
    <row r="3610" spans="2:10" x14ac:dyDescent="0.25">
      <c r="B3610" s="155"/>
      <c r="F3610" s="164"/>
      <c r="G3610" s="164"/>
      <c r="H3610" s="164"/>
      <c r="I3610" s="164"/>
      <c r="J3610" s="164"/>
    </row>
    <row r="3611" spans="2:10" x14ac:dyDescent="0.25">
      <c r="B3611" s="155"/>
      <c r="F3611" s="164"/>
      <c r="G3611" s="164"/>
      <c r="H3611" s="164"/>
      <c r="I3611" s="164"/>
      <c r="J3611" s="164"/>
    </row>
    <row r="3612" spans="2:10" x14ac:dyDescent="0.25">
      <c r="B3612" s="155"/>
      <c r="F3612" s="164"/>
      <c r="G3612" s="164"/>
      <c r="H3612" s="164"/>
      <c r="I3612" s="164"/>
      <c r="J3612" s="164"/>
    </row>
    <row r="3613" spans="2:10" x14ac:dyDescent="0.25">
      <c r="B3613" s="155"/>
      <c r="F3613" s="164"/>
      <c r="G3613" s="164"/>
      <c r="H3613" s="164"/>
      <c r="I3613" s="164"/>
      <c r="J3613" s="164"/>
    </row>
    <row r="3614" spans="2:10" x14ac:dyDescent="0.25">
      <c r="B3614" s="155"/>
      <c r="F3614" s="164"/>
      <c r="G3614" s="164"/>
      <c r="H3614" s="164"/>
      <c r="I3614" s="164"/>
      <c r="J3614" s="164"/>
    </row>
    <row r="3615" spans="2:10" x14ac:dyDescent="0.25">
      <c r="B3615" s="155"/>
      <c r="F3615" s="164"/>
      <c r="G3615" s="164"/>
      <c r="H3615" s="164"/>
      <c r="I3615" s="164"/>
      <c r="J3615" s="164"/>
    </row>
    <row r="3616" spans="2:10" x14ac:dyDescent="0.25">
      <c r="B3616" s="155"/>
      <c r="F3616" s="164"/>
      <c r="G3616" s="164"/>
      <c r="H3616" s="164"/>
      <c r="I3616" s="164"/>
      <c r="J3616" s="164"/>
    </row>
    <row r="3617" spans="2:10" x14ac:dyDescent="0.25">
      <c r="B3617" s="155"/>
      <c r="F3617" s="164"/>
      <c r="G3617" s="164"/>
      <c r="H3617" s="164"/>
      <c r="I3617" s="164"/>
      <c r="J3617" s="164"/>
    </row>
    <row r="3618" spans="2:10" x14ac:dyDescent="0.25">
      <c r="B3618" s="155"/>
      <c r="F3618" s="164"/>
      <c r="G3618" s="164"/>
      <c r="H3618" s="164"/>
      <c r="I3618" s="164"/>
      <c r="J3618" s="164"/>
    </row>
    <row r="3619" spans="2:10" x14ac:dyDescent="0.25">
      <c r="B3619" s="155"/>
      <c r="F3619" s="164"/>
      <c r="G3619" s="164"/>
      <c r="H3619" s="164"/>
      <c r="I3619" s="164"/>
      <c r="J3619" s="164"/>
    </row>
    <row r="3620" spans="2:10" x14ac:dyDescent="0.25">
      <c r="B3620" s="155"/>
      <c r="F3620" s="164"/>
      <c r="G3620" s="164"/>
      <c r="H3620" s="164"/>
      <c r="I3620" s="164"/>
      <c r="J3620" s="164"/>
    </row>
    <row r="3621" spans="2:10" x14ac:dyDescent="0.25">
      <c r="B3621" s="155"/>
      <c r="F3621" s="164"/>
      <c r="G3621" s="164"/>
      <c r="H3621" s="164"/>
      <c r="I3621" s="164"/>
      <c r="J3621" s="164"/>
    </row>
    <row r="3622" spans="2:10" x14ac:dyDescent="0.25">
      <c r="B3622" s="155"/>
      <c r="F3622" s="164"/>
      <c r="G3622" s="164"/>
      <c r="H3622" s="164"/>
      <c r="I3622" s="164"/>
      <c r="J3622" s="164"/>
    </row>
    <row r="3623" spans="2:10" x14ac:dyDescent="0.25">
      <c r="B3623" s="155"/>
      <c r="F3623" s="164"/>
      <c r="G3623" s="164"/>
      <c r="H3623" s="164"/>
      <c r="I3623" s="164"/>
      <c r="J3623" s="164"/>
    </row>
    <row r="3624" spans="2:10" x14ac:dyDescent="0.25">
      <c r="B3624" s="155"/>
      <c r="F3624" s="164"/>
      <c r="G3624" s="164"/>
      <c r="H3624" s="164"/>
      <c r="I3624" s="164"/>
      <c r="J3624" s="164"/>
    </row>
    <row r="3625" spans="2:10" x14ac:dyDescent="0.25">
      <c r="B3625" s="155"/>
      <c r="F3625" s="164"/>
      <c r="G3625" s="164"/>
      <c r="H3625" s="164"/>
      <c r="I3625" s="164"/>
      <c r="J3625" s="164"/>
    </row>
    <row r="3626" spans="2:10" x14ac:dyDescent="0.25">
      <c r="B3626" s="155"/>
      <c r="F3626" s="164"/>
      <c r="G3626" s="164"/>
      <c r="H3626" s="164"/>
      <c r="I3626" s="164"/>
      <c r="J3626" s="164"/>
    </row>
    <row r="3627" spans="2:10" x14ac:dyDescent="0.25">
      <c r="B3627" s="155"/>
      <c r="F3627" s="164"/>
      <c r="G3627" s="164"/>
      <c r="H3627" s="164"/>
      <c r="I3627" s="164"/>
      <c r="J3627" s="164"/>
    </row>
    <row r="3628" spans="2:10" x14ac:dyDescent="0.25">
      <c r="B3628" s="155"/>
      <c r="F3628" s="164"/>
      <c r="G3628" s="164"/>
      <c r="H3628" s="164"/>
      <c r="I3628" s="164"/>
      <c r="J3628" s="164"/>
    </row>
    <row r="3629" spans="2:10" x14ac:dyDescent="0.25">
      <c r="B3629" s="155"/>
      <c r="F3629" s="164"/>
      <c r="G3629" s="164"/>
      <c r="H3629" s="164"/>
      <c r="I3629" s="164"/>
      <c r="J3629" s="164"/>
    </row>
    <row r="3630" spans="2:10" x14ac:dyDescent="0.25">
      <c r="B3630" s="155"/>
      <c r="F3630" s="164"/>
      <c r="G3630" s="164"/>
      <c r="H3630" s="164"/>
      <c r="I3630" s="164"/>
      <c r="J3630" s="164"/>
    </row>
    <row r="3631" spans="2:10" x14ac:dyDescent="0.25">
      <c r="B3631" s="155"/>
      <c r="F3631" s="164"/>
      <c r="G3631" s="164"/>
      <c r="H3631" s="164"/>
      <c r="I3631" s="164"/>
      <c r="J3631" s="164"/>
    </row>
    <row r="3632" spans="2:10" x14ac:dyDescent="0.25">
      <c r="B3632" s="155"/>
      <c r="F3632" s="164"/>
      <c r="G3632" s="164"/>
      <c r="H3632" s="164"/>
      <c r="I3632" s="164"/>
      <c r="J3632" s="164"/>
    </row>
    <row r="3633" spans="2:10" x14ac:dyDescent="0.25">
      <c r="B3633" s="155"/>
      <c r="F3633" s="164"/>
      <c r="G3633" s="164"/>
      <c r="H3633" s="164"/>
      <c r="I3633" s="164"/>
      <c r="J3633" s="164"/>
    </row>
    <row r="3634" spans="2:10" x14ac:dyDescent="0.25">
      <c r="B3634" s="155"/>
      <c r="F3634" s="164"/>
      <c r="G3634" s="164"/>
      <c r="H3634" s="164"/>
      <c r="I3634" s="164"/>
      <c r="J3634" s="164"/>
    </row>
    <row r="3635" spans="2:10" x14ac:dyDescent="0.25">
      <c r="B3635" s="155"/>
      <c r="F3635" s="164"/>
      <c r="G3635" s="164"/>
      <c r="H3635" s="164"/>
      <c r="I3635" s="164"/>
      <c r="J3635" s="164"/>
    </row>
    <row r="3636" spans="2:10" x14ac:dyDescent="0.25">
      <c r="B3636" s="155"/>
      <c r="F3636" s="164"/>
      <c r="G3636" s="164"/>
      <c r="H3636" s="164"/>
      <c r="I3636" s="164"/>
      <c r="J3636" s="164"/>
    </row>
    <row r="3637" spans="2:10" x14ac:dyDescent="0.25">
      <c r="B3637" s="155"/>
      <c r="F3637" s="164"/>
      <c r="G3637" s="164"/>
      <c r="H3637" s="164"/>
      <c r="I3637" s="164"/>
      <c r="J3637" s="164"/>
    </row>
    <row r="3638" spans="2:10" x14ac:dyDescent="0.25">
      <c r="B3638" s="155"/>
      <c r="F3638" s="164"/>
      <c r="G3638" s="164"/>
      <c r="H3638" s="164"/>
      <c r="I3638" s="164"/>
      <c r="J3638" s="164"/>
    </row>
    <row r="3639" spans="2:10" x14ac:dyDescent="0.25">
      <c r="B3639" s="155"/>
      <c r="F3639" s="164"/>
      <c r="G3639" s="164"/>
      <c r="H3639" s="164"/>
      <c r="I3639" s="164"/>
      <c r="J3639" s="164"/>
    </row>
    <row r="3640" spans="2:10" x14ac:dyDescent="0.25">
      <c r="B3640" s="155"/>
      <c r="F3640" s="164"/>
      <c r="G3640" s="164"/>
      <c r="H3640" s="164"/>
      <c r="I3640" s="164"/>
      <c r="J3640" s="164"/>
    </row>
    <row r="3641" spans="2:10" x14ac:dyDescent="0.25">
      <c r="B3641" s="155"/>
      <c r="F3641" s="164"/>
      <c r="G3641" s="164"/>
      <c r="H3641" s="164"/>
      <c r="I3641" s="164"/>
      <c r="J3641" s="164"/>
    </row>
    <row r="3642" spans="2:10" x14ac:dyDescent="0.25">
      <c r="B3642" s="155"/>
      <c r="F3642" s="164"/>
      <c r="G3642" s="164"/>
      <c r="H3642" s="164"/>
      <c r="I3642" s="164"/>
      <c r="J3642" s="164"/>
    </row>
    <row r="3643" spans="2:10" x14ac:dyDescent="0.25">
      <c r="B3643" s="155"/>
      <c r="F3643" s="164"/>
      <c r="G3643" s="164"/>
      <c r="H3643" s="164"/>
      <c r="I3643" s="164"/>
      <c r="J3643" s="164"/>
    </row>
    <row r="3644" spans="2:10" x14ac:dyDescent="0.25">
      <c r="B3644" s="155"/>
      <c r="F3644" s="164"/>
      <c r="G3644" s="164"/>
      <c r="H3644" s="164"/>
      <c r="I3644" s="164"/>
      <c r="J3644" s="164"/>
    </row>
    <row r="3645" spans="2:10" x14ac:dyDescent="0.25">
      <c r="B3645" s="155"/>
      <c r="F3645" s="164"/>
      <c r="G3645" s="164"/>
      <c r="H3645" s="164"/>
      <c r="I3645" s="164"/>
      <c r="J3645" s="164"/>
    </row>
    <row r="3646" spans="2:10" x14ac:dyDescent="0.25">
      <c r="B3646" s="155"/>
      <c r="F3646" s="164"/>
      <c r="G3646" s="164"/>
      <c r="H3646" s="164"/>
      <c r="I3646" s="164"/>
      <c r="J3646" s="164"/>
    </row>
    <row r="3647" spans="2:10" x14ac:dyDescent="0.25">
      <c r="B3647" s="155"/>
      <c r="F3647" s="164"/>
      <c r="G3647" s="164"/>
      <c r="H3647" s="164"/>
      <c r="I3647" s="164"/>
      <c r="J3647" s="164"/>
    </row>
    <row r="3648" spans="2:10" x14ac:dyDescent="0.25">
      <c r="B3648" s="155"/>
      <c r="F3648" s="164"/>
      <c r="G3648" s="164"/>
      <c r="H3648" s="164"/>
      <c r="I3648" s="164"/>
      <c r="J3648" s="164"/>
    </row>
    <row r="3649" spans="2:10" x14ac:dyDescent="0.25">
      <c r="B3649" s="155"/>
      <c r="F3649" s="164"/>
      <c r="G3649" s="164"/>
      <c r="H3649" s="164"/>
      <c r="I3649" s="164"/>
      <c r="J3649" s="164"/>
    </row>
    <row r="3650" spans="2:10" x14ac:dyDescent="0.25">
      <c r="B3650" s="155"/>
      <c r="F3650" s="164"/>
      <c r="G3650" s="164"/>
      <c r="H3650" s="164"/>
      <c r="I3650" s="164"/>
      <c r="J3650" s="164"/>
    </row>
    <row r="3651" spans="2:10" x14ac:dyDescent="0.25">
      <c r="B3651" s="155"/>
      <c r="F3651" s="164"/>
      <c r="G3651" s="164"/>
      <c r="H3651" s="164"/>
      <c r="I3651" s="164"/>
      <c r="J3651" s="164"/>
    </row>
    <row r="3652" spans="2:10" x14ac:dyDescent="0.25">
      <c r="B3652" s="155"/>
      <c r="F3652" s="164"/>
      <c r="G3652" s="164"/>
      <c r="H3652" s="164"/>
      <c r="I3652" s="164"/>
      <c r="J3652" s="164"/>
    </row>
    <row r="3653" spans="2:10" x14ac:dyDescent="0.25">
      <c r="B3653" s="155"/>
      <c r="F3653" s="164"/>
      <c r="G3653" s="164"/>
      <c r="H3653" s="164"/>
      <c r="I3653" s="164"/>
      <c r="J3653" s="164"/>
    </row>
    <row r="3654" spans="2:10" x14ac:dyDescent="0.25">
      <c r="B3654" s="155"/>
      <c r="F3654" s="164"/>
      <c r="G3654" s="164"/>
      <c r="H3654" s="164"/>
      <c r="I3654" s="164"/>
      <c r="J3654" s="164"/>
    </row>
    <row r="3655" spans="2:10" x14ac:dyDescent="0.25">
      <c r="B3655" s="155"/>
      <c r="F3655" s="164"/>
      <c r="G3655" s="164"/>
      <c r="H3655" s="164"/>
      <c r="I3655" s="164"/>
      <c r="J3655" s="164"/>
    </row>
    <row r="3656" spans="2:10" x14ac:dyDescent="0.25">
      <c r="B3656" s="155"/>
      <c r="F3656" s="164"/>
      <c r="G3656" s="164"/>
      <c r="H3656" s="164"/>
      <c r="I3656" s="164"/>
      <c r="J3656" s="164"/>
    </row>
    <row r="3657" spans="2:10" x14ac:dyDescent="0.25">
      <c r="B3657" s="155"/>
      <c r="F3657" s="164"/>
      <c r="G3657" s="164"/>
      <c r="H3657" s="164"/>
      <c r="I3657" s="164"/>
      <c r="J3657" s="164"/>
    </row>
    <row r="3658" spans="2:10" x14ac:dyDescent="0.25">
      <c r="B3658" s="155"/>
      <c r="F3658" s="164"/>
      <c r="G3658" s="164"/>
      <c r="H3658" s="164"/>
      <c r="I3658" s="164"/>
      <c r="J3658" s="164"/>
    </row>
    <row r="3659" spans="2:10" x14ac:dyDescent="0.25">
      <c r="B3659" s="155"/>
      <c r="F3659" s="164"/>
      <c r="G3659" s="164"/>
      <c r="H3659" s="164"/>
      <c r="I3659" s="164"/>
      <c r="J3659" s="164"/>
    </row>
    <row r="3660" spans="2:10" x14ac:dyDescent="0.25">
      <c r="B3660" s="155"/>
      <c r="F3660" s="164"/>
      <c r="G3660" s="164"/>
      <c r="H3660" s="164"/>
      <c r="I3660" s="164"/>
      <c r="J3660" s="164"/>
    </row>
    <row r="3661" spans="2:10" x14ac:dyDescent="0.25">
      <c r="B3661" s="155"/>
      <c r="F3661" s="164"/>
      <c r="G3661" s="164"/>
      <c r="H3661" s="164"/>
      <c r="I3661" s="164"/>
      <c r="J3661" s="164"/>
    </row>
    <row r="3662" spans="2:10" x14ac:dyDescent="0.25">
      <c r="B3662" s="155"/>
      <c r="F3662" s="164"/>
      <c r="G3662" s="164"/>
      <c r="H3662" s="164"/>
      <c r="I3662" s="164"/>
      <c r="J3662" s="164"/>
    </row>
    <row r="3663" spans="2:10" x14ac:dyDescent="0.25">
      <c r="B3663" s="155"/>
      <c r="F3663" s="164"/>
      <c r="G3663" s="164"/>
      <c r="H3663" s="164"/>
      <c r="I3663" s="164"/>
      <c r="J3663" s="164"/>
    </row>
    <row r="3664" spans="2:10" x14ac:dyDescent="0.25">
      <c r="B3664" s="155"/>
      <c r="F3664" s="164"/>
      <c r="G3664" s="164"/>
      <c r="H3664" s="164"/>
      <c r="I3664" s="164"/>
      <c r="J3664" s="164"/>
    </row>
    <row r="3665" spans="2:10" x14ac:dyDescent="0.25">
      <c r="B3665" s="155"/>
      <c r="F3665" s="164"/>
      <c r="G3665" s="164"/>
      <c r="H3665" s="164"/>
      <c r="I3665" s="164"/>
      <c r="J3665" s="164"/>
    </row>
    <row r="3666" spans="2:10" x14ac:dyDescent="0.25">
      <c r="B3666" s="155"/>
      <c r="F3666" s="164"/>
      <c r="G3666" s="164"/>
      <c r="H3666" s="164"/>
      <c r="I3666" s="164"/>
      <c r="J3666" s="164"/>
    </row>
    <row r="3667" spans="2:10" x14ac:dyDescent="0.25">
      <c r="B3667" s="155"/>
      <c r="F3667" s="164"/>
      <c r="G3667" s="164"/>
      <c r="H3667" s="164"/>
      <c r="I3667" s="164"/>
      <c r="J3667" s="164"/>
    </row>
    <row r="3668" spans="2:10" x14ac:dyDescent="0.25">
      <c r="B3668" s="155"/>
      <c r="F3668" s="164"/>
      <c r="G3668" s="164"/>
      <c r="H3668" s="164"/>
      <c r="I3668" s="164"/>
      <c r="J3668" s="164"/>
    </row>
    <row r="3669" spans="2:10" x14ac:dyDescent="0.25">
      <c r="B3669" s="155"/>
      <c r="F3669" s="164"/>
      <c r="G3669" s="164"/>
      <c r="H3669" s="164"/>
      <c r="I3669" s="164"/>
      <c r="J3669" s="164"/>
    </row>
    <row r="3670" spans="2:10" x14ac:dyDescent="0.25">
      <c r="B3670" s="155"/>
      <c r="F3670" s="164"/>
      <c r="G3670" s="164"/>
      <c r="H3670" s="164"/>
      <c r="I3670" s="164"/>
      <c r="J3670" s="164"/>
    </row>
    <row r="3671" spans="2:10" x14ac:dyDescent="0.25">
      <c r="B3671" s="155"/>
      <c r="F3671" s="164"/>
      <c r="G3671" s="164"/>
      <c r="H3671" s="164"/>
      <c r="I3671" s="164"/>
      <c r="J3671" s="164"/>
    </row>
    <row r="3672" spans="2:10" x14ac:dyDescent="0.25">
      <c r="B3672" s="155"/>
      <c r="F3672" s="164"/>
      <c r="G3672" s="164"/>
      <c r="H3672" s="164"/>
      <c r="I3672" s="164"/>
      <c r="J3672" s="164"/>
    </row>
    <row r="3673" spans="2:10" x14ac:dyDescent="0.25">
      <c r="B3673" s="155"/>
      <c r="F3673" s="164"/>
      <c r="G3673" s="164"/>
      <c r="H3673" s="164"/>
      <c r="I3673" s="164"/>
      <c r="J3673" s="164"/>
    </row>
    <row r="3674" spans="2:10" x14ac:dyDescent="0.25">
      <c r="B3674" s="155"/>
      <c r="F3674" s="164"/>
      <c r="G3674" s="164"/>
      <c r="H3674" s="164"/>
      <c r="I3674" s="164"/>
      <c r="J3674" s="164"/>
    </row>
    <row r="3675" spans="2:10" x14ac:dyDescent="0.25">
      <c r="B3675" s="155"/>
      <c r="F3675" s="164"/>
      <c r="G3675" s="164"/>
      <c r="H3675" s="164"/>
      <c r="I3675" s="164"/>
      <c r="J3675" s="164"/>
    </row>
    <row r="3676" spans="2:10" x14ac:dyDescent="0.25">
      <c r="B3676" s="155"/>
      <c r="F3676" s="164"/>
      <c r="G3676" s="164"/>
      <c r="H3676" s="164"/>
      <c r="I3676" s="164"/>
      <c r="J3676" s="164"/>
    </row>
    <row r="3677" spans="2:10" x14ac:dyDescent="0.25">
      <c r="B3677" s="155"/>
      <c r="F3677" s="164"/>
      <c r="G3677" s="164"/>
      <c r="H3677" s="164"/>
      <c r="I3677" s="164"/>
      <c r="J3677" s="164"/>
    </row>
    <row r="3678" spans="2:10" x14ac:dyDescent="0.25">
      <c r="B3678" s="155"/>
      <c r="F3678" s="164"/>
      <c r="G3678" s="164"/>
      <c r="H3678" s="164"/>
      <c r="I3678" s="164"/>
      <c r="J3678" s="164"/>
    </row>
    <row r="3679" spans="2:10" x14ac:dyDescent="0.25">
      <c r="B3679" s="155"/>
      <c r="F3679" s="164"/>
      <c r="G3679" s="164"/>
      <c r="H3679" s="164"/>
      <c r="I3679" s="164"/>
      <c r="J3679" s="164"/>
    </row>
    <row r="3680" spans="2:10" x14ac:dyDescent="0.25">
      <c r="B3680" s="155"/>
      <c r="F3680" s="164"/>
      <c r="G3680" s="164"/>
      <c r="H3680" s="164"/>
      <c r="I3680" s="164"/>
      <c r="J3680" s="164"/>
    </row>
    <row r="3681" spans="2:10" x14ac:dyDescent="0.25">
      <c r="B3681" s="155"/>
      <c r="F3681" s="164"/>
      <c r="G3681" s="164"/>
      <c r="H3681" s="164"/>
      <c r="I3681" s="164"/>
      <c r="J3681" s="164"/>
    </row>
    <row r="3682" spans="2:10" x14ac:dyDescent="0.25">
      <c r="B3682" s="155"/>
      <c r="F3682" s="164"/>
      <c r="G3682" s="164"/>
      <c r="H3682" s="164"/>
      <c r="I3682" s="164"/>
      <c r="J3682" s="164"/>
    </row>
    <row r="3683" spans="2:10" x14ac:dyDescent="0.25">
      <c r="B3683" s="155"/>
      <c r="F3683" s="164"/>
      <c r="G3683" s="164"/>
      <c r="H3683" s="164"/>
      <c r="I3683" s="164"/>
      <c r="J3683" s="164"/>
    </row>
    <row r="3684" spans="2:10" x14ac:dyDescent="0.25">
      <c r="B3684" s="155"/>
      <c r="F3684" s="164"/>
      <c r="G3684" s="164"/>
      <c r="H3684" s="164"/>
      <c r="I3684" s="164"/>
      <c r="J3684" s="164"/>
    </row>
    <row r="3685" spans="2:10" x14ac:dyDescent="0.25">
      <c r="B3685" s="155"/>
      <c r="F3685" s="164"/>
      <c r="G3685" s="164"/>
      <c r="H3685" s="164"/>
      <c r="I3685" s="164"/>
      <c r="J3685" s="164"/>
    </row>
    <row r="3686" spans="2:10" x14ac:dyDescent="0.25">
      <c r="B3686" s="155"/>
      <c r="F3686" s="164"/>
      <c r="G3686" s="164"/>
      <c r="H3686" s="164"/>
      <c r="I3686" s="164"/>
      <c r="J3686" s="164"/>
    </row>
    <row r="3687" spans="2:10" x14ac:dyDescent="0.25">
      <c r="B3687" s="155"/>
      <c r="F3687" s="164"/>
      <c r="G3687" s="164"/>
      <c r="H3687" s="164"/>
      <c r="I3687" s="164"/>
      <c r="J3687" s="164"/>
    </row>
    <row r="3688" spans="2:10" x14ac:dyDescent="0.25">
      <c r="B3688" s="155"/>
      <c r="F3688" s="164"/>
      <c r="G3688" s="164"/>
      <c r="H3688" s="164"/>
      <c r="I3688" s="164"/>
      <c r="J3688" s="164"/>
    </row>
    <row r="3689" spans="2:10" x14ac:dyDescent="0.25">
      <c r="B3689" s="155"/>
      <c r="F3689" s="164"/>
      <c r="G3689" s="164"/>
      <c r="H3689" s="164"/>
      <c r="I3689" s="164"/>
      <c r="J3689" s="164"/>
    </row>
    <row r="3690" spans="2:10" x14ac:dyDescent="0.25">
      <c r="B3690" s="155"/>
      <c r="F3690" s="164"/>
      <c r="G3690" s="164"/>
      <c r="H3690" s="164"/>
      <c r="I3690" s="164"/>
      <c r="J3690" s="164"/>
    </row>
    <row r="3691" spans="2:10" x14ac:dyDescent="0.25">
      <c r="B3691" s="155"/>
      <c r="F3691" s="164"/>
      <c r="G3691" s="164"/>
      <c r="H3691" s="164"/>
      <c r="I3691" s="164"/>
      <c r="J3691" s="164"/>
    </row>
    <row r="3692" spans="2:10" x14ac:dyDescent="0.25">
      <c r="B3692" s="155"/>
      <c r="F3692" s="164"/>
      <c r="G3692" s="164"/>
      <c r="H3692" s="164"/>
      <c r="I3692" s="164"/>
      <c r="J3692" s="164"/>
    </row>
    <row r="3693" spans="2:10" x14ac:dyDescent="0.25">
      <c r="B3693" s="155"/>
      <c r="F3693" s="164"/>
      <c r="G3693" s="164"/>
      <c r="H3693" s="164"/>
      <c r="I3693" s="164"/>
      <c r="J3693" s="164"/>
    </row>
    <row r="3694" spans="2:10" x14ac:dyDescent="0.25">
      <c r="B3694" s="155"/>
      <c r="F3694" s="164"/>
      <c r="G3694" s="164"/>
      <c r="H3694" s="164"/>
      <c r="I3694" s="164"/>
      <c r="J3694" s="164"/>
    </row>
    <row r="3695" spans="2:10" x14ac:dyDescent="0.25">
      <c r="B3695" s="155"/>
      <c r="F3695" s="164"/>
      <c r="G3695" s="164"/>
      <c r="H3695" s="164"/>
      <c r="I3695" s="164"/>
      <c r="J3695" s="164"/>
    </row>
    <row r="3696" spans="2:10" x14ac:dyDescent="0.25">
      <c r="B3696" s="155"/>
      <c r="F3696" s="164"/>
      <c r="G3696" s="164"/>
      <c r="H3696" s="164"/>
      <c r="I3696" s="164"/>
      <c r="J3696" s="164"/>
    </row>
    <row r="3697" spans="2:10" x14ac:dyDescent="0.25">
      <c r="B3697" s="155"/>
      <c r="F3697" s="164"/>
      <c r="G3697" s="164"/>
      <c r="H3697" s="164"/>
      <c r="I3697" s="164"/>
      <c r="J3697" s="164"/>
    </row>
    <row r="3698" spans="2:10" x14ac:dyDescent="0.25">
      <c r="B3698" s="155"/>
      <c r="F3698" s="164"/>
      <c r="G3698" s="164"/>
      <c r="H3698" s="164"/>
      <c r="I3698" s="164"/>
      <c r="J3698" s="164"/>
    </row>
    <row r="3699" spans="2:10" x14ac:dyDescent="0.25">
      <c r="B3699" s="155"/>
      <c r="F3699" s="164"/>
      <c r="G3699" s="164"/>
      <c r="H3699" s="164"/>
      <c r="I3699" s="164"/>
      <c r="J3699" s="164"/>
    </row>
    <row r="3700" spans="2:10" x14ac:dyDescent="0.25">
      <c r="B3700" s="155"/>
      <c r="F3700" s="164"/>
      <c r="G3700" s="164"/>
      <c r="H3700" s="164"/>
      <c r="I3700" s="164"/>
      <c r="J3700" s="164"/>
    </row>
    <row r="3701" spans="2:10" x14ac:dyDescent="0.25">
      <c r="B3701" s="155"/>
      <c r="F3701" s="164"/>
      <c r="G3701" s="164"/>
      <c r="H3701" s="164"/>
      <c r="I3701" s="164"/>
      <c r="J3701" s="164"/>
    </row>
    <row r="3702" spans="2:10" x14ac:dyDescent="0.25">
      <c r="B3702" s="155"/>
      <c r="F3702" s="164"/>
      <c r="G3702" s="164"/>
      <c r="H3702" s="164"/>
      <c r="I3702" s="164"/>
      <c r="J3702" s="164"/>
    </row>
    <row r="3703" spans="2:10" x14ac:dyDescent="0.25">
      <c r="B3703" s="155"/>
      <c r="F3703" s="164"/>
      <c r="G3703" s="164"/>
      <c r="H3703" s="164"/>
      <c r="I3703" s="164"/>
      <c r="J3703" s="164"/>
    </row>
    <row r="3704" spans="2:10" x14ac:dyDescent="0.25">
      <c r="B3704" s="155"/>
      <c r="F3704" s="164"/>
      <c r="G3704" s="164"/>
      <c r="H3704" s="164"/>
      <c r="I3704" s="164"/>
      <c r="J3704" s="164"/>
    </row>
    <row r="3705" spans="2:10" x14ac:dyDescent="0.25">
      <c r="B3705" s="155"/>
      <c r="F3705" s="164"/>
      <c r="G3705" s="164"/>
      <c r="H3705" s="164"/>
      <c r="I3705" s="164"/>
      <c r="J3705" s="164"/>
    </row>
    <row r="3706" spans="2:10" x14ac:dyDescent="0.25">
      <c r="B3706" s="155"/>
      <c r="F3706" s="164"/>
      <c r="G3706" s="164"/>
      <c r="H3706" s="164"/>
      <c r="I3706" s="164"/>
      <c r="J3706" s="164"/>
    </row>
    <row r="3707" spans="2:10" x14ac:dyDescent="0.25">
      <c r="B3707" s="155"/>
      <c r="F3707" s="164"/>
      <c r="G3707" s="164"/>
      <c r="H3707" s="164"/>
      <c r="I3707" s="164"/>
      <c r="J3707" s="164"/>
    </row>
    <row r="3708" spans="2:10" x14ac:dyDescent="0.25">
      <c r="B3708" s="155"/>
      <c r="F3708" s="164"/>
      <c r="G3708" s="164"/>
      <c r="H3708" s="164"/>
      <c r="I3708" s="164"/>
      <c r="J3708" s="164"/>
    </row>
    <row r="3709" spans="2:10" x14ac:dyDescent="0.25">
      <c r="B3709" s="155"/>
      <c r="F3709" s="164"/>
      <c r="G3709" s="164"/>
      <c r="H3709" s="164"/>
      <c r="I3709" s="164"/>
      <c r="J3709" s="164"/>
    </row>
    <row r="3710" spans="2:10" x14ac:dyDescent="0.25">
      <c r="B3710" s="155"/>
      <c r="F3710" s="164"/>
      <c r="G3710" s="164"/>
      <c r="H3710" s="164"/>
      <c r="I3710" s="164"/>
      <c r="J3710" s="164"/>
    </row>
    <row r="3711" spans="2:10" x14ac:dyDescent="0.25">
      <c r="B3711" s="155"/>
      <c r="F3711" s="164"/>
      <c r="G3711" s="164"/>
      <c r="H3711" s="164"/>
      <c r="I3711" s="164"/>
      <c r="J3711" s="164"/>
    </row>
    <row r="3712" spans="2:10" x14ac:dyDescent="0.25">
      <c r="B3712" s="155"/>
      <c r="F3712" s="164"/>
      <c r="G3712" s="164"/>
      <c r="H3712" s="164"/>
      <c r="I3712" s="164"/>
      <c r="J3712" s="164"/>
    </row>
    <row r="3713" spans="2:10" x14ac:dyDescent="0.25">
      <c r="B3713" s="155"/>
      <c r="F3713" s="164"/>
      <c r="G3713" s="164"/>
      <c r="H3713" s="164"/>
      <c r="I3713" s="164"/>
      <c r="J3713" s="164"/>
    </row>
    <row r="3714" spans="2:10" x14ac:dyDescent="0.25">
      <c r="B3714" s="155"/>
      <c r="F3714" s="164"/>
      <c r="G3714" s="164"/>
      <c r="H3714" s="164"/>
      <c r="I3714" s="164"/>
      <c r="J3714" s="164"/>
    </row>
    <row r="3715" spans="2:10" x14ac:dyDescent="0.25">
      <c r="B3715" s="155"/>
      <c r="F3715" s="164"/>
      <c r="G3715" s="164"/>
      <c r="H3715" s="164"/>
      <c r="I3715" s="164"/>
      <c r="J3715" s="164"/>
    </row>
    <row r="3716" spans="2:10" x14ac:dyDescent="0.25">
      <c r="B3716" s="155"/>
      <c r="F3716" s="164"/>
      <c r="G3716" s="164"/>
      <c r="H3716" s="164"/>
      <c r="I3716" s="164"/>
      <c r="J3716" s="164"/>
    </row>
    <row r="3717" spans="2:10" x14ac:dyDescent="0.25">
      <c r="B3717" s="155"/>
      <c r="F3717" s="164"/>
      <c r="G3717" s="164"/>
      <c r="H3717" s="164"/>
      <c r="I3717" s="164"/>
      <c r="J3717" s="164"/>
    </row>
    <row r="3718" spans="2:10" x14ac:dyDescent="0.25">
      <c r="B3718" s="155"/>
      <c r="F3718" s="164"/>
      <c r="G3718" s="164"/>
      <c r="H3718" s="164"/>
      <c r="I3718" s="164"/>
      <c r="J3718" s="164"/>
    </row>
    <row r="3719" spans="2:10" x14ac:dyDescent="0.25">
      <c r="B3719" s="155"/>
      <c r="F3719" s="164"/>
      <c r="G3719" s="164"/>
      <c r="H3719" s="164"/>
      <c r="I3719" s="164"/>
      <c r="J3719" s="164"/>
    </row>
    <row r="3720" spans="2:10" x14ac:dyDescent="0.25">
      <c r="B3720" s="155"/>
      <c r="F3720" s="164"/>
      <c r="G3720" s="164"/>
      <c r="H3720" s="164"/>
      <c r="I3720" s="164"/>
      <c r="J3720" s="164"/>
    </row>
    <row r="3721" spans="2:10" x14ac:dyDescent="0.25">
      <c r="B3721" s="155"/>
      <c r="F3721" s="164"/>
      <c r="G3721" s="164"/>
      <c r="H3721" s="164"/>
      <c r="I3721" s="164"/>
      <c r="J3721" s="164"/>
    </row>
    <row r="3722" spans="2:10" x14ac:dyDescent="0.25">
      <c r="B3722" s="155"/>
      <c r="F3722" s="164"/>
      <c r="G3722" s="164"/>
      <c r="H3722" s="164"/>
      <c r="I3722" s="164"/>
      <c r="J3722" s="164"/>
    </row>
    <row r="3723" spans="2:10" x14ac:dyDescent="0.25">
      <c r="B3723" s="155"/>
      <c r="F3723" s="164"/>
      <c r="G3723" s="164"/>
      <c r="H3723" s="164"/>
      <c r="I3723" s="164"/>
      <c r="J3723" s="164"/>
    </row>
    <row r="3724" spans="2:10" x14ac:dyDescent="0.25">
      <c r="B3724" s="155"/>
      <c r="F3724" s="164"/>
      <c r="G3724" s="164"/>
      <c r="H3724" s="164"/>
      <c r="I3724" s="164"/>
      <c r="J3724" s="164"/>
    </row>
    <row r="3725" spans="2:10" x14ac:dyDescent="0.25">
      <c r="B3725" s="155"/>
      <c r="F3725" s="164"/>
      <c r="G3725" s="164"/>
      <c r="H3725" s="164"/>
      <c r="I3725" s="164"/>
      <c r="J3725" s="164"/>
    </row>
    <row r="3726" spans="2:10" x14ac:dyDescent="0.25">
      <c r="B3726" s="155"/>
      <c r="F3726" s="164"/>
      <c r="G3726" s="164"/>
      <c r="H3726" s="164"/>
      <c r="I3726" s="164"/>
      <c r="J3726" s="164"/>
    </row>
    <row r="3727" spans="2:10" x14ac:dyDescent="0.25">
      <c r="B3727" s="155"/>
      <c r="F3727" s="164"/>
      <c r="G3727" s="164"/>
      <c r="H3727" s="164"/>
      <c r="I3727" s="164"/>
      <c r="J3727" s="164"/>
    </row>
    <row r="3728" spans="2:10" x14ac:dyDescent="0.25">
      <c r="B3728" s="155"/>
      <c r="F3728" s="164"/>
      <c r="G3728" s="164"/>
      <c r="H3728" s="164"/>
      <c r="I3728" s="164"/>
      <c r="J3728" s="164"/>
    </row>
    <row r="3729" spans="2:10" x14ac:dyDescent="0.25">
      <c r="B3729" s="155"/>
      <c r="F3729" s="164"/>
      <c r="G3729" s="164"/>
      <c r="H3729" s="164"/>
      <c r="I3729" s="164"/>
      <c r="J3729" s="164"/>
    </row>
    <row r="3730" spans="2:10" x14ac:dyDescent="0.25">
      <c r="B3730" s="155"/>
      <c r="F3730" s="164"/>
      <c r="G3730" s="164"/>
      <c r="H3730" s="164"/>
      <c r="I3730" s="164"/>
      <c r="J3730" s="164"/>
    </row>
    <row r="3731" spans="2:10" x14ac:dyDescent="0.25">
      <c r="B3731" s="155"/>
      <c r="F3731" s="164"/>
      <c r="G3731" s="164"/>
      <c r="H3731" s="164"/>
      <c r="I3731" s="164"/>
      <c r="J3731" s="164"/>
    </row>
    <row r="3732" spans="2:10" x14ac:dyDescent="0.25">
      <c r="B3732" s="155"/>
      <c r="F3732" s="164"/>
      <c r="G3732" s="164"/>
      <c r="H3732" s="164"/>
      <c r="I3732" s="164"/>
      <c r="J3732" s="164"/>
    </row>
    <row r="3733" spans="2:10" x14ac:dyDescent="0.25">
      <c r="B3733" s="155"/>
      <c r="F3733" s="164"/>
      <c r="G3733" s="164"/>
      <c r="H3733" s="164"/>
      <c r="I3733" s="164"/>
      <c r="J3733" s="164"/>
    </row>
    <row r="3734" spans="2:10" x14ac:dyDescent="0.25">
      <c r="B3734" s="155"/>
      <c r="F3734" s="164"/>
      <c r="G3734" s="164"/>
      <c r="H3734" s="164"/>
      <c r="I3734" s="164"/>
      <c r="J3734" s="164"/>
    </row>
    <row r="3735" spans="2:10" x14ac:dyDescent="0.25">
      <c r="B3735" s="155"/>
      <c r="F3735" s="164"/>
      <c r="G3735" s="164"/>
      <c r="H3735" s="164"/>
      <c r="I3735" s="164"/>
      <c r="J3735" s="164"/>
    </row>
    <row r="3736" spans="2:10" x14ac:dyDescent="0.25">
      <c r="B3736" s="155"/>
      <c r="F3736" s="164"/>
      <c r="G3736" s="164"/>
      <c r="H3736" s="164"/>
      <c r="I3736" s="164"/>
      <c r="J3736" s="164"/>
    </row>
    <row r="3737" spans="2:10" x14ac:dyDescent="0.25">
      <c r="B3737" s="155"/>
      <c r="F3737" s="164"/>
      <c r="G3737" s="164"/>
      <c r="H3737" s="164"/>
      <c r="I3737" s="164"/>
      <c r="J3737" s="164"/>
    </row>
    <row r="3738" spans="2:10" x14ac:dyDescent="0.25">
      <c r="B3738" s="155"/>
      <c r="F3738" s="164"/>
      <c r="G3738" s="164"/>
      <c r="H3738" s="164"/>
      <c r="I3738" s="164"/>
      <c r="J3738" s="164"/>
    </row>
    <row r="3739" spans="2:10" x14ac:dyDescent="0.25">
      <c r="B3739" s="155"/>
      <c r="F3739" s="164"/>
      <c r="G3739" s="164"/>
      <c r="H3739" s="164"/>
      <c r="I3739" s="164"/>
      <c r="J3739" s="164"/>
    </row>
    <row r="3740" spans="2:10" x14ac:dyDescent="0.25">
      <c r="B3740" s="155"/>
      <c r="F3740" s="164"/>
      <c r="G3740" s="164"/>
      <c r="H3740" s="164"/>
      <c r="I3740" s="164"/>
      <c r="J3740" s="164"/>
    </row>
    <row r="3741" spans="2:10" x14ac:dyDescent="0.25">
      <c r="B3741" s="155"/>
      <c r="F3741" s="164"/>
      <c r="G3741" s="164"/>
      <c r="H3741" s="164"/>
      <c r="I3741" s="164"/>
      <c r="J3741" s="164"/>
    </row>
    <row r="3742" spans="2:10" x14ac:dyDescent="0.25">
      <c r="B3742" s="155"/>
      <c r="F3742" s="164"/>
      <c r="G3742" s="164"/>
      <c r="H3742" s="164"/>
      <c r="I3742" s="164"/>
      <c r="J3742" s="164"/>
    </row>
    <row r="3743" spans="2:10" x14ac:dyDescent="0.25">
      <c r="B3743" s="155"/>
      <c r="F3743" s="164"/>
      <c r="G3743" s="164"/>
      <c r="H3743" s="164"/>
      <c r="I3743" s="164"/>
      <c r="J3743" s="164"/>
    </row>
    <row r="3744" spans="2:10" x14ac:dyDescent="0.25">
      <c r="B3744" s="155"/>
      <c r="F3744" s="164"/>
      <c r="G3744" s="164"/>
      <c r="H3744" s="164"/>
      <c r="I3744" s="164"/>
      <c r="J3744" s="164"/>
    </row>
    <row r="3745" spans="2:10" x14ac:dyDescent="0.25">
      <c r="B3745" s="155"/>
      <c r="F3745" s="164"/>
      <c r="G3745" s="164"/>
      <c r="H3745" s="164"/>
      <c r="I3745" s="164"/>
      <c r="J3745" s="164"/>
    </row>
    <row r="3746" spans="2:10" x14ac:dyDescent="0.25">
      <c r="B3746" s="155"/>
      <c r="F3746" s="164"/>
      <c r="G3746" s="164"/>
      <c r="H3746" s="164"/>
      <c r="I3746" s="164"/>
      <c r="J3746" s="164"/>
    </row>
    <row r="3747" spans="2:10" x14ac:dyDescent="0.25">
      <c r="B3747" s="155"/>
      <c r="F3747" s="164"/>
      <c r="G3747" s="164"/>
      <c r="H3747" s="164"/>
      <c r="I3747" s="164"/>
      <c r="J3747" s="164"/>
    </row>
    <row r="3748" spans="2:10" x14ac:dyDescent="0.25">
      <c r="B3748" s="155"/>
      <c r="F3748" s="164"/>
      <c r="G3748" s="164"/>
      <c r="H3748" s="164"/>
      <c r="I3748" s="164"/>
      <c r="J3748" s="164"/>
    </row>
    <row r="3749" spans="2:10" x14ac:dyDescent="0.25">
      <c r="B3749" s="155"/>
      <c r="F3749" s="164"/>
      <c r="G3749" s="164"/>
      <c r="H3749" s="164"/>
      <c r="I3749" s="164"/>
      <c r="J3749" s="164"/>
    </row>
    <row r="3750" spans="2:10" x14ac:dyDescent="0.25">
      <c r="B3750" s="155"/>
      <c r="F3750" s="164"/>
      <c r="G3750" s="164"/>
      <c r="H3750" s="164"/>
      <c r="I3750" s="164"/>
      <c r="J3750" s="164"/>
    </row>
    <row r="3751" spans="2:10" x14ac:dyDescent="0.25">
      <c r="B3751" s="155"/>
      <c r="F3751" s="164"/>
      <c r="G3751" s="164"/>
      <c r="H3751" s="164"/>
      <c r="I3751" s="164"/>
      <c r="J3751" s="164"/>
    </row>
    <row r="3752" spans="2:10" x14ac:dyDescent="0.25">
      <c r="B3752" s="155"/>
      <c r="F3752" s="164"/>
      <c r="G3752" s="164"/>
      <c r="H3752" s="164"/>
      <c r="I3752" s="164"/>
      <c r="J3752" s="164"/>
    </row>
    <row r="3753" spans="2:10" x14ac:dyDescent="0.25">
      <c r="B3753" s="155"/>
      <c r="F3753" s="164"/>
      <c r="G3753" s="164"/>
      <c r="H3753" s="164"/>
      <c r="I3753" s="164"/>
      <c r="J3753" s="164"/>
    </row>
    <row r="3754" spans="2:10" x14ac:dyDescent="0.25">
      <c r="B3754" s="155"/>
      <c r="F3754" s="164"/>
      <c r="G3754" s="164"/>
      <c r="H3754" s="164"/>
      <c r="I3754" s="164"/>
      <c r="J3754" s="164"/>
    </row>
    <row r="3755" spans="2:10" x14ac:dyDescent="0.25">
      <c r="B3755" s="155"/>
      <c r="F3755" s="164"/>
      <c r="G3755" s="164"/>
      <c r="H3755" s="164"/>
      <c r="I3755" s="164"/>
      <c r="J3755" s="164"/>
    </row>
    <row r="3756" spans="2:10" x14ac:dyDescent="0.25">
      <c r="B3756" s="155"/>
      <c r="F3756" s="164"/>
      <c r="G3756" s="164"/>
      <c r="H3756" s="164"/>
      <c r="I3756" s="164"/>
      <c r="J3756" s="164"/>
    </row>
    <row r="3757" spans="2:10" x14ac:dyDescent="0.25">
      <c r="B3757" s="155"/>
      <c r="F3757" s="164"/>
      <c r="G3757" s="164"/>
      <c r="H3757" s="164"/>
      <c r="I3757" s="164"/>
      <c r="J3757" s="164"/>
    </row>
    <row r="3758" spans="2:10" x14ac:dyDescent="0.25">
      <c r="B3758" s="155"/>
      <c r="F3758" s="164"/>
      <c r="G3758" s="164"/>
      <c r="H3758" s="164"/>
      <c r="I3758" s="164"/>
      <c r="J3758" s="164"/>
    </row>
    <row r="3759" spans="2:10" x14ac:dyDescent="0.25">
      <c r="B3759" s="155"/>
      <c r="F3759" s="164"/>
      <c r="G3759" s="164"/>
      <c r="H3759" s="164"/>
      <c r="I3759" s="164"/>
      <c r="J3759" s="164"/>
    </row>
    <row r="3760" spans="2:10" x14ac:dyDescent="0.25">
      <c r="B3760" s="155"/>
      <c r="F3760" s="164"/>
      <c r="G3760" s="164"/>
      <c r="H3760" s="164"/>
      <c r="I3760" s="164"/>
      <c r="J3760" s="164"/>
    </row>
    <row r="3761" spans="2:10" x14ac:dyDescent="0.25">
      <c r="B3761" s="155"/>
      <c r="F3761" s="164"/>
      <c r="G3761" s="164"/>
      <c r="H3761" s="164"/>
      <c r="I3761" s="164"/>
      <c r="J3761" s="164"/>
    </row>
    <row r="3762" spans="2:10" x14ac:dyDescent="0.25">
      <c r="B3762" s="155"/>
      <c r="F3762" s="164"/>
      <c r="G3762" s="164"/>
      <c r="H3762" s="164"/>
      <c r="I3762" s="164"/>
      <c r="J3762" s="164"/>
    </row>
    <row r="3763" spans="2:10" x14ac:dyDescent="0.25">
      <c r="B3763" s="155"/>
      <c r="F3763" s="164"/>
      <c r="G3763" s="164"/>
      <c r="H3763" s="164"/>
      <c r="I3763" s="164"/>
      <c r="J3763" s="164"/>
    </row>
    <row r="3764" spans="2:10" x14ac:dyDescent="0.25">
      <c r="B3764" s="155"/>
      <c r="F3764" s="164"/>
      <c r="G3764" s="164"/>
      <c r="H3764" s="164"/>
      <c r="I3764" s="164"/>
      <c r="J3764" s="164"/>
    </row>
    <row r="3765" spans="2:10" x14ac:dyDescent="0.25">
      <c r="B3765" s="155"/>
      <c r="F3765" s="164"/>
      <c r="G3765" s="164"/>
      <c r="H3765" s="164"/>
      <c r="I3765" s="164"/>
      <c r="J3765" s="164"/>
    </row>
    <row r="3766" spans="2:10" x14ac:dyDescent="0.25">
      <c r="B3766" s="155"/>
      <c r="F3766" s="164"/>
      <c r="G3766" s="164"/>
      <c r="H3766" s="164"/>
      <c r="I3766" s="164"/>
      <c r="J3766" s="164"/>
    </row>
    <row r="3767" spans="2:10" x14ac:dyDescent="0.25">
      <c r="B3767" s="155"/>
      <c r="F3767" s="164"/>
      <c r="G3767" s="164"/>
      <c r="H3767" s="164"/>
      <c r="I3767" s="164"/>
      <c r="J3767" s="164"/>
    </row>
    <row r="3768" spans="2:10" x14ac:dyDescent="0.25">
      <c r="B3768" s="155"/>
      <c r="F3768" s="164"/>
      <c r="G3768" s="164"/>
      <c r="H3768" s="164"/>
      <c r="I3768" s="164"/>
      <c r="J3768" s="164"/>
    </row>
    <row r="3769" spans="2:10" x14ac:dyDescent="0.25">
      <c r="B3769" s="155"/>
      <c r="F3769" s="164"/>
      <c r="G3769" s="164"/>
      <c r="H3769" s="164"/>
      <c r="I3769" s="164"/>
      <c r="J3769" s="164"/>
    </row>
    <row r="3770" spans="2:10" x14ac:dyDescent="0.25">
      <c r="B3770" s="155"/>
      <c r="F3770" s="164"/>
      <c r="G3770" s="164"/>
      <c r="H3770" s="164"/>
      <c r="I3770" s="164"/>
      <c r="J3770" s="164"/>
    </row>
    <row r="3771" spans="2:10" x14ac:dyDescent="0.25">
      <c r="B3771" s="155"/>
      <c r="F3771" s="164"/>
      <c r="G3771" s="164"/>
      <c r="H3771" s="164"/>
      <c r="I3771" s="164"/>
      <c r="J3771" s="164"/>
    </row>
    <row r="3772" spans="2:10" x14ac:dyDescent="0.25">
      <c r="B3772" s="155"/>
      <c r="F3772" s="164"/>
      <c r="G3772" s="164"/>
      <c r="H3772" s="164"/>
      <c r="I3772" s="164"/>
      <c r="J3772" s="164"/>
    </row>
    <row r="3773" spans="2:10" x14ac:dyDescent="0.25">
      <c r="B3773" s="155"/>
      <c r="F3773" s="164"/>
      <c r="G3773" s="164"/>
      <c r="H3773" s="164"/>
      <c r="I3773" s="164"/>
      <c r="J3773" s="164"/>
    </row>
    <row r="3774" spans="2:10" x14ac:dyDescent="0.25">
      <c r="B3774" s="155"/>
      <c r="F3774" s="164"/>
      <c r="G3774" s="164"/>
      <c r="H3774" s="164"/>
      <c r="I3774" s="164"/>
      <c r="J3774" s="164"/>
    </row>
    <row r="3775" spans="2:10" x14ac:dyDescent="0.25">
      <c r="B3775" s="155"/>
      <c r="F3775" s="164"/>
      <c r="G3775" s="164"/>
      <c r="H3775" s="164"/>
      <c r="I3775" s="164"/>
      <c r="J3775" s="164"/>
    </row>
    <row r="3776" spans="2:10" x14ac:dyDescent="0.25">
      <c r="B3776" s="155"/>
      <c r="F3776" s="164"/>
      <c r="G3776" s="164"/>
      <c r="H3776" s="164"/>
      <c r="I3776" s="164"/>
      <c r="J3776" s="164"/>
    </row>
    <row r="3777" spans="2:10" x14ac:dyDescent="0.25">
      <c r="B3777" s="155"/>
      <c r="F3777" s="164"/>
      <c r="G3777" s="164"/>
      <c r="H3777" s="164"/>
      <c r="I3777" s="164"/>
      <c r="J3777" s="164"/>
    </row>
    <row r="3778" spans="2:10" x14ac:dyDescent="0.25">
      <c r="B3778" s="155"/>
      <c r="F3778" s="164"/>
      <c r="G3778" s="164"/>
      <c r="H3778" s="164"/>
      <c r="I3778" s="164"/>
      <c r="J3778" s="164"/>
    </row>
    <row r="3779" spans="2:10" x14ac:dyDescent="0.25">
      <c r="B3779" s="155"/>
      <c r="F3779" s="164"/>
      <c r="G3779" s="164"/>
      <c r="H3779" s="164"/>
      <c r="I3779" s="164"/>
      <c r="J3779" s="164"/>
    </row>
    <row r="3780" spans="2:10" x14ac:dyDescent="0.25">
      <c r="B3780" s="155"/>
      <c r="F3780" s="164"/>
      <c r="G3780" s="164"/>
      <c r="H3780" s="164"/>
      <c r="I3780" s="164"/>
      <c r="J3780" s="164"/>
    </row>
    <row r="3781" spans="2:10" x14ac:dyDescent="0.25">
      <c r="B3781" s="155"/>
      <c r="F3781" s="164"/>
      <c r="G3781" s="164"/>
      <c r="H3781" s="164"/>
      <c r="I3781" s="164"/>
      <c r="J3781" s="164"/>
    </row>
    <row r="3782" spans="2:10" x14ac:dyDescent="0.25">
      <c r="B3782" s="155"/>
      <c r="F3782" s="164"/>
      <c r="G3782" s="164"/>
      <c r="H3782" s="164"/>
      <c r="I3782" s="164"/>
      <c r="J3782" s="164"/>
    </row>
    <row r="3783" spans="2:10" x14ac:dyDescent="0.25">
      <c r="B3783" s="155"/>
      <c r="F3783" s="164"/>
      <c r="G3783" s="164"/>
      <c r="H3783" s="164"/>
      <c r="I3783" s="164"/>
      <c r="J3783" s="164"/>
    </row>
    <row r="3784" spans="2:10" x14ac:dyDescent="0.25">
      <c r="B3784" s="155"/>
      <c r="F3784" s="164"/>
      <c r="G3784" s="164"/>
      <c r="H3784" s="164"/>
      <c r="I3784" s="164"/>
      <c r="J3784" s="164"/>
    </row>
    <row r="3785" spans="2:10" x14ac:dyDescent="0.25">
      <c r="B3785" s="155"/>
      <c r="F3785" s="164"/>
      <c r="G3785" s="164"/>
      <c r="H3785" s="164"/>
      <c r="I3785" s="164"/>
      <c r="J3785" s="164"/>
    </row>
    <row r="3786" spans="2:10" x14ac:dyDescent="0.25">
      <c r="B3786" s="155"/>
      <c r="F3786" s="164"/>
      <c r="G3786" s="164"/>
      <c r="H3786" s="164"/>
      <c r="I3786" s="164"/>
      <c r="J3786" s="164"/>
    </row>
    <row r="3787" spans="2:10" x14ac:dyDescent="0.25">
      <c r="B3787" s="155"/>
      <c r="F3787" s="164"/>
      <c r="G3787" s="164"/>
      <c r="H3787" s="164"/>
      <c r="I3787" s="164"/>
      <c r="J3787" s="164"/>
    </row>
    <row r="3788" spans="2:10" x14ac:dyDescent="0.25">
      <c r="B3788" s="155"/>
      <c r="F3788" s="164"/>
      <c r="G3788" s="164"/>
      <c r="H3788" s="164"/>
      <c r="I3788" s="164"/>
      <c r="J3788" s="164"/>
    </row>
    <row r="3789" spans="2:10" x14ac:dyDescent="0.25">
      <c r="B3789" s="155"/>
      <c r="F3789" s="164"/>
      <c r="G3789" s="164"/>
      <c r="H3789" s="164"/>
      <c r="I3789" s="164"/>
      <c r="J3789" s="164"/>
    </row>
    <row r="3790" spans="2:10" x14ac:dyDescent="0.25">
      <c r="B3790" s="155"/>
      <c r="F3790" s="164"/>
      <c r="G3790" s="164"/>
      <c r="H3790" s="164"/>
      <c r="I3790" s="164"/>
      <c r="J3790" s="164"/>
    </row>
    <row r="3791" spans="2:10" x14ac:dyDescent="0.25">
      <c r="B3791" s="155"/>
      <c r="F3791" s="164"/>
      <c r="G3791" s="164"/>
      <c r="H3791" s="164"/>
      <c r="I3791" s="164"/>
      <c r="J3791" s="164"/>
    </row>
    <row r="3792" spans="2:10" x14ac:dyDescent="0.25">
      <c r="B3792" s="155"/>
      <c r="F3792" s="164"/>
      <c r="G3792" s="164"/>
      <c r="H3792" s="164"/>
      <c r="I3792" s="164"/>
      <c r="J3792" s="164"/>
    </row>
    <row r="3793" spans="2:10" x14ac:dyDescent="0.25">
      <c r="B3793" s="155"/>
      <c r="F3793" s="164"/>
      <c r="G3793" s="164"/>
      <c r="H3793" s="164"/>
      <c r="I3793" s="164"/>
      <c r="J3793" s="164"/>
    </row>
    <row r="3794" spans="2:10" x14ac:dyDescent="0.25">
      <c r="B3794" s="155"/>
      <c r="F3794" s="164"/>
      <c r="G3794" s="164"/>
      <c r="H3794" s="164"/>
      <c r="I3794" s="164"/>
      <c r="J3794" s="164"/>
    </row>
    <row r="3795" spans="2:10" x14ac:dyDescent="0.25">
      <c r="B3795" s="155"/>
      <c r="F3795" s="164"/>
      <c r="G3795" s="164"/>
      <c r="H3795" s="164"/>
      <c r="I3795" s="164"/>
      <c r="J3795" s="164"/>
    </row>
    <row r="3796" spans="2:10" x14ac:dyDescent="0.25">
      <c r="B3796" s="155"/>
      <c r="F3796" s="164"/>
      <c r="G3796" s="164"/>
      <c r="H3796" s="164"/>
      <c r="I3796" s="164"/>
      <c r="J3796" s="164"/>
    </row>
    <row r="3797" spans="2:10" x14ac:dyDescent="0.25">
      <c r="B3797" s="155"/>
      <c r="F3797" s="164"/>
      <c r="G3797" s="164"/>
      <c r="H3797" s="164"/>
      <c r="I3797" s="164"/>
      <c r="J3797" s="164"/>
    </row>
    <row r="3798" spans="2:10" x14ac:dyDescent="0.25">
      <c r="B3798" s="155"/>
      <c r="F3798" s="164"/>
      <c r="G3798" s="164"/>
      <c r="H3798" s="164"/>
      <c r="I3798" s="164"/>
      <c r="J3798" s="164"/>
    </row>
    <row r="3799" spans="2:10" x14ac:dyDescent="0.25">
      <c r="B3799" s="155"/>
      <c r="F3799" s="164"/>
      <c r="G3799" s="164"/>
      <c r="H3799" s="164"/>
      <c r="I3799" s="164"/>
      <c r="J3799" s="164"/>
    </row>
    <row r="3800" spans="2:10" x14ac:dyDescent="0.25">
      <c r="B3800" s="155"/>
      <c r="F3800" s="164"/>
      <c r="G3800" s="164"/>
      <c r="H3800" s="164"/>
      <c r="I3800" s="164"/>
      <c r="J3800" s="164"/>
    </row>
    <row r="3801" spans="2:10" x14ac:dyDescent="0.25">
      <c r="B3801" s="155"/>
      <c r="F3801" s="164"/>
      <c r="G3801" s="164"/>
      <c r="H3801" s="164"/>
      <c r="I3801" s="164"/>
      <c r="J3801" s="164"/>
    </row>
    <row r="3802" spans="2:10" x14ac:dyDescent="0.25">
      <c r="B3802" s="155"/>
      <c r="F3802" s="164"/>
      <c r="G3802" s="164"/>
      <c r="H3802" s="164"/>
      <c r="I3802" s="164"/>
      <c r="J3802" s="164"/>
    </row>
    <row r="3803" spans="2:10" x14ac:dyDescent="0.25">
      <c r="B3803" s="155"/>
      <c r="F3803" s="164"/>
      <c r="G3803" s="164"/>
      <c r="H3803" s="164"/>
      <c r="I3803" s="164"/>
      <c r="J3803" s="164"/>
    </row>
    <row r="3804" spans="2:10" x14ac:dyDescent="0.25">
      <c r="B3804" s="155"/>
      <c r="F3804" s="164"/>
      <c r="G3804" s="164"/>
      <c r="H3804" s="164"/>
      <c r="I3804" s="164"/>
      <c r="J3804" s="164"/>
    </row>
    <row r="3805" spans="2:10" x14ac:dyDescent="0.25">
      <c r="B3805" s="155"/>
      <c r="F3805" s="164"/>
      <c r="G3805" s="164"/>
      <c r="H3805" s="164"/>
      <c r="I3805" s="164"/>
      <c r="J3805" s="164"/>
    </row>
    <row r="3806" spans="2:10" x14ac:dyDescent="0.25">
      <c r="B3806" s="155"/>
      <c r="F3806" s="164"/>
      <c r="G3806" s="164"/>
      <c r="H3806" s="164"/>
      <c r="I3806" s="164"/>
      <c r="J3806" s="164"/>
    </row>
    <row r="3807" spans="2:10" x14ac:dyDescent="0.25">
      <c r="B3807" s="155"/>
      <c r="F3807" s="164"/>
      <c r="G3807" s="164"/>
      <c r="H3807" s="164"/>
      <c r="I3807" s="164"/>
      <c r="J3807" s="164"/>
    </row>
    <row r="3808" spans="2:10" x14ac:dyDescent="0.25">
      <c r="B3808" s="155"/>
      <c r="F3808" s="164"/>
      <c r="G3808" s="164"/>
      <c r="H3808" s="164"/>
      <c r="I3808" s="164"/>
      <c r="J3808" s="164"/>
    </row>
    <row r="3809" spans="2:10" x14ac:dyDescent="0.25">
      <c r="B3809" s="155"/>
      <c r="F3809" s="164"/>
      <c r="G3809" s="164"/>
      <c r="H3809" s="164"/>
      <c r="I3809" s="164"/>
      <c r="J3809" s="164"/>
    </row>
    <row r="3810" spans="2:10" x14ac:dyDescent="0.25">
      <c r="B3810" s="155"/>
      <c r="F3810" s="164"/>
      <c r="G3810" s="164"/>
      <c r="H3810" s="164"/>
      <c r="I3810" s="164"/>
      <c r="J3810" s="164"/>
    </row>
    <row r="3811" spans="2:10" x14ac:dyDescent="0.25">
      <c r="B3811" s="155"/>
      <c r="F3811" s="164"/>
      <c r="G3811" s="164"/>
      <c r="H3811" s="164"/>
      <c r="I3811" s="164"/>
      <c r="J3811" s="164"/>
    </row>
    <row r="3812" spans="2:10" x14ac:dyDescent="0.25">
      <c r="B3812" s="155"/>
      <c r="F3812" s="164"/>
      <c r="G3812" s="164"/>
      <c r="H3812" s="164"/>
      <c r="I3812" s="164"/>
      <c r="J3812" s="164"/>
    </row>
    <row r="3813" spans="2:10" x14ac:dyDescent="0.25">
      <c r="B3813" s="155"/>
      <c r="F3813" s="164"/>
      <c r="G3813" s="164"/>
      <c r="H3813" s="164"/>
      <c r="I3813" s="164"/>
      <c r="J3813" s="164"/>
    </row>
    <row r="3814" spans="2:10" x14ac:dyDescent="0.25">
      <c r="B3814" s="155"/>
      <c r="F3814" s="164"/>
      <c r="G3814" s="164"/>
      <c r="H3814" s="164"/>
      <c r="I3814" s="164"/>
      <c r="J3814" s="164"/>
    </row>
    <row r="3815" spans="2:10" x14ac:dyDescent="0.25">
      <c r="B3815" s="155"/>
      <c r="F3815" s="164"/>
      <c r="G3815" s="164"/>
      <c r="H3815" s="164"/>
      <c r="I3815" s="164"/>
      <c r="J3815" s="164"/>
    </row>
    <row r="3816" spans="2:10" x14ac:dyDescent="0.25">
      <c r="B3816" s="155"/>
      <c r="F3816" s="164"/>
      <c r="G3816" s="164"/>
      <c r="H3816" s="164"/>
      <c r="I3816" s="164"/>
      <c r="J3816" s="164"/>
    </row>
    <row r="3817" spans="2:10" x14ac:dyDescent="0.25">
      <c r="B3817" s="155"/>
      <c r="F3817" s="164"/>
      <c r="G3817" s="164"/>
      <c r="H3817" s="164"/>
      <c r="I3817" s="164"/>
      <c r="J3817" s="164"/>
    </row>
    <row r="3818" spans="2:10" x14ac:dyDescent="0.25">
      <c r="B3818" s="155"/>
      <c r="F3818" s="164"/>
      <c r="G3818" s="164"/>
      <c r="H3818" s="164"/>
      <c r="I3818" s="164"/>
      <c r="J3818" s="164"/>
    </row>
    <row r="3819" spans="2:10" x14ac:dyDescent="0.25">
      <c r="B3819" s="155"/>
      <c r="F3819" s="164"/>
      <c r="G3819" s="164"/>
      <c r="H3819" s="164"/>
      <c r="I3819" s="164"/>
      <c r="J3819" s="164"/>
    </row>
    <row r="3820" spans="2:10" x14ac:dyDescent="0.25">
      <c r="B3820" s="155"/>
      <c r="F3820" s="164"/>
      <c r="G3820" s="164"/>
      <c r="H3820" s="164"/>
      <c r="I3820" s="164"/>
      <c r="J3820" s="164"/>
    </row>
    <row r="3821" spans="2:10" x14ac:dyDescent="0.25">
      <c r="B3821" s="155"/>
      <c r="F3821" s="164"/>
      <c r="G3821" s="164"/>
      <c r="H3821" s="164"/>
      <c r="I3821" s="164"/>
      <c r="J3821" s="164"/>
    </row>
    <row r="3822" spans="2:10" x14ac:dyDescent="0.25">
      <c r="B3822" s="155"/>
      <c r="F3822" s="164"/>
      <c r="G3822" s="164"/>
      <c r="H3822" s="164"/>
      <c r="I3822" s="164"/>
      <c r="J3822" s="164"/>
    </row>
    <row r="3823" spans="2:10" x14ac:dyDescent="0.25">
      <c r="B3823" s="155"/>
      <c r="F3823" s="164"/>
      <c r="G3823" s="164"/>
      <c r="H3823" s="164"/>
      <c r="I3823" s="164"/>
      <c r="J3823" s="164"/>
    </row>
    <row r="3824" spans="2:10" x14ac:dyDescent="0.25">
      <c r="B3824" s="155"/>
      <c r="F3824" s="164"/>
      <c r="G3824" s="164"/>
      <c r="H3824" s="164"/>
      <c r="I3824" s="164"/>
      <c r="J3824" s="164"/>
    </row>
    <row r="3825" spans="2:10" x14ac:dyDescent="0.25">
      <c r="B3825" s="155"/>
      <c r="F3825" s="164"/>
      <c r="G3825" s="164"/>
      <c r="H3825" s="164"/>
      <c r="I3825" s="164"/>
      <c r="J3825" s="164"/>
    </row>
    <row r="3826" spans="2:10" x14ac:dyDescent="0.25">
      <c r="B3826" s="155"/>
      <c r="F3826" s="164"/>
      <c r="G3826" s="164"/>
      <c r="H3826" s="164"/>
      <c r="I3826" s="164"/>
      <c r="J3826" s="164"/>
    </row>
    <row r="3827" spans="2:10" x14ac:dyDescent="0.25">
      <c r="B3827" s="155"/>
      <c r="F3827" s="164"/>
      <c r="G3827" s="164"/>
      <c r="H3827" s="164"/>
      <c r="I3827" s="164"/>
      <c r="J3827" s="164"/>
    </row>
    <row r="3828" spans="2:10" x14ac:dyDescent="0.25">
      <c r="B3828" s="155"/>
      <c r="F3828" s="164"/>
      <c r="G3828" s="164"/>
      <c r="H3828" s="164"/>
      <c r="I3828" s="164"/>
      <c r="J3828" s="164"/>
    </row>
    <row r="3829" spans="2:10" x14ac:dyDescent="0.25">
      <c r="B3829" s="155"/>
      <c r="F3829" s="164"/>
      <c r="G3829" s="164"/>
      <c r="H3829" s="164"/>
      <c r="I3829" s="164"/>
      <c r="J3829" s="164"/>
    </row>
    <row r="3830" spans="2:10" x14ac:dyDescent="0.25">
      <c r="B3830" s="155"/>
      <c r="F3830" s="164"/>
      <c r="G3830" s="164"/>
      <c r="H3830" s="164"/>
      <c r="I3830" s="164"/>
      <c r="J3830" s="164"/>
    </row>
    <row r="3831" spans="2:10" x14ac:dyDescent="0.25">
      <c r="B3831" s="155"/>
      <c r="F3831" s="164"/>
      <c r="G3831" s="164"/>
      <c r="H3831" s="164"/>
      <c r="I3831" s="164"/>
      <c r="J3831" s="164"/>
    </row>
    <row r="3832" spans="2:10" x14ac:dyDescent="0.25">
      <c r="B3832" s="155"/>
      <c r="F3832" s="164"/>
      <c r="G3832" s="164"/>
      <c r="H3832" s="164"/>
      <c r="I3832" s="164"/>
      <c r="J3832" s="164"/>
    </row>
    <row r="3833" spans="2:10" x14ac:dyDescent="0.25">
      <c r="B3833" s="155"/>
      <c r="F3833" s="164"/>
      <c r="G3833" s="164"/>
      <c r="H3833" s="164"/>
      <c r="I3833" s="164"/>
      <c r="J3833" s="164"/>
    </row>
    <row r="3834" spans="2:10" x14ac:dyDescent="0.25">
      <c r="B3834" s="155"/>
      <c r="F3834" s="164"/>
      <c r="G3834" s="164"/>
      <c r="H3834" s="164"/>
      <c r="I3834" s="164"/>
      <c r="J3834" s="164"/>
    </row>
    <row r="3835" spans="2:10" x14ac:dyDescent="0.25">
      <c r="B3835" s="155"/>
      <c r="F3835" s="164"/>
      <c r="G3835" s="164"/>
      <c r="H3835" s="164"/>
      <c r="I3835" s="164"/>
      <c r="J3835" s="164"/>
    </row>
    <row r="3836" spans="2:10" x14ac:dyDescent="0.25">
      <c r="B3836" s="155"/>
      <c r="F3836" s="164"/>
      <c r="G3836" s="164"/>
      <c r="H3836" s="164"/>
      <c r="I3836" s="164"/>
      <c r="J3836" s="164"/>
    </row>
    <row r="3837" spans="2:10" x14ac:dyDescent="0.25">
      <c r="B3837" s="155"/>
      <c r="F3837" s="164"/>
      <c r="G3837" s="164"/>
      <c r="H3837" s="164"/>
      <c r="I3837" s="164"/>
      <c r="J3837" s="164"/>
    </row>
    <row r="3838" spans="2:10" x14ac:dyDescent="0.25">
      <c r="B3838" s="155"/>
      <c r="F3838" s="164"/>
      <c r="G3838" s="164"/>
      <c r="H3838" s="164"/>
      <c r="I3838" s="164"/>
      <c r="J3838" s="164"/>
    </row>
    <row r="3839" spans="2:10" x14ac:dyDescent="0.25">
      <c r="B3839" s="155"/>
      <c r="F3839" s="164"/>
      <c r="G3839" s="164"/>
      <c r="H3839" s="164"/>
      <c r="I3839" s="164"/>
      <c r="J3839" s="164"/>
    </row>
    <row r="3840" spans="2:10" x14ac:dyDescent="0.25">
      <c r="B3840" s="155"/>
      <c r="F3840" s="164"/>
      <c r="G3840" s="164"/>
      <c r="H3840" s="164"/>
      <c r="I3840" s="164"/>
      <c r="J3840" s="164"/>
    </row>
    <row r="3841" spans="2:10" x14ac:dyDescent="0.25">
      <c r="B3841" s="155"/>
      <c r="F3841" s="164"/>
      <c r="G3841" s="164"/>
      <c r="H3841" s="164"/>
      <c r="I3841" s="164"/>
      <c r="J3841" s="164"/>
    </row>
    <row r="3842" spans="2:10" x14ac:dyDescent="0.25">
      <c r="B3842" s="155"/>
      <c r="F3842" s="164"/>
      <c r="G3842" s="164"/>
      <c r="H3842" s="164"/>
      <c r="I3842" s="164"/>
      <c r="J3842" s="164"/>
    </row>
    <row r="3843" spans="2:10" x14ac:dyDescent="0.25">
      <c r="B3843" s="155"/>
      <c r="F3843" s="164"/>
      <c r="G3843" s="164"/>
      <c r="H3843" s="164"/>
      <c r="I3843" s="164"/>
      <c r="J3843" s="164"/>
    </row>
    <row r="3844" spans="2:10" x14ac:dyDescent="0.25">
      <c r="B3844" s="155"/>
      <c r="F3844" s="164"/>
      <c r="G3844" s="164"/>
      <c r="H3844" s="164"/>
      <c r="I3844" s="164"/>
      <c r="J3844" s="164"/>
    </row>
    <row r="3845" spans="2:10" x14ac:dyDescent="0.25">
      <c r="B3845" s="155"/>
      <c r="F3845" s="164"/>
      <c r="G3845" s="164"/>
      <c r="H3845" s="164"/>
      <c r="I3845" s="164"/>
      <c r="J3845" s="164"/>
    </row>
    <row r="3846" spans="2:10" x14ac:dyDescent="0.25">
      <c r="B3846" s="155"/>
      <c r="F3846" s="164"/>
      <c r="G3846" s="164"/>
      <c r="H3846" s="164"/>
      <c r="I3846" s="164"/>
      <c r="J3846" s="164"/>
    </row>
    <row r="3847" spans="2:10" x14ac:dyDescent="0.25">
      <c r="B3847" s="155"/>
      <c r="F3847" s="164"/>
      <c r="G3847" s="164"/>
      <c r="H3847" s="164"/>
      <c r="I3847" s="164"/>
      <c r="J3847" s="164"/>
    </row>
    <row r="3848" spans="2:10" x14ac:dyDescent="0.25">
      <c r="B3848" s="155"/>
      <c r="F3848" s="164"/>
      <c r="G3848" s="164"/>
      <c r="H3848" s="164"/>
      <c r="I3848" s="164"/>
      <c r="J3848" s="164"/>
    </row>
    <row r="3849" spans="2:10" x14ac:dyDescent="0.25">
      <c r="B3849" s="155"/>
      <c r="F3849" s="164"/>
      <c r="G3849" s="164"/>
      <c r="H3849" s="164"/>
      <c r="I3849" s="164"/>
      <c r="J3849" s="164"/>
    </row>
    <row r="3850" spans="2:10" x14ac:dyDescent="0.25">
      <c r="B3850" s="155"/>
      <c r="F3850" s="164"/>
      <c r="G3850" s="164"/>
      <c r="H3850" s="164"/>
      <c r="I3850" s="164"/>
      <c r="J3850" s="164"/>
    </row>
    <row r="3851" spans="2:10" x14ac:dyDescent="0.25">
      <c r="B3851" s="155"/>
      <c r="F3851" s="164"/>
      <c r="G3851" s="164"/>
      <c r="H3851" s="164"/>
      <c r="I3851" s="164"/>
      <c r="J3851" s="164"/>
    </row>
    <row r="3852" spans="2:10" x14ac:dyDescent="0.25">
      <c r="B3852" s="155"/>
      <c r="F3852" s="164"/>
      <c r="G3852" s="164"/>
      <c r="H3852" s="164"/>
      <c r="I3852" s="164"/>
      <c r="J3852" s="164"/>
    </row>
    <row r="3853" spans="2:10" x14ac:dyDescent="0.25">
      <c r="B3853" s="155"/>
      <c r="F3853" s="164"/>
      <c r="G3853" s="164"/>
      <c r="H3853" s="164"/>
      <c r="I3853" s="164"/>
      <c r="J3853" s="164"/>
    </row>
    <row r="3854" spans="2:10" x14ac:dyDescent="0.25">
      <c r="B3854" s="155"/>
      <c r="F3854" s="164"/>
      <c r="G3854" s="164"/>
      <c r="H3854" s="164"/>
      <c r="I3854" s="164"/>
      <c r="J3854" s="164"/>
    </row>
    <row r="3855" spans="2:10" x14ac:dyDescent="0.25">
      <c r="B3855" s="155"/>
      <c r="F3855" s="164"/>
      <c r="G3855" s="164"/>
      <c r="H3855" s="164"/>
      <c r="I3855" s="164"/>
      <c r="J3855" s="164"/>
    </row>
    <row r="3856" spans="2:10" x14ac:dyDescent="0.25">
      <c r="B3856" s="155"/>
      <c r="F3856" s="164"/>
      <c r="G3856" s="164"/>
      <c r="H3856" s="164"/>
      <c r="I3856" s="164"/>
      <c r="J3856" s="164"/>
    </row>
    <row r="3857" spans="2:10" x14ac:dyDescent="0.25">
      <c r="B3857" s="155"/>
      <c r="F3857" s="164"/>
      <c r="G3857" s="164"/>
      <c r="H3857" s="164"/>
      <c r="I3857" s="164"/>
      <c r="J3857" s="164"/>
    </row>
    <row r="3858" spans="2:10" x14ac:dyDescent="0.25">
      <c r="B3858" s="155"/>
      <c r="F3858" s="164"/>
      <c r="G3858" s="164"/>
      <c r="H3858" s="164"/>
      <c r="I3858" s="164"/>
      <c r="J3858" s="164"/>
    </row>
    <row r="3859" spans="2:10" x14ac:dyDescent="0.25">
      <c r="B3859" s="155"/>
      <c r="F3859" s="164"/>
      <c r="G3859" s="164"/>
      <c r="H3859" s="164"/>
      <c r="I3859" s="164"/>
      <c r="J3859" s="164"/>
    </row>
    <row r="3860" spans="2:10" x14ac:dyDescent="0.25">
      <c r="B3860" s="155"/>
      <c r="F3860" s="164"/>
      <c r="G3860" s="164"/>
      <c r="H3860" s="164"/>
      <c r="I3860" s="164"/>
      <c r="J3860" s="164"/>
    </row>
    <row r="3861" spans="2:10" x14ac:dyDescent="0.25">
      <c r="B3861" s="155"/>
      <c r="F3861" s="164"/>
      <c r="G3861" s="164"/>
      <c r="H3861" s="164"/>
      <c r="I3861" s="164"/>
      <c r="J3861" s="164"/>
    </row>
    <row r="3862" spans="2:10" x14ac:dyDescent="0.25">
      <c r="B3862" s="155"/>
      <c r="F3862" s="164"/>
      <c r="G3862" s="164"/>
      <c r="H3862" s="164"/>
      <c r="I3862" s="164"/>
      <c r="J3862" s="164"/>
    </row>
    <row r="3863" spans="2:10" x14ac:dyDescent="0.25">
      <c r="B3863" s="155"/>
      <c r="F3863" s="164"/>
      <c r="G3863" s="164"/>
      <c r="H3863" s="164"/>
      <c r="I3863" s="164"/>
      <c r="J3863" s="164"/>
    </row>
    <row r="3864" spans="2:10" x14ac:dyDescent="0.25">
      <c r="B3864" s="155"/>
      <c r="F3864" s="164"/>
      <c r="G3864" s="164"/>
      <c r="H3864" s="164"/>
      <c r="I3864" s="164"/>
      <c r="J3864" s="164"/>
    </row>
    <row r="3865" spans="2:10" x14ac:dyDescent="0.25">
      <c r="B3865" s="155"/>
      <c r="F3865" s="164"/>
      <c r="G3865" s="164"/>
      <c r="H3865" s="164"/>
      <c r="I3865" s="164"/>
      <c r="J3865" s="164"/>
    </row>
    <row r="3866" spans="2:10" x14ac:dyDescent="0.25">
      <c r="B3866" s="155"/>
      <c r="F3866" s="164"/>
      <c r="G3866" s="164"/>
      <c r="H3866" s="164"/>
      <c r="I3866" s="164"/>
      <c r="J3866" s="164"/>
    </row>
    <row r="3867" spans="2:10" x14ac:dyDescent="0.25">
      <c r="B3867" s="155"/>
      <c r="F3867" s="164"/>
      <c r="G3867" s="164"/>
      <c r="H3867" s="164"/>
      <c r="I3867" s="164"/>
      <c r="J3867" s="164"/>
    </row>
    <row r="3868" spans="2:10" x14ac:dyDescent="0.25">
      <c r="B3868" s="155"/>
      <c r="F3868" s="164"/>
      <c r="G3868" s="164"/>
      <c r="H3868" s="164"/>
      <c r="I3868" s="164"/>
      <c r="J3868" s="164"/>
    </row>
    <row r="3869" spans="2:10" x14ac:dyDescent="0.25">
      <c r="B3869" s="155"/>
      <c r="F3869" s="164"/>
      <c r="G3869" s="164"/>
      <c r="H3869" s="164"/>
      <c r="I3869" s="164"/>
      <c r="J3869" s="164"/>
    </row>
    <row r="3870" spans="2:10" x14ac:dyDescent="0.25">
      <c r="B3870" s="155"/>
      <c r="F3870" s="164"/>
      <c r="G3870" s="164"/>
      <c r="H3870" s="164"/>
      <c r="I3870" s="164"/>
      <c r="J3870" s="164"/>
    </row>
    <row r="3871" spans="2:10" x14ac:dyDescent="0.25">
      <c r="B3871" s="155"/>
      <c r="F3871" s="164"/>
      <c r="G3871" s="164"/>
      <c r="H3871" s="164"/>
      <c r="I3871" s="164"/>
      <c r="J3871" s="164"/>
    </row>
    <row r="3872" spans="2:10" x14ac:dyDescent="0.25">
      <c r="B3872" s="155"/>
      <c r="F3872" s="164"/>
      <c r="G3872" s="164"/>
      <c r="H3872" s="164"/>
      <c r="I3872" s="164"/>
      <c r="J3872" s="164"/>
    </row>
    <row r="3873" spans="2:10" x14ac:dyDescent="0.25">
      <c r="B3873" s="155"/>
      <c r="F3873" s="164"/>
      <c r="G3873" s="164"/>
      <c r="H3873" s="164"/>
      <c r="I3873" s="164"/>
      <c r="J3873" s="164"/>
    </row>
    <row r="3874" spans="2:10" x14ac:dyDescent="0.25">
      <c r="B3874" s="155"/>
      <c r="F3874" s="164"/>
      <c r="G3874" s="164"/>
      <c r="H3874" s="164"/>
      <c r="I3874" s="164"/>
      <c r="J3874" s="164"/>
    </row>
    <row r="3875" spans="2:10" x14ac:dyDescent="0.25">
      <c r="B3875" s="155"/>
      <c r="F3875" s="164"/>
      <c r="G3875" s="164"/>
      <c r="H3875" s="164"/>
      <c r="I3875" s="164"/>
      <c r="J3875" s="164"/>
    </row>
    <row r="3876" spans="2:10" x14ac:dyDescent="0.25">
      <c r="B3876" s="155"/>
      <c r="F3876" s="164"/>
      <c r="G3876" s="164"/>
      <c r="H3876" s="164"/>
      <c r="I3876" s="164"/>
      <c r="J3876" s="164"/>
    </row>
    <row r="3877" spans="2:10" x14ac:dyDescent="0.25">
      <c r="B3877" s="155"/>
      <c r="F3877" s="164"/>
      <c r="G3877" s="164"/>
      <c r="H3877" s="164"/>
      <c r="I3877" s="164"/>
      <c r="J3877" s="164"/>
    </row>
    <row r="3878" spans="2:10" x14ac:dyDescent="0.25">
      <c r="B3878" s="155"/>
      <c r="F3878" s="164"/>
      <c r="G3878" s="164"/>
      <c r="H3878" s="164"/>
      <c r="I3878" s="164"/>
      <c r="J3878" s="164"/>
    </row>
    <row r="3879" spans="2:10" x14ac:dyDescent="0.25">
      <c r="B3879" s="155"/>
      <c r="F3879" s="164"/>
      <c r="G3879" s="164"/>
      <c r="H3879" s="164"/>
      <c r="I3879" s="164"/>
      <c r="J3879" s="164"/>
    </row>
    <row r="3880" spans="2:10" x14ac:dyDescent="0.25">
      <c r="B3880" s="155"/>
      <c r="F3880" s="164"/>
      <c r="G3880" s="164"/>
      <c r="H3880" s="164"/>
      <c r="I3880" s="164"/>
      <c r="J3880" s="164"/>
    </row>
    <row r="3881" spans="2:10" x14ac:dyDescent="0.25">
      <c r="B3881" s="155"/>
      <c r="F3881" s="164"/>
      <c r="G3881" s="164"/>
      <c r="H3881" s="164"/>
      <c r="I3881" s="164"/>
      <c r="J3881" s="164"/>
    </row>
    <row r="3882" spans="2:10" x14ac:dyDescent="0.25">
      <c r="B3882" s="155"/>
      <c r="F3882" s="164"/>
      <c r="G3882" s="164"/>
      <c r="H3882" s="164"/>
      <c r="I3882" s="164"/>
      <c r="J3882" s="164"/>
    </row>
    <row r="3883" spans="2:10" x14ac:dyDescent="0.25">
      <c r="B3883" s="155"/>
      <c r="F3883" s="164"/>
      <c r="G3883" s="164"/>
      <c r="H3883" s="164"/>
      <c r="I3883" s="164"/>
      <c r="J3883" s="164"/>
    </row>
    <row r="3884" spans="2:10" x14ac:dyDescent="0.25">
      <c r="B3884" s="155"/>
      <c r="F3884" s="164"/>
      <c r="G3884" s="164"/>
      <c r="H3884" s="164"/>
      <c r="I3884" s="164"/>
      <c r="J3884" s="164"/>
    </row>
    <row r="3885" spans="2:10" x14ac:dyDescent="0.25">
      <c r="B3885" s="155"/>
      <c r="F3885" s="164"/>
      <c r="G3885" s="164"/>
      <c r="H3885" s="164"/>
      <c r="I3885" s="164"/>
      <c r="J3885" s="164"/>
    </row>
    <row r="3886" spans="2:10" x14ac:dyDescent="0.25">
      <c r="B3886" s="155"/>
      <c r="F3886" s="164"/>
      <c r="G3886" s="164"/>
      <c r="H3886" s="164"/>
      <c r="I3886" s="164"/>
      <c r="J3886" s="164"/>
    </row>
    <row r="3887" spans="2:10" x14ac:dyDescent="0.25">
      <c r="B3887" s="155"/>
      <c r="F3887" s="164"/>
      <c r="G3887" s="164"/>
      <c r="H3887" s="164"/>
      <c r="I3887" s="164"/>
      <c r="J3887" s="164"/>
    </row>
    <row r="3888" spans="2:10" x14ac:dyDescent="0.25">
      <c r="B3888" s="155"/>
      <c r="F3888" s="164"/>
      <c r="G3888" s="164"/>
      <c r="H3888" s="164"/>
      <c r="I3888" s="164"/>
      <c r="J3888" s="164"/>
    </row>
    <row r="3889" spans="2:10" x14ac:dyDescent="0.25">
      <c r="B3889" s="155"/>
      <c r="F3889" s="164"/>
      <c r="G3889" s="164"/>
      <c r="H3889" s="164"/>
      <c r="I3889" s="164"/>
      <c r="J3889" s="164"/>
    </row>
    <row r="3890" spans="2:10" x14ac:dyDescent="0.25">
      <c r="B3890" s="155"/>
      <c r="F3890" s="164"/>
      <c r="G3890" s="164"/>
      <c r="H3890" s="164"/>
      <c r="I3890" s="164"/>
      <c r="J3890" s="164"/>
    </row>
    <row r="3891" spans="2:10" x14ac:dyDescent="0.25">
      <c r="B3891" s="155"/>
      <c r="F3891" s="164"/>
      <c r="G3891" s="164"/>
      <c r="H3891" s="164"/>
      <c r="I3891" s="164"/>
      <c r="J3891" s="164"/>
    </row>
    <row r="3892" spans="2:10" x14ac:dyDescent="0.25">
      <c r="B3892" s="155"/>
      <c r="F3892" s="164"/>
      <c r="G3892" s="164"/>
      <c r="H3892" s="164"/>
      <c r="I3892" s="164"/>
      <c r="J3892" s="164"/>
    </row>
    <row r="3893" spans="2:10" x14ac:dyDescent="0.25">
      <c r="B3893" s="155"/>
      <c r="F3893" s="164"/>
      <c r="G3893" s="164"/>
      <c r="H3893" s="164"/>
      <c r="I3893" s="164"/>
      <c r="J3893" s="164"/>
    </row>
    <row r="3894" spans="2:10" x14ac:dyDescent="0.25">
      <c r="B3894" s="155"/>
      <c r="F3894" s="164"/>
      <c r="G3894" s="164"/>
      <c r="H3894" s="164"/>
      <c r="I3894" s="164"/>
      <c r="J3894" s="164"/>
    </row>
    <row r="3895" spans="2:10" x14ac:dyDescent="0.25">
      <c r="B3895" s="155"/>
      <c r="F3895" s="164"/>
      <c r="G3895" s="164"/>
      <c r="H3895" s="164"/>
      <c r="I3895" s="164"/>
      <c r="J3895" s="164"/>
    </row>
    <row r="3896" spans="2:10" x14ac:dyDescent="0.25">
      <c r="B3896" s="155"/>
      <c r="F3896" s="164"/>
      <c r="G3896" s="164"/>
      <c r="H3896" s="164"/>
      <c r="I3896" s="164"/>
      <c r="J3896" s="164"/>
    </row>
    <row r="3897" spans="2:10" x14ac:dyDescent="0.25">
      <c r="B3897" s="155"/>
      <c r="F3897" s="164"/>
      <c r="G3897" s="164"/>
      <c r="H3897" s="164"/>
      <c r="I3897" s="164"/>
      <c r="J3897" s="164"/>
    </row>
    <row r="3898" spans="2:10" x14ac:dyDescent="0.25">
      <c r="B3898" s="155"/>
      <c r="F3898" s="164"/>
      <c r="G3898" s="164"/>
      <c r="H3898" s="164"/>
      <c r="I3898" s="164"/>
      <c r="J3898" s="164"/>
    </row>
    <row r="3899" spans="2:10" x14ac:dyDescent="0.25">
      <c r="B3899" s="155"/>
      <c r="F3899" s="164"/>
      <c r="G3899" s="164"/>
      <c r="H3899" s="164"/>
      <c r="I3899" s="164"/>
      <c r="J3899" s="164"/>
    </row>
    <row r="3900" spans="2:10" x14ac:dyDescent="0.25">
      <c r="B3900" s="155"/>
      <c r="F3900" s="164"/>
      <c r="G3900" s="164"/>
      <c r="H3900" s="164"/>
      <c r="I3900" s="164"/>
      <c r="J3900" s="164"/>
    </row>
    <row r="3901" spans="2:10" x14ac:dyDescent="0.25">
      <c r="B3901" s="155"/>
      <c r="F3901" s="164"/>
      <c r="G3901" s="164"/>
      <c r="H3901" s="164"/>
      <c r="I3901" s="164"/>
      <c r="J3901" s="164"/>
    </row>
    <row r="3902" spans="2:10" x14ac:dyDescent="0.25">
      <c r="B3902" s="155"/>
      <c r="F3902" s="164"/>
      <c r="G3902" s="164"/>
      <c r="H3902" s="164"/>
      <c r="I3902" s="164"/>
      <c r="J3902" s="164"/>
    </row>
    <row r="3903" spans="2:10" x14ac:dyDescent="0.25">
      <c r="B3903" s="155"/>
      <c r="F3903" s="164"/>
      <c r="G3903" s="164"/>
      <c r="H3903" s="164"/>
      <c r="I3903" s="164"/>
      <c r="J3903" s="164"/>
    </row>
    <row r="3904" spans="2:10" x14ac:dyDescent="0.25">
      <c r="B3904" s="155"/>
      <c r="F3904" s="164"/>
      <c r="G3904" s="164"/>
      <c r="H3904" s="164"/>
      <c r="I3904" s="164"/>
      <c r="J3904" s="164"/>
    </row>
    <row r="3905" spans="2:10" x14ac:dyDescent="0.25">
      <c r="B3905" s="155"/>
      <c r="F3905" s="164"/>
      <c r="G3905" s="164"/>
      <c r="H3905" s="164"/>
      <c r="I3905" s="164"/>
      <c r="J3905" s="164"/>
    </row>
    <row r="3906" spans="2:10" x14ac:dyDescent="0.25">
      <c r="B3906" s="155"/>
      <c r="F3906" s="164"/>
      <c r="G3906" s="164"/>
      <c r="H3906" s="164"/>
      <c r="I3906" s="164"/>
      <c r="J3906" s="164"/>
    </row>
    <row r="3907" spans="2:10" x14ac:dyDescent="0.25">
      <c r="B3907" s="155"/>
      <c r="F3907" s="164"/>
      <c r="G3907" s="164"/>
      <c r="H3907" s="164"/>
      <c r="I3907" s="164"/>
      <c r="J3907" s="164"/>
    </row>
    <row r="3908" spans="2:10" x14ac:dyDescent="0.25">
      <c r="B3908" s="155"/>
      <c r="F3908" s="164"/>
      <c r="G3908" s="164"/>
      <c r="H3908" s="164"/>
      <c r="I3908" s="164"/>
      <c r="J3908" s="164"/>
    </row>
    <row r="3909" spans="2:10" x14ac:dyDescent="0.25">
      <c r="B3909" s="155"/>
      <c r="F3909" s="164"/>
      <c r="G3909" s="164"/>
      <c r="H3909" s="164"/>
      <c r="I3909" s="164"/>
      <c r="J3909" s="164"/>
    </row>
    <row r="3910" spans="2:10" x14ac:dyDescent="0.25">
      <c r="B3910" s="155"/>
      <c r="F3910" s="164"/>
      <c r="G3910" s="164"/>
      <c r="H3910" s="164"/>
      <c r="I3910" s="164"/>
      <c r="J3910" s="164"/>
    </row>
    <row r="3911" spans="2:10" x14ac:dyDescent="0.25">
      <c r="B3911" s="155"/>
      <c r="F3911" s="164"/>
      <c r="G3911" s="164"/>
      <c r="H3911" s="164"/>
      <c r="I3911" s="164"/>
      <c r="J3911" s="164"/>
    </row>
    <row r="3912" spans="2:10" x14ac:dyDescent="0.25">
      <c r="B3912" s="155"/>
      <c r="F3912" s="164"/>
      <c r="G3912" s="164"/>
      <c r="H3912" s="164"/>
      <c r="I3912" s="164"/>
      <c r="J3912" s="164"/>
    </row>
    <row r="3913" spans="2:10" x14ac:dyDescent="0.25">
      <c r="B3913" s="155"/>
      <c r="F3913" s="164"/>
      <c r="G3913" s="164"/>
      <c r="H3913" s="164"/>
      <c r="I3913" s="164"/>
      <c r="J3913" s="164"/>
    </row>
    <row r="3914" spans="2:10" x14ac:dyDescent="0.25">
      <c r="B3914" s="155"/>
      <c r="F3914" s="164"/>
      <c r="G3914" s="164"/>
      <c r="H3914" s="164"/>
      <c r="I3914" s="164"/>
      <c r="J3914" s="164"/>
    </row>
    <row r="3915" spans="2:10" x14ac:dyDescent="0.25">
      <c r="B3915" s="155"/>
      <c r="F3915" s="164"/>
      <c r="G3915" s="164"/>
      <c r="H3915" s="164"/>
      <c r="I3915" s="164"/>
      <c r="J3915" s="164"/>
    </row>
    <row r="3916" spans="2:10" x14ac:dyDescent="0.25">
      <c r="B3916" s="155"/>
      <c r="F3916" s="164"/>
      <c r="G3916" s="164"/>
      <c r="H3916" s="164"/>
      <c r="I3916" s="164"/>
      <c r="J3916" s="164"/>
    </row>
    <row r="3917" spans="2:10" x14ac:dyDescent="0.25">
      <c r="B3917" s="155"/>
      <c r="F3917" s="164"/>
      <c r="G3917" s="164"/>
      <c r="H3917" s="164"/>
      <c r="I3917" s="164"/>
      <c r="J3917" s="164"/>
    </row>
    <row r="3918" spans="2:10" x14ac:dyDescent="0.25">
      <c r="B3918" s="155"/>
      <c r="F3918" s="164"/>
      <c r="G3918" s="164"/>
      <c r="H3918" s="164"/>
      <c r="I3918" s="164"/>
      <c r="J3918" s="164"/>
    </row>
    <row r="3919" spans="2:10" x14ac:dyDescent="0.25">
      <c r="B3919" s="155"/>
      <c r="F3919" s="164"/>
      <c r="G3919" s="164"/>
      <c r="H3919" s="164"/>
      <c r="I3919" s="164"/>
      <c r="J3919" s="164"/>
    </row>
    <row r="3920" spans="2:10" x14ac:dyDescent="0.25">
      <c r="B3920" s="155"/>
      <c r="F3920" s="164"/>
      <c r="G3920" s="164"/>
      <c r="H3920" s="164"/>
      <c r="I3920" s="164"/>
      <c r="J3920" s="164"/>
    </row>
    <row r="3921" spans="2:10" x14ac:dyDescent="0.25">
      <c r="B3921" s="155"/>
      <c r="F3921" s="164"/>
      <c r="G3921" s="164"/>
      <c r="H3921" s="164"/>
      <c r="I3921" s="164"/>
      <c r="J3921" s="164"/>
    </row>
    <row r="3922" spans="2:10" x14ac:dyDescent="0.25">
      <c r="B3922" s="155"/>
      <c r="F3922" s="164"/>
      <c r="G3922" s="164"/>
      <c r="H3922" s="164"/>
      <c r="I3922" s="164"/>
      <c r="J3922" s="164"/>
    </row>
    <row r="3923" spans="2:10" x14ac:dyDescent="0.25">
      <c r="B3923" s="155"/>
      <c r="F3923" s="164"/>
      <c r="G3923" s="164"/>
      <c r="H3923" s="164"/>
      <c r="I3923" s="164"/>
      <c r="J3923" s="164"/>
    </row>
    <row r="3924" spans="2:10" x14ac:dyDescent="0.25">
      <c r="B3924" s="155"/>
      <c r="F3924" s="164"/>
      <c r="G3924" s="164"/>
      <c r="H3924" s="164"/>
      <c r="I3924" s="164"/>
      <c r="J3924" s="164"/>
    </row>
    <row r="3925" spans="2:10" x14ac:dyDescent="0.25">
      <c r="B3925" s="155"/>
      <c r="F3925" s="164"/>
      <c r="G3925" s="164"/>
      <c r="H3925" s="164"/>
      <c r="I3925" s="164"/>
      <c r="J3925" s="164"/>
    </row>
    <row r="3926" spans="2:10" x14ac:dyDescent="0.25">
      <c r="B3926" s="155"/>
      <c r="F3926" s="164"/>
      <c r="G3926" s="164"/>
      <c r="H3926" s="164"/>
      <c r="I3926" s="164"/>
      <c r="J3926" s="164"/>
    </row>
    <row r="3927" spans="2:10" x14ac:dyDescent="0.25">
      <c r="B3927" s="155"/>
      <c r="F3927" s="164"/>
      <c r="G3927" s="164"/>
      <c r="H3927" s="164"/>
      <c r="I3927" s="164"/>
      <c r="J3927" s="164"/>
    </row>
    <row r="3928" spans="2:10" x14ac:dyDescent="0.25">
      <c r="B3928" s="155"/>
      <c r="F3928" s="164"/>
      <c r="G3928" s="164"/>
      <c r="H3928" s="164"/>
      <c r="I3928" s="164"/>
      <c r="J3928" s="164"/>
    </row>
    <row r="3929" spans="2:10" x14ac:dyDescent="0.25">
      <c r="B3929" s="155"/>
      <c r="F3929" s="164"/>
      <c r="G3929" s="164"/>
      <c r="H3929" s="164"/>
      <c r="I3929" s="164"/>
      <c r="J3929" s="164"/>
    </row>
    <row r="3930" spans="2:10" x14ac:dyDescent="0.25">
      <c r="B3930" s="155"/>
      <c r="F3930" s="164"/>
      <c r="G3930" s="164"/>
      <c r="H3930" s="164"/>
      <c r="I3930" s="164"/>
      <c r="J3930" s="164"/>
    </row>
    <row r="3931" spans="2:10" x14ac:dyDescent="0.25">
      <c r="B3931" s="155"/>
      <c r="F3931" s="164"/>
      <c r="G3931" s="164"/>
      <c r="H3931" s="164"/>
      <c r="I3931" s="164"/>
      <c r="J3931" s="164"/>
    </row>
    <row r="3932" spans="2:10" x14ac:dyDescent="0.25">
      <c r="B3932" s="155"/>
      <c r="F3932" s="164"/>
      <c r="G3932" s="164"/>
      <c r="H3932" s="164"/>
      <c r="I3932" s="164"/>
      <c r="J3932" s="164"/>
    </row>
    <row r="3933" spans="2:10" x14ac:dyDescent="0.25">
      <c r="B3933" s="155"/>
      <c r="F3933" s="164"/>
      <c r="G3933" s="164"/>
      <c r="H3933" s="164"/>
      <c r="I3933" s="164"/>
      <c r="J3933" s="164"/>
    </row>
    <row r="3934" spans="2:10" x14ac:dyDescent="0.25">
      <c r="B3934" s="155"/>
      <c r="F3934" s="164"/>
      <c r="G3934" s="164"/>
      <c r="H3934" s="164"/>
      <c r="I3934" s="164"/>
      <c r="J3934" s="164"/>
    </row>
    <row r="3935" spans="2:10" x14ac:dyDescent="0.25">
      <c r="B3935" s="155"/>
      <c r="F3935" s="164"/>
      <c r="G3935" s="164"/>
      <c r="H3935" s="164"/>
      <c r="I3935" s="164"/>
      <c r="J3935" s="164"/>
    </row>
    <row r="3936" spans="2:10" x14ac:dyDescent="0.25">
      <c r="B3936" s="155"/>
      <c r="F3936" s="164"/>
      <c r="G3936" s="164"/>
      <c r="H3936" s="164"/>
      <c r="I3936" s="164"/>
      <c r="J3936" s="164"/>
    </row>
    <row r="3937" spans="2:10" x14ac:dyDescent="0.25">
      <c r="B3937" s="155"/>
      <c r="F3937" s="164"/>
      <c r="G3937" s="164"/>
      <c r="H3937" s="164"/>
      <c r="I3937" s="164"/>
      <c r="J3937" s="164"/>
    </row>
    <row r="3938" spans="2:10" x14ac:dyDescent="0.25">
      <c r="B3938" s="155"/>
      <c r="F3938" s="164"/>
      <c r="G3938" s="164"/>
      <c r="H3938" s="164"/>
      <c r="I3938" s="164"/>
      <c r="J3938" s="164"/>
    </row>
    <row r="3939" spans="2:10" x14ac:dyDescent="0.25">
      <c r="B3939" s="155"/>
      <c r="F3939" s="164"/>
      <c r="G3939" s="164"/>
      <c r="H3939" s="164"/>
      <c r="I3939" s="164"/>
      <c r="J3939" s="164"/>
    </row>
    <row r="3940" spans="2:10" x14ac:dyDescent="0.25">
      <c r="B3940" s="155"/>
      <c r="F3940" s="164"/>
      <c r="G3940" s="164"/>
      <c r="H3940" s="164"/>
      <c r="I3940" s="164"/>
      <c r="J3940" s="164"/>
    </row>
    <row r="3941" spans="2:10" x14ac:dyDescent="0.25">
      <c r="B3941" s="155"/>
      <c r="F3941" s="164"/>
      <c r="G3941" s="164"/>
      <c r="H3941" s="164"/>
      <c r="I3941" s="164"/>
      <c r="J3941" s="164"/>
    </row>
    <row r="3942" spans="2:10" x14ac:dyDescent="0.25">
      <c r="B3942" s="155"/>
      <c r="F3942" s="164"/>
      <c r="G3942" s="164"/>
      <c r="H3942" s="164"/>
      <c r="I3942" s="164"/>
      <c r="J3942" s="164"/>
    </row>
    <row r="3943" spans="2:10" x14ac:dyDescent="0.25">
      <c r="B3943" s="155"/>
      <c r="F3943" s="164"/>
      <c r="G3943" s="164"/>
      <c r="H3943" s="164"/>
      <c r="I3943" s="164"/>
      <c r="J3943" s="164"/>
    </row>
    <row r="3944" spans="2:10" x14ac:dyDescent="0.25">
      <c r="B3944" s="155"/>
      <c r="F3944" s="164"/>
      <c r="G3944" s="164"/>
      <c r="H3944" s="164"/>
      <c r="I3944" s="164"/>
      <c r="J3944" s="164"/>
    </row>
    <row r="3945" spans="2:10" x14ac:dyDescent="0.25">
      <c r="B3945" s="155"/>
      <c r="F3945" s="164"/>
      <c r="G3945" s="164"/>
      <c r="H3945" s="164"/>
      <c r="I3945" s="164"/>
      <c r="J3945" s="164"/>
    </row>
    <row r="3946" spans="2:10" x14ac:dyDescent="0.25">
      <c r="B3946" s="155"/>
      <c r="F3946" s="164"/>
      <c r="G3946" s="164"/>
      <c r="H3946" s="164"/>
      <c r="I3946" s="164"/>
      <c r="J3946" s="164"/>
    </row>
    <row r="3947" spans="2:10" x14ac:dyDescent="0.25">
      <c r="B3947" s="155"/>
      <c r="F3947" s="164"/>
      <c r="G3947" s="164"/>
      <c r="H3947" s="164"/>
      <c r="I3947" s="164"/>
      <c r="J3947" s="164"/>
    </row>
    <row r="3948" spans="2:10" x14ac:dyDescent="0.25">
      <c r="B3948" s="155"/>
      <c r="F3948" s="164"/>
      <c r="G3948" s="164"/>
      <c r="H3948" s="164"/>
      <c r="I3948" s="164"/>
      <c r="J3948" s="164"/>
    </row>
    <row r="3949" spans="2:10" x14ac:dyDescent="0.25">
      <c r="B3949" s="155"/>
      <c r="F3949" s="164"/>
      <c r="G3949" s="164"/>
      <c r="H3949" s="164"/>
      <c r="I3949" s="164"/>
      <c r="J3949" s="164"/>
    </row>
    <row r="3950" spans="2:10" x14ac:dyDescent="0.25">
      <c r="B3950" s="155"/>
      <c r="F3950" s="164"/>
      <c r="G3950" s="164"/>
      <c r="H3950" s="164"/>
      <c r="I3950" s="164"/>
      <c r="J3950" s="164"/>
    </row>
    <row r="3951" spans="2:10" x14ac:dyDescent="0.25">
      <c r="B3951" s="155"/>
      <c r="F3951" s="164"/>
      <c r="G3951" s="164"/>
      <c r="H3951" s="164"/>
      <c r="I3951" s="164"/>
      <c r="J3951" s="164"/>
    </row>
    <row r="3952" spans="2:10" x14ac:dyDescent="0.25">
      <c r="B3952" s="155"/>
      <c r="F3952" s="164"/>
      <c r="G3952" s="164"/>
      <c r="H3952" s="164"/>
      <c r="I3952" s="164"/>
      <c r="J3952" s="164"/>
    </row>
    <row r="3953" spans="2:10" x14ac:dyDescent="0.25">
      <c r="B3953" s="155"/>
      <c r="F3953" s="164"/>
      <c r="G3953" s="164"/>
      <c r="H3953" s="164"/>
      <c r="I3953" s="164"/>
      <c r="J3953" s="164"/>
    </row>
    <row r="3954" spans="2:10" x14ac:dyDescent="0.25">
      <c r="B3954" s="155"/>
      <c r="F3954" s="164"/>
      <c r="G3954" s="164"/>
      <c r="H3954" s="164"/>
      <c r="I3954" s="164"/>
      <c r="J3954" s="164"/>
    </row>
    <row r="3955" spans="2:10" x14ac:dyDescent="0.25">
      <c r="B3955" s="155"/>
      <c r="F3955" s="164"/>
      <c r="G3955" s="164"/>
      <c r="H3955" s="164"/>
      <c r="I3955" s="164"/>
      <c r="J3955" s="164"/>
    </row>
    <row r="3956" spans="2:10" x14ac:dyDescent="0.25">
      <c r="B3956" s="155"/>
      <c r="F3956" s="164"/>
      <c r="G3956" s="164"/>
      <c r="H3956" s="164"/>
      <c r="I3956" s="164"/>
      <c r="J3956" s="164"/>
    </row>
    <row r="3957" spans="2:10" x14ac:dyDescent="0.25">
      <c r="B3957" s="155"/>
      <c r="F3957" s="164"/>
      <c r="G3957" s="164"/>
      <c r="H3957" s="164"/>
      <c r="I3957" s="164"/>
      <c r="J3957" s="164"/>
    </row>
    <row r="3958" spans="2:10" x14ac:dyDescent="0.25">
      <c r="B3958" s="155"/>
      <c r="F3958" s="164"/>
      <c r="G3958" s="164"/>
      <c r="H3958" s="164"/>
      <c r="I3958" s="164"/>
      <c r="J3958" s="164"/>
    </row>
    <row r="3959" spans="2:10" x14ac:dyDescent="0.25">
      <c r="B3959" s="155"/>
      <c r="F3959" s="164"/>
      <c r="G3959" s="164"/>
      <c r="H3959" s="164"/>
      <c r="I3959" s="164"/>
      <c r="J3959" s="164"/>
    </row>
    <row r="3960" spans="2:10" x14ac:dyDescent="0.25">
      <c r="B3960" s="155"/>
      <c r="F3960" s="164"/>
      <c r="G3960" s="164"/>
      <c r="H3960" s="164"/>
      <c r="I3960" s="164"/>
      <c r="J3960" s="164"/>
    </row>
    <row r="3961" spans="2:10" x14ac:dyDescent="0.25">
      <c r="B3961" s="155"/>
      <c r="F3961" s="164"/>
      <c r="G3961" s="164"/>
      <c r="H3961" s="164"/>
      <c r="I3961" s="164"/>
      <c r="J3961" s="164"/>
    </row>
    <row r="3962" spans="2:10" x14ac:dyDescent="0.25">
      <c r="B3962" s="155"/>
      <c r="F3962" s="164"/>
      <c r="G3962" s="164"/>
      <c r="H3962" s="164"/>
      <c r="I3962" s="164"/>
      <c r="J3962" s="164"/>
    </row>
    <row r="3963" spans="2:10" x14ac:dyDescent="0.25">
      <c r="B3963" s="155"/>
      <c r="F3963" s="164"/>
      <c r="G3963" s="164"/>
      <c r="H3963" s="164"/>
      <c r="I3963" s="164"/>
      <c r="J3963" s="164"/>
    </row>
    <row r="3964" spans="2:10" x14ac:dyDescent="0.25">
      <c r="B3964" s="155"/>
      <c r="F3964" s="164"/>
      <c r="G3964" s="164"/>
      <c r="H3964" s="164"/>
      <c r="I3964" s="164"/>
      <c r="J3964" s="164"/>
    </row>
    <row r="3965" spans="2:10" x14ac:dyDescent="0.25">
      <c r="B3965" s="155"/>
      <c r="F3965" s="164"/>
      <c r="G3965" s="164"/>
      <c r="H3965" s="164"/>
      <c r="I3965" s="164"/>
      <c r="J3965" s="164"/>
    </row>
    <row r="3966" spans="2:10" x14ac:dyDescent="0.25">
      <c r="B3966" s="155"/>
      <c r="F3966" s="164"/>
      <c r="G3966" s="164"/>
      <c r="H3966" s="164"/>
      <c r="I3966" s="164"/>
      <c r="J3966" s="164"/>
    </row>
    <row r="3967" spans="2:10" x14ac:dyDescent="0.25">
      <c r="B3967" s="155"/>
      <c r="F3967" s="164"/>
      <c r="G3967" s="164"/>
      <c r="H3967" s="164"/>
      <c r="I3967" s="164"/>
      <c r="J3967" s="164"/>
    </row>
    <row r="3968" spans="2:10" x14ac:dyDescent="0.25">
      <c r="B3968" s="155"/>
      <c r="F3968" s="164"/>
      <c r="G3968" s="164"/>
      <c r="H3968" s="164"/>
      <c r="I3968" s="164"/>
      <c r="J3968" s="164"/>
    </row>
    <row r="3969" spans="2:10" x14ac:dyDescent="0.25">
      <c r="B3969" s="155"/>
      <c r="F3969" s="164"/>
      <c r="G3969" s="164"/>
      <c r="H3969" s="164"/>
      <c r="I3969" s="164"/>
      <c r="J3969" s="164"/>
    </row>
    <row r="3970" spans="2:10" x14ac:dyDescent="0.25">
      <c r="B3970" s="155"/>
      <c r="F3970" s="164"/>
      <c r="G3970" s="164"/>
      <c r="H3970" s="164"/>
      <c r="I3970" s="164"/>
      <c r="J3970" s="164"/>
    </row>
    <row r="3971" spans="2:10" x14ac:dyDescent="0.25">
      <c r="B3971" s="155"/>
      <c r="F3971" s="164"/>
      <c r="G3971" s="164"/>
      <c r="H3971" s="164"/>
      <c r="I3971" s="164"/>
      <c r="J3971" s="164"/>
    </row>
    <row r="3972" spans="2:10" x14ac:dyDescent="0.25">
      <c r="B3972" s="155"/>
      <c r="F3972" s="164"/>
      <c r="G3972" s="164"/>
      <c r="H3972" s="164"/>
      <c r="I3972" s="164"/>
      <c r="J3972" s="164"/>
    </row>
    <row r="3973" spans="2:10" x14ac:dyDescent="0.25">
      <c r="B3973" s="155"/>
      <c r="F3973" s="164"/>
      <c r="G3973" s="164"/>
      <c r="H3973" s="164"/>
      <c r="I3973" s="164"/>
      <c r="J3973" s="164"/>
    </row>
    <row r="3974" spans="2:10" x14ac:dyDescent="0.25">
      <c r="B3974" s="155"/>
      <c r="F3974" s="164"/>
      <c r="G3974" s="164"/>
      <c r="H3974" s="164"/>
      <c r="I3974" s="164"/>
      <c r="J3974" s="164"/>
    </row>
    <row r="3975" spans="2:10" x14ac:dyDescent="0.25">
      <c r="B3975" s="155"/>
      <c r="F3975" s="164"/>
      <c r="G3975" s="164"/>
      <c r="H3975" s="164"/>
      <c r="I3975" s="164"/>
      <c r="J3975" s="164"/>
    </row>
    <row r="3976" spans="2:10" x14ac:dyDescent="0.25">
      <c r="B3976" s="155"/>
      <c r="F3976" s="164"/>
      <c r="G3976" s="164"/>
      <c r="H3976" s="164"/>
      <c r="I3976" s="164"/>
      <c r="J3976" s="164"/>
    </row>
    <row r="3977" spans="2:10" x14ac:dyDescent="0.25">
      <c r="B3977" s="155"/>
      <c r="F3977" s="164"/>
      <c r="G3977" s="164"/>
      <c r="H3977" s="164"/>
      <c r="I3977" s="164"/>
      <c r="J3977" s="164"/>
    </row>
    <row r="3978" spans="2:10" x14ac:dyDescent="0.25">
      <c r="B3978" s="155"/>
      <c r="F3978" s="164"/>
      <c r="G3978" s="164"/>
      <c r="H3978" s="164"/>
      <c r="I3978" s="164"/>
      <c r="J3978" s="164"/>
    </row>
    <row r="3979" spans="2:10" x14ac:dyDescent="0.25">
      <c r="B3979" s="155"/>
      <c r="F3979" s="164"/>
      <c r="G3979" s="164"/>
      <c r="H3979" s="164"/>
      <c r="I3979" s="164"/>
      <c r="J3979" s="164"/>
    </row>
    <row r="3980" spans="2:10" x14ac:dyDescent="0.25">
      <c r="B3980" s="155"/>
      <c r="F3980" s="164"/>
      <c r="G3980" s="164"/>
      <c r="H3980" s="164"/>
      <c r="I3980" s="164"/>
      <c r="J3980" s="164"/>
    </row>
    <row r="3981" spans="2:10" x14ac:dyDescent="0.25">
      <c r="B3981" s="155"/>
      <c r="F3981" s="164"/>
      <c r="G3981" s="164"/>
      <c r="H3981" s="164"/>
      <c r="I3981" s="164"/>
      <c r="J3981" s="164"/>
    </row>
    <row r="3982" spans="2:10" x14ac:dyDescent="0.25">
      <c r="B3982" s="155"/>
      <c r="F3982" s="164"/>
      <c r="G3982" s="164"/>
      <c r="H3982" s="164"/>
      <c r="I3982" s="164"/>
      <c r="J3982" s="164"/>
    </row>
    <row r="3983" spans="2:10" x14ac:dyDescent="0.25">
      <c r="B3983" s="155"/>
      <c r="F3983" s="164"/>
      <c r="G3983" s="164"/>
      <c r="H3983" s="164"/>
      <c r="I3983" s="164"/>
      <c r="J3983" s="164"/>
    </row>
    <row r="3984" spans="2:10" x14ac:dyDescent="0.25">
      <c r="B3984" s="155"/>
      <c r="F3984" s="164"/>
      <c r="G3984" s="164"/>
      <c r="H3984" s="164"/>
      <c r="I3984" s="164"/>
      <c r="J3984" s="164"/>
    </row>
    <row r="3985" spans="2:10" x14ac:dyDescent="0.25">
      <c r="B3985" s="155"/>
      <c r="F3985" s="164"/>
      <c r="G3985" s="164"/>
      <c r="H3985" s="164"/>
      <c r="I3985" s="164"/>
      <c r="J3985" s="164"/>
    </row>
    <row r="3986" spans="2:10" x14ac:dyDescent="0.25">
      <c r="B3986" s="155"/>
      <c r="F3986" s="164"/>
      <c r="G3986" s="164"/>
      <c r="H3986" s="164"/>
      <c r="I3986" s="164"/>
      <c r="J3986" s="164"/>
    </row>
    <row r="3987" spans="2:10" x14ac:dyDescent="0.25">
      <c r="B3987" s="155"/>
      <c r="F3987" s="164"/>
      <c r="G3987" s="164"/>
      <c r="H3987" s="164"/>
      <c r="I3987" s="164"/>
      <c r="J3987" s="164"/>
    </row>
    <row r="3988" spans="2:10" x14ac:dyDescent="0.25">
      <c r="B3988" s="155"/>
      <c r="F3988" s="164"/>
      <c r="G3988" s="164"/>
      <c r="H3988" s="164"/>
      <c r="I3988" s="164"/>
      <c r="J3988" s="164"/>
    </row>
    <row r="3989" spans="2:10" x14ac:dyDescent="0.25">
      <c r="B3989" s="155"/>
      <c r="F3989" s="164"/>
      <c r="G3989" s="164"/>
      <c r="H3989" s="164"/>
      <c r="I3989" s="164"/>
      <c r="J3989" s="164"/>
    </row>
    <row r="3990" spans="2:10" x14ac:dyDescent="0.25">
      <c r="B3990" s="155"/>
      <c r="F3990" s="164"/>
      <c r="G3990" s="164"/>
      <c r="H3990" s="164"/>
      <c r="I3990" s="164"/>
      <c r="J3990" s="164"/>
    </row>
    <row r="3991" spans="2:10" x14ac:dyDescent="0.25">
      <c r="B3991" s="155"/>
      <c r="F3991" s="164"/>
      <c r="G3991" s="164"/>
      <c r="H3991" s="164"/>
      <c r="I3991" s="164"/>
      <c r="J3991" s="164"/>
    </row>
    <row r="3992" spans="2:10" x14ac:dyDescent="0.25">
      <c r="B3992" s="155"/>
      <c r="F3992" s="164"/>
      <c r="G3992" s="164"/>
      <c r="H3992" s="164"/>
      <c r="I3992" s="164"/>
      <c r="J3992" s="164"/>
    </row>
    <row r="3993" spans="2:10" x14ac:dyDescent="0.25">
      <c r="B3993" s="155"/>
      <c r="F3993" s="164"/>
      <c r="G3993" s="164"/>
      <c r="H3993" s="164"/>
      <c r="I3993" s="164"/>
      <c r="J3993" s="164"/>
    </row>
    <row r="3994" spans="2:10" x14ac:dyDescent="0.25">
      <c r="B3994" s="155"/>
      <c r="F3994" s="164"/>
      <c r="G3994" s="164"/>
      <c r="H3994" s="164"/>
      <c r="I3994" s="164"/>
      <c r="J3994" s="164"/>
    </row>
    <row r="3995" spans="2:10" x14ac:dyDescent="0.25">
      <c r="B3995" s="155"/>
      <c r="F3995" s="164"/>
      <c r="G3995" s="164"/>
      <c r="H3995" s="164"/>
      <c r="I3995" s="164"/>
      <c r="J3995" s="164"/>
    </row>
    <row r="3996" spans="2:10" x14ac:dyDescent="0.25">
      <c r="B3996" s="155"/>
      <c r="F3996" s="164"/>
      <c r="G3996" s="164"/>
      <c r="H3996" s="164"/>
      <c r="I3996" s="164"/>
      <c r="J3996" s="164"/>
    </row>
    <row r="3997" spans="2:10" x14ac:dyDescent="0.25">
      <c r="B3997" s="155"/>
      <c r="F3997" s="164"/>
      <c r="G3997" s="164"/>
      <c r="H3997" s="164"/>
      <c r="I3997" s="164"/>
      <c r="J3997" s="164"/>
    </row>
    <row r="3998" spans="2:10" x14ac:dyDescent="0.25">
      <c r="B3998" s="155"/>
      <c r="F3998" s="164"/>
      <c r="G3998" s="164"/>
      <c r="H3998" s="164"/>
      <c r="I3998" s="164"/>
      <c r="J3998" s="164"/>
    </row>
    <row r="3999" spans="2:10" x14ac:dyDescent="0.25">
      <c r="B3999" s="155"/>
      <c r="F3999" s="164"/>
      <c r="G3999" s="164"/>
      <c r="H3999" s="164"/>
      <c r="I3999" s="164"/>
      <c r="J3999" s="164"/>
    </row>
    <row r="4000" spans="2:10" x14ac:dyDescent="0.25">
      <c r="B4000" s="155"/>
      <c r="F4000" s="164"/>
      <c r="G4000" s="164"/>
      <c r="H4000" s="164"/>
      <c r="I4000" s="164"/>
      <c r="J4000" s="164"/>
    </row>
    <row r="4001" spans="2:10" x14ac:dyDescent="0.25">
      <c r="B4001" s="155"/>
      <c r="F4001" s="164"/>
      <c r="G4001" s="164"/>
      <c r="H4001" s="164"/>
      <c r="I4001" s="164"/>
      <c r="J4001" s="164"/>
    </row>
    <row r="4002" spans="2:10" x14ac:dyDescent="0.25">
      <c r="B4002" s="155"/>
      <c r="F4002" s="164"/>
      <c r="G4002" s="164"/>
      <c r="H4002" s="164"/>
      <c r="I4002" s="164"/>
      <c r="J4002" s="164"/>
    </row>
    <row r="4003" spans="2:10" x14ac:dyDescent="0.25">
      <c r="B4003" s="155"/>
      <c r="F4003" s="164"/>
      <c r="G4003" s="164"/>
      <c r="H4003" s="164"/>
      <c r="I4003" s="164"/>
      <c r="J4003" s="164"/>
    </row>
    <row r="4004" spans="2:10" x14ac:dyDescent="0.25">
      <c r="B4004" s="155"/>
      <c r="F4004" s="164"/>
      <c r="G4004" s="164"/>
      <c r="H4004" s="164"/>
      <c r="I4004" s="164"/>
      <c r="J4004" s="164"/>
    </row>
    <row r="4005" spans="2:10" x14ac:dyDescent="0.25">
      <c r="B4005" s="155"/>
      <c r="F4005" s="164"/>
      <c r="G4005" s="164"/>
      <c r="H4005" s="164"/>
      <c r="I4005" s="164"/>
      <c r="J4005" s="164"/>
    </row>
    <row r="4006" spans="2:10" x14ac:dyDescent="0.25">
      <c r="B4006" s="155"/>
      <c r="F4006" s="164"/>
      <c r="G4006" s="164"/>
      <c r="H4006" s="164"/>
      <c r="I4006" s="164"/>
      <c r="J4006" s="164"/>
    </row>
    <row r="4007" spans="2:10" x14ac:dyDescent="0.25">
      <c r="B4007" s="155"/>
      <c r="F4007" s="164"/>
      <c r="G4007" s="164"/>
      <c r="H4007" s="164"/>
      <c r="I4007" s="164"/>
      <c r="J4007" s="164"/>
    </row>
    <row r="4008" spans="2:10" x14ac:dyDescent="0.25">
      <c r="B4008" s="155"/>
      <c r="F4008" s="164"/>
      <c r="G4008" s="164"/>
      <c r="H4008" s="164"/>
      <c r="I4008" s="164"/>
      <c r="J4008" s="164"/>
    </row>
    <row r="4009" spans="2:10" x14ac:dyDescent="0.25">
      <c r="B4009" s="155"/>
      <c r="F4009" s="164"/>
      <c r="G4009" s="164"/>
      <c r="H4009" s="164"/>
      <c r="I4009" s="164"/>
      <c r="J4009" s="164"/>
    </row>
    <row r="4010" spans="2:10" x14ac:dyDescent="0.25">
      <c r="B4010" s="155"/>
      <c r="F4010" s="164"/>
      <c r="G4010" s="164"/>
      <c r="H4010" s="164"/>
      <c r="I4010" s="164"/>
      <c r="J4010" s="164"/>
    </row>
    <row r="4011" spans="2:10" x14ac:dyDescent="0.25">
      <c r="B4011" s="155"/>
      <c r="F4011" s="164"/>
      <c r="G4011" s="164"/>
      <c r="H4011" s="164"/>
      <c r="I4011" s="164"/>
      <c r="J4011" s="164"/>
    </row>
    <row r="4012" spans="2:10" x14ac:dyDescent="0.25">
      <c r="B4012" s="155"/>
      <c r="F4012" s="164"/>
      <c r="G4012" s="164"/>
      <c r="H4012" s="164"/>
      <c r="I4012" s="164"/>
      <c r="J4012" s="164"/>
    </row>
    <row r="4013" spans="2:10" x14ac:dyDescent="0.25">
      <c r="B4013" s="155"/>
      <c r="F4013" s="164"/>
      <c r="G4013" s="164"/>
      <c r="H4013" s="164"/>
      <c r="I4013" s="164"/>
      <c r="J4013" s="164"/>
    </row>
    <row r="4014" spans="2:10" x14ac:dyDescent="0.25">
      <c r="B4014" s="155"/>
      <c r="F4014" s="164"/>
      <c r="G4014" s="164"/>
      <c r="H4014" s="164"/>
      <c r="I4014" s="164"/>
      <c r="J4014" s="164"/>
    </row>
    <row r="4015" spans="2:10" x14ac:dyDescent="0.25">
      <c r="B4015" s="155"/>
      <c r="F4015" s="164"/>
      <c r="G4015" s="164"/>
      <c r="H4015" s="164"/>
      <c r="I4015" s="164"/>
      <c r="J4015" s="164"/>
    </row>
    <row r="4016" spans="2:10" x14ac:dyDescent="0.25">
      <c r="B4016" s="155"/>
      <c r="F4016" s="164"/>
      <c r="G4016" s="164"/>
      <c r="H4016" s="164"/>
      <c r="I4016" s="164"/>
      <c r="J4016" s="164"/>
    </row>
    <row r="4017" spans="2:10" x14ac:dyDescent="0.25">
      <c r="B4017" s="155"/>
      <c r="F4017" s="164"/>
      <c r="G4017" s="164"/>
      <c r="H4017" s="164"/>
      <c r="I4017" s="164"/>
      <c r="J4017" s="164"/>
    </row>
    <row r="4018" spans="2:10" x14ac:dyDescent="0.25">
      <c r="B4018" s="155"/>
      <c r="F4018" s="164"/>
      <c r="G4018" s="164"/>
      <c r="H4018" s="164"/>
      <c r="I4018" s="164"/>
      <c r="J4018" s="164"/>
    </row>
    <row r="4019" spans="2:10" x14ac:dyDescent="0.25">
      <c r="B4019" s="155"/>
      <c r="F4019" s="164"/>
      <c r="G4019" s="164"/>
      <c r="H4019" s="164"/>
      <c r="I4019" s="164"/>
      <c r="J4019" s="164"/>
    </row>
    <row r="4020" spans="2:10" x14ac:dyDescent="0.25">
      <c r="B4020" s="155"/>
      <c r="F4020" s="164"/>
      <c r="G4020" s="164"/>
      <c r="H4020" s="164"/>
      <c r="I4020" s="164"/>
      <c r="J4020" s="164"/>
    </row>
    <row r="4021" spans="2:10" x14ac:dyDescent="0.25">
      <c r="B4021" s="155"/>
      <c r="F4021" s="164"/>
      <c r="G4021" s="164"/>
      <c r="H4021" s="164"/>
      <c r="I4021" s="164"/>
      <c r="J4021" s="164"/>
    </row>
    <row r="4022" spans="2:10" x14ac:dyDescent="0.25">
      <c r="B4022" s="155"/>
      <c r="F4022" s="164"/>
      <c r="G4022" s="164"/>
      <c r="H4022" s="164"/>
      <c r="I4022" s="164"/>
      <c r="J4022" s="164"/>
    </row>
    <row r="4023" spans="2:10" x14ac:dyDescent="0.25">
      <c r="B4023" s="155"/>
      <c r="F4023" s="164"/>
      <c r="G4023" s="164"/>
      <c r="H4023" s="164"/>
      <c r="I4023" s="164"/>
      <c r="J4023" s="164"/>
    </row>
    <row r="4024" spans="2:10" x14ac:dyDescent="0.25">
      <c r="B4024" s="155"/>
      <c r="F4024" s="164"/>
      <c r="G4024" s="164"/>
      <c r="H4024" s="164"/>
      <c r="I4024" s="164"/>
      <c r="J4024" s="164"/>
    </row>
    <row r="4025" spans="2:10" x14ac:dyDescent="0.25">
      <c r="B4025" s="155"/>
      <c r="F4025" s="164"/>
      <c r="G4025" s="164"/>
      <c r="H4025" s="164"/>
      <c r="I4025" s="164"/>
      <c r="J4025" s="164"/>
    </row>
    <row r="4026" spans="2:10" x14ac:dyDescent="0.25">
      <c r="B4026" s="155"/>
      <c r="F4026" s="164"/>
      <c r="G4026" s="164"/>
      <c r="H4026" s="164"/>
      <c r="I4026" s="164"/>
      <c r="J4026" s="164"/>
    </row>
    <row r="4027" spans="2:10" x14ac:dyDescent="0.25">
      <c r="B4027" s="155"/>
      <c r="F4027" s="164"/>
      <c r="G4027" s="164"/>
      <c r="H4027" s="164"/>
      <c r="I4027" s="164"/>
      <c r="J4027" s="164"/>
    </row>
    <row r="4028" spans="2:10" x14ac:dyDescent="0.25">
      <c r="B4028" s="155"/>
      <c r="F4028" s="164"/>
      <c r="G4028" s="164"/>
      <c r="H4028" s="164"/>
      <c r="I4028" s="164"/>
      <c r="J4028" s="164"/>
    </row>
    <row r="4029" spans="2:10" x14ac:dyDescent="0.25">
      <c r="B4029" s="155"/>
      <c r="F4029" s="164"/>
      <c r="G4029" s="164"/>
      <c r="H4029" s="164"/>
      <c r="I4029" s="164"/>
      <c r="J4029" s="164"/>
    </row>
    <row r="4030" spans="2:10" x14ac:dyDescent="0.25">
      <c r="B4030" s="155"/>
      <c r="F4030" s="164"/>
      <c r="G4030" s="164"/>
      <c r="H4030" s="164"/>
      <c r="I4030" s="164"/>
      <c r="J4030" s="164"/>
    </row>
    <row r="4031" spans="2:10" x14ac:dyDescent="0.25">
      <c r="B4031" s="155"/>
      <c r="F4031" s="164"/>
      <c r="G4031" s="164"/>
      <c r="H4031" s="164"/>
      <c r="I4031" s="164"/>
      <c r="J4031" s="164"/>
    </row>
    <row r="4032" spans="2:10" x14ac:dyDescent="0.25">
      <c r="B4032" s="155"/>
      <c r="F4032" s="164"/>
      <c r="G4032" s="164"/>
      <c r="H4032" s="164"/>
      <c r="I4032" s="164"/>
      <c r="J4032" s="164"/>
    </row>
    <row r="4033" spans="2:10" x14ac:dyDescent="0.25">
      <c r="B4033" s="155"/>
      <c r="F4033" s="164"/>
      <c r="G4033" s="164"/>
      <c r="H4033" s="164"/>
      <c r="I4033" s="164"/>
      <c r="J4033" s="164"/>
    </row>
    <row r="4034" spans="2:10" x14ac:dyDescent="0.25">
      <c r="B4034" s="155"/>
      <c r="F4034" s="164"/>
      <c r="G4034" s="164"/>
      <c r="H4034" s="164"/>
      <c r="I4034" s="164"/>
      <c r="J4034" s="164"/>
    </row>
    <row r="4035" spans="2:10" x14ac:dyDescent="0.25">
      <c r="B4035" s="155"/>
      <c r="F4035" s="164"/>
      <c r="G4035" s="164"/>
      <c r="H4035" s="164"/>
      <c r="I4035" s="164"/>
      <c r="J4035" s="164"/>
    </row>
    <row r="4036" spans="2:10" x14ac:dyDescent="0.25">
      <c r="B4036" s="155"/>
      <c r="F4036" s="164"/>
      <c r="G4036" s="164"/>
      <c r="H4036" s="164"/>
      <c r="I4036" s="164"/>
      <c r="J4036" s="164"/>
    </row>
    <row r="4037" spans="2:10" x14ac:dyDescent="0.25">
      <c r="B4037" s="155"/>
      <c r="F4037" s="164"/>
      <c r="G4037" s="164"/>
      <c r="H4037" s="164"/>
      <c r="I4037" s="164"/>
      <c r="J4037" s="164"/>
    </row>
    <row r="4038" spans="2:10" x14ac:dyDescent="0.25">
      <c r="B4038" s="155"/>
      <c r="F4038" s="164"/>
      <c r="G4038" s="164"/>
      <c r="H4038" s="164"/>
      <c r="I4038" s="164"/>
      <c r="J4038" s="164"/>
    </row>
    <row r="4039" spans="2:10" x14ac:dyDescent="0.25">
      <c r="B4039" s="155"/>
      <c r="F4039" s="164"/>
      <c r="G4039" s="164"/>
      <c r="H4039" s="164"/>
      <c r="I4039" s="164"/>
      <c r="J4039" s="164"/>
    </row>
    <row r="4040" spans="2:10" x14ac:dyDescent="0.25">
      <c r="B4040" s="155"/>
      <c r="F4040" s="164"/>
      <c r="G4040" s="164"/>
      <c r="H4040" s="164"/>
      <c r="I4040" s="164"/>
      <c r="J4040" s="164"/>
    </row>
    <row r="4041" spans="2:10" x14ac:dyDescent="0.25">
      <c r="B4041" s="155"/>
      <c r="F4041" s="164"/>
      <c r="G4041" s="164"/>
      <c r="H4041" s="164"/>
      <c r="I4041" s="164"/>
      <c r="J4041" s="164"/>
    </row>
    <row r="4042" spans="2:10" x14ac:dyDescent="0.25">
      <c r="B4042" s="155"/>
      <c r="F4042" s="164"/>
      <c r="G4042" s="164"/>
      <c r="H4042" s="164"/>
      <c r="I4042" s="164"/>
      <c r="J4042" s="164"/>
    </row>
    <row r="4043" spans="2:10" x14ac:dyDescent="0.25">
      <c r="B4043" s="155"/>
      <c r="F4043" s="164"/>
      <c r="G4043" s="164"/>
      <c r="H4043" s="164"/>
      <c r="I4043" s="164"/>
      <c r="J4043" s="164"/>
    </row>
    <row r="4044" spans="2:10" x14ac:dyDescent="0.25">
      <c r="B4044" s="155"/>
      <c r="F4044" s="164"/>
      <c r="G4044" s="164"/>
      <c r="H4044" s="164"/>
      <c r="I4044" s="164"/>
      <c r="J4044" s="164"/>
    </row>
    <row r="4045" spans="2:10" x14ac:dyDescent="0.25">
      <c r="B4045" s="155"/>
      <c r="F4045" s="164"/>
      <c r="G4045" s="164"/>
      <c r="H4045" s="164"/>
      <c r="I4045" s="164"/>
      <c r="J4045" s="164"/>
    </row>
    <row r="4046" spans="2:10" x14ac:dyDescent="0.25">
      <c r="B4046" s="155"/>
      <c r="F4046" s="164"/>
      <c r="G4046" s="164"/>
      <c r="H4046" s="164"/>
      <c r="I4046" s="164"/>
      <c r="J4046" s="164"/>
    </row>
    <row r="4047" spans="2:10" x14ac:dyDescent="0.25">
      <c r="B4047" s="155"/>
      <c r="F4047" s="164"/>
      <c r="G4047" s="164"/>
      <c r="H4047" s="164"/>
      <c r="I4047" s="164"/>
      <c r="J4047" s="164"/>
    </row>
    <row r="4048" spans="2:10" x14ac:dyDescent="0.25">
      <c r="B4048" s="155"/>
      <c r="F4048" s="164"/>
      <c r="G4048" s="164"/>
      <c r="H4048" s="164"/>
      <c r="I4048" s="164"/>
      <c r="J4048" s="164"/>
    </row>
    <row r="4049" spans="2:10" x14ac:dyDescent="0.25">
      <c r="B4049" s="155"/>
      <c r="F4049" s="164"/>
      <c r="G4049" s="164"/>
      <c r="H4049" s="164"/>
      <c r="I4049" s="164"/>
      <c r="J4049" s="164"/>
    </row>
    <row r="4050" spans="2:10" x14ac:dyDescent="0.25">
      <c r="B4050" s="155"/>
      <c r="F4050" s="164"/>
      <c r="G4050" s="164"/>
      <c r="H4050" s="164"/>
      <c r="I4050" s="164"/>
      <c r="J4050" s="164"/>
    </row>
    <row r="4051" spans="2:10" x14ac:dyDescent="0.25">
      <c r="B4051" s="155"/>
      <c r="F4051" s="164"/>
      <c r="G4051" s="164"/>
      <c r="H4051" s="164"/>
      <c r="I4051" s="164"/>
      <c r="J4051" s="164"/>
    </row>
    <row r="4052" spans="2:10" x14ac:dyDescent="0.25">
      <c r="B4052" s="155"/>
      <c r="F4052" s="164"/>
      <c r="G4052" s="164"/>
      <c r="H4052" s="164"/>
      <c r="I4052" s="164"/>
      <c r="J4052" s="164"/>
    </row>
    <row r="4053" spans="2:10" x14ac:dyDescent="0.25">
      <c r="B4053" s="155"/>
      <c r="F4053" s="164"/>
      <c r="G4053" s="164"/>
      <c r="H4053" s="164"/>
      <c r="I4053" s="164"/>
      <c r="J4053" s="164"/>
    </row>
    <row r="4054" spans="2:10" x14ac:dyDescent="0.25">
      <c r="B4054" s="155"/>
      <c r="F4054" s="164"/>
      <c r="G4054" s="164"/>
      <c r="H4054" s="164"/>
      <c r="I4054" s="164"/>
      <c r="J4054" s="164"/>
    </row>
    <row r="4055" spans="2:10" x14ac:dyDescent="0.25">
      <c r="B4055" s="155"/>
      <c r="F4055" s="164"/>
      <c r="G4055" s="164"/>
      <c r="H4055" s="164"/>
      <c r="I4055" s="164"/>
      <c r="J4055" s="164"/>
    </row>
    <row r="4056" spans="2:10" x14ac:dyDescent="0.25">
      <c r="B4056" s="155"/>
      <c r="F4056" s="164"/>
      <c r="G4056" s="164"/>
      <c r="H4056" s="164"/>
      <c r="I4056" s="164"/>
      <c r="J4056" s="164"/>
    </row>
    <row r="4057" spans="2:10" x14ac:dyDescent="0.25">
      <c r="B4057" s="155"/>
      <c r="F4057" s="164"/>
      <c r="G4057" s="164"/>
      <c r="H4057" s="164"/>
      <c r="I4057" s="164"/>
      <c r="J4057" s="164"/>
    </row>
    <row r="4058" spans="2:10" x14ac:dyDescent="0.25">
      <c r="B4058" s="155"/>
      <c r="F4058" s="164"/>
      <c r="G4058" s="164"/>
      <c r="H4058" s="164"/>
      <c r="I4058" s="164"/>
      <c r="J4058" s="164"/>
    </row>
    <row r="4059" spans="2:10" x14ac:dyDescent="0.25">
      <c r="B4059" s="155"/>
      <c r="F4059" s="164"/>
      <c r="G4059" s="164"/>
      <c r="H4059" s="164"/>
      <c r="I4059" s="164"/>
      <c r="J4059" s="164"/>
    </row>
    <row r="4060" spans="2:10" x14ac:dyDescent="0.25">
      <c r="B4060" s="155"/>
      <c r="F4060" s="164"/>
      <c r="G4060" s="164"/>
      <c r="H4060" s="164"/>
      <c r="I4060" s="164"/>
      <c r="J4060" s="164"/>
    </row>
    <row r="4061" spans="2:10" x14ac:dyDescent="0.25">
      <c r="B4061" s="155"/>
      <c r="F4061" s="164"/>
      <c r="G4061" s="164"/>
      <c r="H4061" s="164"/>
      <c r="I4061" s="164"/>
      <c r="J4061" s="164"/>
    </row>
    <row r="4062" spans="2:10" x14ac:dyDescent="0.25">
      <c r="B4062" s="155"/>
      <c r="F4062" s="164"/>
      <c r="G4062" s="164"/>
      <c r="H4062" s="164"/>
      <c r="I4062" s="164"/>
      <c r="J4062" s="164"/>
    </row>
    <row r="4063" spans="2:10" x14ac:dyDescent="0.25">
      <c r="B4063" s="155"/>
      <c r="F4063" s="164"/>
      <c r="G4063" s="164"/>
      <c r="H4063" s="164"/>
      <c r="I4063" s="164"/>
      <c r="J4063" s="164"/>
    </row>
    <row r="4064" spans="2:10" x14ac:dyDescent="0.25">
      <c r="B4064" s="155"/>
      <c r="F4064" s="164"/>
      <c r="G4064" s="164"/>
      <c r="H4064" s="164"/>
      <c r="I4064" s="164"/>
      <c r="J4064" s="164"/>
    </row>
    <row r="4065" spans="2:10" x14ac:dyDescent="0.25">
      <c r="B4065" s="155"/>
      <c r="F4065" s="164"/>
      <c r="G4065" s="164"/>
      <c r="H4065" s="164"/>
      <c r="I4065" s="164"/>
      <c r="J4065" s="164"/>
    </row>
    <row r="4066" spans="2:10" x14ac:dyDescent="0.25">
      <c r="B4066" s="155"/>
      <c r="F4066" s="164"/>
      <c r="G4066" s="164"/>
      <c r="H4066" s="164"/>
      <c r="I4066" s="164"/>
      <c r="J4066" s="164"/>
    </row>
    <row r="4067" spans="2:10" x14ac:dyDescent="0.25">
      <c r="B4067" s="155"/>
      <c r="F4067" s="164"/>
      <c r="G4067" s="164"/>
      <c r="H4067" s="164"/>
      <c r="I4067" s="164"/>
      <c r="J4067" s="164"/>
    </row>
    <row r="4068" spans="2:10" x14ac:dyDescent="0.25">
      <c r="B4068" s="155"/>
      <c r="F4068" s="164"/>
      <c r="G4068" s="164"/>
      <c r="H4068" s="164"/>
      <c r="I4068" s="164"/>
      <c r="J4068" s="164"/>
    </row>
    <row r="4069" spans="2:10" x14ac:dyDescent="0.25">
      <c r="B4069" s="155"/>
      <c r="F4069" s="164"/>
      <c r="G4069" s="164"/>
      <c r="H4069" s="164"/>
      <c r="I4069" s="164"/>
      <c r="J4069" s="164"/>
    </row>
    <row r="4070" spans="2:10" x14ac:dyDescent="0.25">
      <c r="B4070" s="155"/>
      <c r="F4070" s="164"/>
      <c r="G4070" s="164"/>
      <c r="H4070" s="164"/>
      <c r="I4070" s="164"/>
      <c r="J4070" s="164"/>
    </row>
    <row r="4071" spans="2:10" x14ac:dyDescent="0.25">
      <c r="B4071" s="155"/>
      <c r="F4071" s="164"/>
      <c r="G4071" s="164"/>
      <c r="H4071" s="164"/>
      <c r="I4071" s="164"/>
      <c r="J4071" s="164"/>
    </row>
    <row r="4072" spans="2:10" x14ac:dyDescent="0.25">
      <c r="B4072" s="155"/>
      <c r="F4072" s="164"/>
      <c r="G4072" s="164"/>
      <c r="H4072" s="164"/>
      <c r="I4072" s="164"/>
      <c r="J4072" s="164"/>
    </row>
    <row r="4073" spans="2:10" x14ac:dyDescent="0.25">
      <c r="B4073" s="155"/>
      <c r="F4073" s="164"/>
      <c r="G4073" s="164"/>
      <c r="H4073" s="164"/>
      <c r="I4073" s="164"/>
      <c r="J4073" s="164"/>
    </row>
    <row r="4074" spans="2:10" x14ac:dyDescent="0.25">
      <c r="B4074" s="155"/>
      <c r="F4074" s="164"/>
      <c r="G4074" s="164"/>
      <c r="H4074" s="164"/>
      <c r="I4074" s="164"/>
      <c r="J4074" s="164"/>
    </row>
    <row r="4075" spans="2:10" x14ac:dyDescent="0.25">
      <c r="B4075" s="155"/>
      <c r="F4075" s="164"/>
      <c r="G4075" s="164"/>
      <c r="H4075" s="164"/>
      <c r="I4075" s="164"/>
      <c r="J4075" s="164"/>
    </row>
    <row r="4076" spans="2:10" x14ac:dyDescent="0.25">
      <c r="B4076" s="155"/>
      <c r="F4076" s="164"/>
      <c r="G4076" s="164"/>
      <c r="H4076" s="164"/>
      <c r="I4076" s="164"/>
      <c r="J4076" s="164"/>
    </row>
    <row r="4077" spans="2:10" x14ac:dyDescent="0.25">
      <c r="B4077" s="155"/>
      <c r="F4077" s="164"/>
      <c r="G4077" s="164"/>
      <c r="H4077" s="164"/>
      <c r="I4077" s="164"/>
      <c r="J4077" s="164"/>
    </row>
    <row r="4078" spans="2:10" x14ac:dyDescent="0.25">
      <c r="B4078" s="155"/>
      <c r="F4078" s="164"/>
      <c r="G4078" s="164"/>
      <c r="H4078" s="164"/>
      <c r="I4078" s="164"/>
      <c r="J4078" s="164"/>
    </row>
    <row r="4079" spans="2:10" x14ac:dyDescent="0.25">
      <c r="B4079" s="155"/>
      <c r="F4079" s="164"/>
      <c r="G4079" s="164"/>
      <c r="H4079" s="164"/>
      <c r="I4079" s="164"/>
      <c r="J4079" s="164"/>
    </row>
    <row r="4080" spans="2:10" x14ac:dyDescent="0.25">
      <c r="B4080" s="155"/>
      <c r="F4080" s="164"/>
      <c r="G4080" s="164"/>
      <c r="H4080" s="164"/>
      <c r="I4080" s="164"/>
      <c r="J4080" s="164"/>
    </row>
    <row r="4081" spans="2:10" x14ac:dyDescent="0.25">
      <c r="B4081" s="155"/>
      <c r="F4081" s="164"/>
      <c r="G4081" s="164"/>
      <c r="H4081" s="164"/>
      <c r="I4081" s="164"/>
      <c r="J4081" s="164"/>
    </row>
    <row r="4082" spans="2:10" x14ac:dyDescent="0.25">
      <c r="B4082" s="155"/>
      <c r="F4082" s="164"/>
      <c r="G4082" s="164"/>
      <c r="H4082" s="164"/>
      <c r="I4082" s="164"/>
      <c r="J4082" s="164"/>
    </row>
    <row r="4083" spans="2:10" x14ac:dyDescent="0.25">
      <c r="B4083" s="155"/>
      <c r="F4083" s="164"/>
      <c r="G4083" s="164"/>
      <c r="H4083" s="164"/>
      <c r="I4083" s="164"/>
      <c r="J4083" s="164"/>
    </row>
    <row r="4084" spans="2:10" x14ac:dyDescent="0.25">
      <c r="B4084" s="155"/>
      <c r="F4084" s="164"/>
      <c r="G4084" s="164"/>
      <c r="H4084" s="164"/>
      <c r="I4084" s="164"/>
      <c r="J4084" s="164"/>
    </row>
    <row r="4085" spans="2:10" x14ac:dyDescent="0.25">
      <c r="B4085" s="155"/>
      <c r="F4085" s="164"/>
      <c r="G4085" s="164"/>
      <c r="H4085" s="164"/>
      <c r="I4085" s="164"/>
      <c r="J4085" s="164"/>
    </row>
    <row r="4086" spans="2:10" x14ac:dyDescent="0.25">
      <c r="B4086" s="155"/>
      <c r="F4086" s="164"/>
      <c r="G4086" s="164"/>
      <c r="H4086" s="164"/>
      <c r="I4086" s="164"/>
      <c r="J4086" s="164"/>
    </row>
    <row r="4087" spans="2:10" x14ac:dyDescent="0.25">
      <c r="B4087" s="155"/>
      <c r="F4087" s="164"/>
      <c r="G4087" s="164"/>
      <c r="H4087" s="164"/>
      <c r="I4087" s="164"/>
      <c r="J4087" s="164"/>
    </row>
    <row r="4088" spans="2:10" x14ac:dyDescent="0.25">
      <c r="B4088" s="155"/>
      <c r="F4088" s="164"/>
      <c r="G4088" s="164"/>
      <c r="H4088" s="164"/>
      <c r="I4088" s="164"/>
      <c r="J4088" s="164"/>
    </row>
    <row r="4089" spans="2:10" x14ac:dyDescent="0.25">
      <c r="B4089" s="155"/>
      <c r="F4089" s="164"/>
      <c r="G4089" s="164"/>
      <c r="H4089" s="164"/>
      <c r="I4089" s="164"/>
      <c r="J4089" s="164"/>
    </row>
    <row r="4090" spans="2:10" x14ac:dyDescent="0.25">
      <c r="B4090" s="155"/>
      <c r="F4090" s="164"/>
      <c r="G4090" s="164"/>
      <c r="H4090" s="164"/>
      <c r="I4090" s="164"/>
      <c r="J4090" s="164"/>
    </row>
    <row r="4091" spans="2:10" x14ac:dyDescent="0.25">
      <c r="B4091" s="155"/>
      <c r="F4091" s="164"/>
      <c r="G4091" s="164"/>
      <c r="H4091" s="164"/>
      <c r="I4091" s="164"/>
      <c r="J4091" s="164"/>
    </row>
    <row r="4092" spans="2:10" x14ac:dyDescent="0.25">
      <c r="B4092" s="155"/>
      <c r="F4092" s="164"/>
      <c r="G4092" s="164"/>
      <c r="H4092" s="164"/>
      <c r="I4092" s="164"/>
      <c r="J4092" s="164"/>
    </row>
    <row r="4093" spans="2:10" x14ac:dyDescent="0.25">
      <c r="B4093" s="155"/>
      <c r="F4093" s="164"/>
      <c r="G4093" s="164"/>
      <c r="H4093" s="164"/>
      <c r="I4093" s="164"/>
      <c r="J4093" s="164"/>
    </row>
    <row r="4094" spans="2:10" x14ac:dyDescent="0.25">
      <c r="B4094" s="155"/>
      <c r="F4094" s="164"/>
      <c r="G4094" s="164"/>
      <c r="H4094" s="164"/>
      <c r="I4094" s="164"/>
      <c r="J4094" s="164"/>
    </row>
    <row r="4095" spans="2:10" x14ac:dyDescent="0.25">
      <c r="B4095" s="155"/>
      <c r="F4095" s="164"/>
      <c r="G4095" s="164"/>
      <c r="H4095" s="164"/>
      <c r="I4095" s="164"/>
      <c r="J4095" s="164"/>
    </row>
    <row r="4096" spans="2:10" x14ac:dyDescent="0.25">
      <c r="B4096" s="155"/>
      <c r="F4096" s="164"/>
      <c r="G4096" s="164"/>
      <c r="H4096" s="164"/>
      <c r="I4096" s="164"/>
      <c r="J4096" s="164"/>
    </row>
    <row r="4097" spans="2:10" x14ac:dyDescent="0.25">
      <c r="B4097" s="155"/>
      <c r="F4097" s="164"/>
      <c r="G4097" s="164"/>
      <c r="H4097" s="164"/>
      <c r="I4097" s="164"/>
      <c r="J4097" s="164"/>
    </row>
    <row r="4098" spans="2:10" x14ac:dyDescent="0.25">
      <c r="B4098" s="155"/>
      <c r="F4098" s="164"/>
      <c r="G4098" s="164"/>
      <c r="H4098" s="164"/>
      <c r="I4098" s="164"/>
      <c r="J4098" s="164"/>
    </row>
    <row r="4099" spans="2:10" x14ac:dyDescent="0.25">
      <c r="B4099" s="155"/>
      <c r="F4099" s="164"/>
      <c r="G4099" s="164"/>
      <c r="H4099" s="164"/>
      <c r="I4099" s="164"/>
      <c r="J4099" s="164"/>
    </row>
    <row r="4100" spans="2:10" x14ac:dyDescent="0.25">
      <c r="B4100" s="155"/>
      <c r="F4100" s="164"/>
      <c r="G4100" s="164"/>
      <c r="H4100" s="164"/>
      <c r="I4100" s="164"/>
      <c r="J4100" s="164"/>
    </row>
    <row r="4101" spans="2:10" x14ac:dyDescent="0.25">
      <c r="B4101" s="155"/>
      <c r="F4101" s="164"/>
      <c r="G4101" s="164"/>
      <c r="H4101" s="164"/>
      <c r="I4101" s="164"/>
      <c r="J4101" s="164"/>
    </row>
    <row r="4102" spans="2:10" x14ac:dyDescent="0.25">
      <c r="B4102" s="155"/>
      <c r="F4102" s="164"/>
      <c r="G4102" s="164"/>
      <c r="H4102" s="164"/>
      <c r="I4102" s="164"/>
      <c r="J4102" s="164"/>
    </row>
    <row r="4103" spans="2:10" x14ac:dyDescent="0.25">
      <c r="B4103" s="155"/>
      <c r="F4103" s="164"/>
      <c r="G4103" s="164"/>
      <c r="H4103" s="164"/>
      <c r="I4103" s="164"/>
      <c r="J4103" s="164"/>
    </row>
    <row r="4104" spans="2:10" x14ac:dyDescent="0.25">
      <c r="B4104" s="155"/>
      <c r="F4104" s="164"/>
      <c r="G4104" s="164"/>
      <c r="H4104" s="164"/>
      <c r="I4104" s="164"/>
      <c r="J4104" s="164"/>
    </row>
    <row r="4105" spans="2:10" x14ac:dyDescent="0.25">
      <c r="B4105" s="155"/>
      <c r="F4105" s="164"/>
      <c r="G4105" s="164"/>
      <c r="H4105" s="164"/>
      <c r="I4105" s="164"/>
      <c r="J4105" s="164"/>
    </row>
    <row r="4106" spans="2:10" x14ac:dyDescent="0.25">
      <c r="B4106" s="155"/>
      <c r="F4106" s="164"/>
      <c r="G4106" s="164"/>
      <c r="H4106" s="164"/>
      <c r="I4106" s="164"/>
      <c r="J4106" s="164"/>
    </row>
    <row r="4107" spans="2:10" x14ac:dyDescent="0.25">
      <c r="B4107" s="155"/>
      <c r="F4107" s="164"/>
      <c r="G4107" s="164"/>
      <c r="H4107" s="164"/>
      <c r="I4107" s="164"/>
      <c r="J4107" s="164"/>
    </row>
    <row r="4108" spans="2:10" x14ac:dyDescent="0.25">
      <c r="B4108" s="155"/>
      <c r="F4108" s="164"/>
      <c r="G4108" s="164"/>
      <c r="H4108" s="164"/>
      <c r="I4108" s="164"/>
      <c r="J4108" s="164"/>
    </row>
    <row r="4109" spans="2:10" x14ac:dyDescent="0.25">
      <c r="B4109" s="155"/>
      <c r="F4109" s="164"/>
      <c r="G4109" s="164"/>
      <c r="H4109" s="164"/>
      <c r="I4109" s="164"/>
      <c r="J4109" s="164"/>
    </row>
    <row r="4110" spans="2:10" x14ac:dyDescent="0.25">
      <c r="B4110" s="155"/>
      <c r="F4110" s="164"/>
      <c r="G4110" s="164"/>
      <c r="H4110" s="164"/>
      <c r="I4110" s="164"/>
      <c r="J4110" s="164"/>
    </row>
    <row r="4111" spans="2:10" x14ac:dyDescent="0.25">
      <c r="B4111" s="155"/>
      <c r="F4111" s="164"/>
      <c r="G4111" s="164"/>
      <c r="H4111" s="164"/>
      <c r="I4111" s="164"/>
      <c r="J4111" s="164"/>
    </row>
    <row r="4112" spans="2:10" x14ac:dyDescent="0.25">
      <c r="B4112" s="155"/>
      <c r="F4112" s="164"/>
      <c r="G4112" s="164"/>
      <c r="H4112" s="164"/>
      <c r="I4112" s="164"/>
      <c r="J4112" s="164"/>
    </row>
    <row r="4113" spans="2:10" x14ac:dyDescent="0.25">
      <c r="B4113" s="155"/>
      <c r="F4113" s="164"/>
      <c r="G4113" s="164"/>
      <c r="H4113" s="164"/>
      <c r="I4113" s="164"/>
      <c r="J4113" s="164"/>
    </row>
    <row r="4114" spans="2:10" x14ac:dyDescent="0.25">
      <c r="B4114" s="155"/>
      <c r="F4114" s="164"/>
      <c r="G4114" s="164"/>
      <c r="H4114" s="164"/>
      <c r="I4114" s="164"/>
      <c r="J4114" s="164"/>
    </row>
    <row r="4115" spans="2:10" x14ac:dyDescent="0.25">
      <c r="B4115" s="155"/>
      <c r="F4115" s="164"/>
      <c r="G4115" s="164"/>
      <c r="H4115" s="164"/>
      <c r="I4115" s="164"/>
      <c r="J4115" s="164"/>
    </row>
    <row r="4116" spans="2:10" x14ac:dyDescent="0.25">
      <c r="B4116" s="155"/>
      <c r="F4116" s="164"/>
      <c r="G4116" s="164"/>
      <c r="H4116" s="164"/>
      <c r="I4116" s="164"/>
      <c r="J4116" s="164"/>
    </row>
    <row r="4117" spans="2:10" x14ac:dyDescent="0.25">
      <c r="B4117" s="155"/>
      <c r="F4117" s="164"/>
      <c r="G4117" s="164"/>
      <c r="H4117" s="164"/>
      <c r="I4117" s="164"/>
      <c r="J4117" s="164"/>
    </row>
    <row r="4118" spans="2:10" x14ac:dyDescent="0.25">
      <c r="B4118" s="155"/>
      <c r="F4118" s="164"/>
      <c r="G4118" s="164"/>
      <c r="H4118" s="164"/>
      <c r="I4118" s="164"/>
      <c r="J4118" s="164"/>
    </row>
    <row r="4119" spans="2:10" x14ac:dyDescent="0.25">
      <c r="B4119" s="155"/>
      <c r="F4119" s="164"/>
      <c r="G4119" s="164"/>
      <c r="H4119" s="164"/>
      <c r="I4119" s="164"/>
      <c r="J4119" s="164"/>
    </row>
    <row r="4120" spans="2:10" x14ac:dyDescent="0.25">
      <c r="B4120" s="155"/>
      <c r="F4120" s="164"/>
      <c r="G4120" s="164"/>
      <c r="H4120" s="164"/>
      <c r="I4120" s="164"/>
      <c r="J4120" s="164"/>
    </row>
    <row r="4121" spans="2:10" x14ac:dyDescent="0.25">
      <c r="B4121" s="155"/>
      <c r="F4121" s="164"/>
      <c r="G4121" s="164"/>
      <c r="H4121" s="164"/>
      <c r="I4121" s="164"/>
      <c r="J4121" s="164"/>
    </row>
    <row r="4122" spans="2:10" x14ac:dyDescent="0.25">
      <c r="B4122" s="155"/>
      <c r="F4122" s="164"/>
      <c r="G4122" s="164"/>
      <c r="H4122" s="164"/>
      <c r="I4122" s="164"/>
      <c r="J4122" s="164"/>
    </row>
    <row r="4123" spans="2:10" x14ac:dyDescent="0.25">
      <c r="B4123" s="155"/>
      <c r="F4123" s="164"/>
      <c r="G4123" s="164"/>
      <c r="H4123" s="164"/>
      <c r="I4123" s="164"/>
      <c r="J4123" s="164"/>
    </row>
    <row r="4124" spans="2:10" x14ac:dyDescent="0.25">
      <c r="B4124" s="155"/>
      <c r="F4124" s="164"/>
      <c r="G4124" s="164"/>
      <c r="H4124" s="164"/>
      <c r="I4124" s="164"/>
      <c r="J4124" s="164"/>
    </row>
    <row r="4125" spans="2:10" x14ac:dyDescent="0.25">
      <c r="B4125" s="155"/>
      <c r="F4125" s="164"/>
      <c r="G4125" s="164"/>
      <c r="H4125" s="164"/>
      <c r="I4125" s="164"/>
      <c r="J4125" s="164"/>
    </row>
    <row r="4126" spans="2:10" x14ac:dyDescent="0.25">
      <c r="B4126" s="155"/>
      <c r="F4126" s="164"/>
      <c r="G4126" s="164"/>
      <c r="H4126" s="164"/>
      <c r="I4126" s="164"/>
      <c r="J4126" s="164"/>
    </row>
    <row r="4127" spans="2:10" x14ac:dyDescent="0.25">
      <c r="B4127" s="155"/>
      <c r="F4127" s="164"/>
      <c r="G4127" s="164"/>
      <c r="H4127" s="164"/>
      <c r="I4127" s="164"/>
      <c r="J4127" s="164"/>
    </row>
    <row r="4128" spans="2:10" x14ac:dyDescent="0.25">
      <c r="B4128" s="155"/>
      <c r="F4128" s="164"/>
      <c r="G4128" s="164"/>
      <c r="H4128" s="164"/>
      <c r="I4128" s="164"/>
      <c r="J4128" s="164"/>
    </row>
    <row r="4129" spans="2:10" x14ac:dyDescent="0.25">
      <c r="B4129" s="155"/>
      <c r="F4129" s="164"/>
      <c r="G4129" s="164"/>
      <c r="H4129" s="164"/>
      <c r="I4129" s="164"/>
      <c r="J4129" s="164"/>
    </row>
    <row r="4130" spans="2:10" x14ac:dyDescent="0.25">
      <c r="B4130" s="155"/>
      <c r="F4130" s="164"/>
      <c r="G4130" s="164"/>
      <c r="H4130" s="164"/>
      <c r="I4130" s="164"/>
      <c r="J4130" s="164"/>
    </row>
    <row r="4131" spans="2:10" x14ac:dyDescent="0.25">
      <c r="B4131" s="155"/>
      <c r="F4131" s="164"/>
      <c r="G4131" s="164"/>
      <c r="H4131" s="164"/>
      <c r="I4131" s="164"/>
      <c r="J4131" s="164"/>
    </row>
    <row r="4132" spans="2:10" x14ac:dyDescent="0.25">
      <c r="B4132" s="155"/>
      <c r="F4132" s="164"/>
      <c r="G4132" s="164"/>
      <c r="H4132" s="164"/>
      <c r="I4132" s="164"/>
      <c r="J4132" s="164"/>
    </row>
    <row r="4133" spans="2:10" x14ac:dyDescent="0.25">
      <c r="B4133" s="155"/>
      <c r="F4133" s="164"/>
      <c r="G4133" s="164"/>
      <c r="H4133" s="164"/>
      <c r="I4133" s="164"/>
      <c r="J4133" s="164"/>
    </row>
    <row r="4134" spans="2:10" x14ac:dyDescent="0.25">
      <c r="B4134" s="155"/>
      <c r="F4134" s="164"/>
      <c r="G4134" s="164"/>
      <c r="H4134" s="164"/>
      <c r="I4134" s="164"/>
      <c r="J4134" s="164"/>
    </row>
    <row r="4135" spans="2:10" x14ac:dyDescent="0.25">
      <c r="B4135" s="155"/>
      <c r="F4135" s="164"/>
      <c r="G4135" s="164"/>
      <c r="H4135" s="164"/>
      <c r="I4135" s="164"/>
      <c r="J4135" s="164"/>
    </row>
    <row r="4136" spans="2:10" x14ac:dyDescent="0.25">
      <c r="B4136" s="155"/>
      <c r="F4136" s="164"/>
      <c r="G4136" s="164"/>
      <c r="H4136" s="164"/>
      <c r="I4136" s="164"/>
      <c r="J4136" s="164"/>
    </row>
    <row r="4137" spans="2:10" x14ac:dyDescent="0.25">
      <c r="B4137" s="155"/>
      <c r="F4137" s="164"/>
      <c r="G4137" s="164"/>
      <c r="H4137" s="164"/>
      <c r="I4137" s="164"/>
      <c r="J4137" s="164"/>
    </row>
    <row r="4138" spans="2:10" x14ac:dyDescent="0.25">
      <c r="B4138" s="155"/>
      <c r="F4138" s="164"/>
      <c r="G4138" s="164"/>
      <c r="H4138" s="164"/>
      <c r="I4138" s="164"/>
      <c r="J4138" s="164"/>
    </row>
    <row r="4139" spans="2:10" x14ac:dyDescent="0.25">
      <c r="B4139" s="155"/>
      <c r="F4139" s="164"/>
      <c r="G4139" s="164"/>
      <c r="H4139" s="164"/>
      <c r="I4139" s="164"/>
      <c r="J4139" s="164"/>
    </row>
    <row r="4140" spans="2:10" x14ac:dyDescent="0.25">
      <c r="B4140" s="155"/>
      <c r="F4140" s="164"/>
      <c r="G4140" s="164"/>
      <c r="H4140" s="164"/>
      <c r="I4140" s="164"/>
      <c r="J4140" s="164"/>
    </row>
    <row r="4141" spans="2:10" x14ac:dyDescent="0.25">
      <c r="B4141" s="155"/>
      <c r="F4141" s="164"/>
      <c r="G4141" s="164"/>
      <c r="H4141" s="164"/>
      <c r="I4141" s="164"/>
      <c r="J4141" s="164"/>
    </row>
    <row r="4142" spans="2:10" x14ac:dyDescent="0.25">
      <c r="B4142" s="155"/>
      <c r="F4142" s="164"/>
      <c r="G4142" s="164"/>
      <c r="H4142" s="164"/>
      <c r="I4142" s="164"/>
      <c r="J4142" s="164"/>
    </row>
    <row r="4143" spans="2:10" x14ac:dyDescent="0.25">
      <c r="B4143" s="155"/>
      <c r="F4143" s="164"/>
      <c r="G4143" s="164"/>
      <c r="H4143" s="164"/>
      <c r="I4143" s="164"/>
      <c r="J4143" s="164"/>
    </row>
    <row r="4144" spans="2:10" x14ac:dyDescent="0.25">
      <c r="B4144" s="155"/>
      <c r="F4144" s="164"/>
      <c r="G4144" s="164"/>
      <c r="H4144" s="164"/>
      <c r="I4144" s="164"/>
      <c r="J4144" s="164"/>
    </row>
    <row r="4145" spans="2:10" x14ac:dyDescent="0.25">
      <c r="B4145" s="155"/>
      <c r="F4145" s="164"/>
      <c r="G4145" s="164"/>
      <c r="H4145" s="164"/>
      <c r="I4145" s="164"/>
      <c r="J4145" s="164"/>
    </row>
    <row r="4146" spans="2:10" x14ac:dyDescent="0.25">
      <c r="B4146" s="155"/>
      <c r="F4146" s="164"/>
      <c r="G4146" s="164"/>
      <c r="H4146" s="164"/>
      <c r="I4146" s="164"/>
      <c r="J4146" s="164"/>
    </row>
    <row r="4147" spans="2:10" x14ac:dyDescent="0.25">
      <c r="B4147" s="155"/>
      <c r="F4147" s="164"/>
      <c r="G4147" s="164"/>
      <c r="H4147" s="164"/>
      <c r="I4147" s="164"/>
      <c r="J4147" s="164"/>
    </row>
    <row r="4148" spans="2:10" x14ac:dyDescent="0.25">
      <c r="B4148" s="155"/>
      <c r="F4148" s="164"/>
      <c r="G4148" s="164"/>
      <c r="H4148" s="164"/>
      <c r="I4148" s="164"/>
      <c r="J4148" s="164"/>
    </row>
    <row r="4149" spans="2:10" x14ac:dyDescent="0.25">
      <c r="B4149" s="155"/>
      <c r="F4149" s="164"/>
      <c r="G4149" s="164"/>
      <c r="H4149" s="164"/>
      <c r="I4149" s="164"/>
      <c r="J4149" s="164"/>
    </row>
    <row r="4150" spans="2:10" x14ac:dyDescent="0.25">
      <c r="B4150" s="155"/>
      <c r="F4150" s="164"/>
      <c r="G4150" s="164"/>
      <c r="H4150" s="164"/>
      <c r="I4150" s="164"/>
      <c r="J4150" s="164"/>
    </row>
    <row r="4151" spans="2:10" x14ac:dyDescent="0.25">
      <c r="B4151" s="155"/>
      <c r="F4151" s="164"/>
      <c r="G4151" s="164"/>
      <c r="H4151" s="164"/>
      <c r="I4151" s="164"/>
      <c r="J4151" s="164"/>
    </row>
    <row r="4152" spans="2:10" x14ac:dyDescent="0.25">
      <c r="B4152" s="155"/>
      <c r="F4152" s="164"/>
      <c r="G4152" s="164"/>
      <c r="H4152" s="164"/>
      <c r="I4152" s="164"/>
      <c r="J4152" s="164"/>
    </row>
    <row r="4153" spans="2:10" x14ac:dyDescent="0.25">
      <c r="B4153" s="155"/>
      <c r="F4153" s="164"/>
      <c r="G4153" s="164"/>
      <c r="H4153" s="164"/>
      <c r="I4153" s="164"/>
      <c r="J4153" s="164"/>
    </row>
    <row r="4154" spans="2:10" x14ac:dyDescent="0.25">
      <c r="B4154" s="155"/>
      <c r="F4154" s="164"/>
      <c r="G4154" s="164"/>
      <c r="H4154" s="164"/>
      <c r="I4154" s="164"/>
      <c r="J4154" s="164"/>
    </row>
    <row r="4155" spans="2:10" x14ac:dyDescent="0.25">
      <c r="B4155" s="155"/>
      <c r="F4155" s="164"/>
      <c r="G4155" s="164"/>
      <c r="H4155" s="164"/>
      <c r="I4155" s="164"/>
      <c r="J4155" s="164"/>
    </row>
    <row r="4156" spans="2:10" x14ac:dyDescent="0.25">
      <c r="B4156" s="155"/>
      <c r="F4156" s="164"/>
      <c r="G4156" s="164"/>
      <c r="H4156" s="164"/>
      <c r="I4156" s="164"/>
      <c r="J4156" s="164"/>
    </row>
    <row r="4157" spans="2:10" x14ac:dyDescent="0.25">
      <c r="B4157" s="155"/>
      <c r="F4157" s="164"/>
      <c r="G4157" s="164"/>
      <c r="H4157" s="164"/>
      <c r="I4157" s="164"/>
      <c r="J4157" s="164"/>
    </row>
    <row r="4158" spans="2:10" x14ac:dyDescent="0.25">
      <c r="B4158" s="155"/>
      <c r="F4158" s="164"/>
      <c r="G4158" s="164"/>
      <c r="H4158" s="164"/>
      <c r="I4158" s="164"/>
      <c r="J4158" s="164"/>
    </row>
    <row r="4159" spans="2:10" x14ac:dyDescent="0.25">
      <c r="B4159" s="155"/>
      <c r="F4159" s="164"/>
      <c r="G4159" s="164"/>
      <c r="H4159" s="164"/>
      <c r="I4159" s="164"/>
      <c r="J4159" s="164"/>
    </row>
    <row r="4160" spans="2:10" x14ac:dyDescent="0.25">
      <c r="B4160" s="155"/>
      <c r="F4160" s="164"/>
      <c r="G4160" s="164"/>
      <c r="H4160" s="164"/>
      <c r="I4160" s="164"/>
      <c r="J4160" s="164"/>
    </row>
    <row r="4161" spans="2:10" x14ac:dyDescent="0.25">
      <c r="B4161" s="155"/>
      <c r="F4161" s="164"/>
      <c r="G4161" s="164"/>
      <c r="H4161" s="164"/>
      <c r="I4161" s="164"/>
      <c r="J4161" s="164"/>
    </row>
    <row r="4162" spans="2:10" x14ac:dyDescent="0.25">
      <c r="B4162" s="155"/>
      <c r="F4162" s="164"/>
      <c r="G4162" s="164"/>
      <c r="H4162" s="164"/>
      <c r="I4162" s="164"/>
      <c r="J4162" s="164"/>
    </row>
    <row r="4163" spans="2:10" x14ac:dyDescent="0.25">
      <c r="B4163" s="155"/>
      <c r="F4163" s="164"/>
      <c r="G4163" s="164"/>
      <c r="H4163" s="164"/>
      <c r="I4163" s="164"/>
      <c r="J4163" s="164"/>
    </row>
    <row r="4164" spans="2:10" x14ac:dyDescent="0.25">
      <c r="B4164" s="155"/>
      <c r="F4164" s="164"/>
      <c r="G4164" s="164"/>
      <c r="H4164" s="164"/>
      <c r="I4164" s="164"/>
      <c r="J4164" s="164"/>
    </row>
    <row r="4165" spans="2:10" x14ac:dyDescent="0.25">
      <c r="B4165" s="155"/>
      <c r="F4165" s="164"/>
      <c r="G4165" s="164"/>
      <c r="H4165" s="164"/>
      <c r="I4165" s="164"/>
      <c r="J4165" s="164"/>
    </row>
    <row r="4166" spans="2:10" x14ac:dyDescent="0.25">
      <c r="B4166" s="155"/>
      <c r="F4166" s="164"/>
      <c r="G4166" s="164"/>
      <c r="H4166" s="164"/>
      <c r="I4166" s="164"/>
      <c r="J4166" s="164"/>
    </row>
    <row r="4167" spans="2:10" x14ac:dyDescent="0.25">
      <c r="B4167" s="155"/>
      <c r="F4167" s="164"/>
      <c r="G4167" s="164"/>
      <c r="H4167" s="164"/>
      <c r="I4167" s="164"/>
      <c r="J4167" s="164"/>
    </row>
    <row r="4168" spans="2:10" x14ac:dyDescent="0.25">
      <c r="B4168" s="155"/>
      <c r="F4168" s="164"/>
      <c r="G4168" s="164"/>
      <c r="H4168" s="164"/>
      <c r="I4168" s="164"/>
      <c r="J4168" s="164"/>
    </row>
    <row r="4169" spans="2:10" x14ac:dyDescent="0.25">
      <c r="B4169" s="155"/>
      <c r="F4169" s="164"/>
      <c r="G4169" s="164"/>
      <c r="H4169" s="164"/>
      <c r="I4169" s="164"/>
      <c r="J4169" s="164"/>
    </row>
    <row r="4170" spans="2:10" x14ac:dyDescent="0.25">
      <c r="B4170" s="155"/>
      <c r="F4170" s="164"/>
      <c r="G4170" s="164"/>
      <c r="H4170" s="164"/>
      <c r="I4170" s="164"/>
      <c r="J4170" s="164"/>
    </row>
    <row r="4171" spans="2:10" x14ac:dyDescent="0.25">
      <c r="B4171" s="155"/>
      <c r="F4171" s="164"/>
      <c r="G4171" s="164"/>
      <c r="H4171" s="164"/>
      <c r="I4171" s="164"/>
      <c r="J4171" s="164"/>
    </row>
    <row r="4172" spans="2:10" x14ac:dyDescent="0.25">
      <c r="B4172" s="155"/>
      <c r="F4172" s="164"/>
      <c r="G4172" s="164"/>
      <c r="H4172" s="164"/>
      <c r="I4172" s="164"/>
      <c r="J4172" s="164"/>
    </row>
    <row r="4173" spans="2:10" x14ac:dyDescent="0.25">
      <c r="B4173" s="155"/>
      <c r="F4173" s="164"/>
      <c r="G4173" s="164"/>
      <c r="H4173" s="164"/>
      <c r="I4173" s="164"/>
      <c r="J4173" s="164"/>
    </row>
    <row r="4174" spans="2:10" x14ac:dyDescent="0.25">
      <c r="B4174" s="155"/>
      <c r="F4174" s="164"/>
      <c r="G4174" s="164"/>
      <c r="H4174" s="164"/>
      <c r="I4174" s="164"/>
      <c r="J4174" s="164"/>
    </row>
    <row r="4175" spans="2:10" x14ac:dyDescent="0.25">
      <c r="B4175" s="155"/>
      <c r="F4175" s="164"/>
      <c r="G4175" s="164"/>
      <c r="H4175" s="164"/>
      <c r="I4175" s="164"/>
      <c r="J4175" s="164"/>
    </row>
    <row r="4176" spans="2:10" x14ac:dyDescent="0.25">
      <c r="B4176" s="155"/>
      <c r="F4176" s="164"/>
      <c r="G4176" s="164"/>
      <c r="H4176" s="164"/>
      <c r="I4176" s="164"/>
      <c r="J4176" s="164"/>
    </row>
    <row r="4177" spans="2:10" x14ac:dyDescent="0.25">
      <c r="B4177" s="155"/>
      <c r="F4177" s="164"/>
      <c r="G4177" s="164"/>
      <c r="H4177" s="164"/>
      <c r="I4177" s="164"/>
      <c r="J4177" s="164"/>
    </row>
    <row r="4178" spans="2:10" x14ac:dyDescent="0.25">
      <c r="B4178" s="155"/>
      <c r="F4178" s="164"/>
      <c r="G4178" s="164"/>
      <c r="H4178" s="164"/>
      <c r="I4178" s="164"/>
      <c r="J4178" s="164"/>
    </row>
    <row r="4179" spans="2:10" x14ac:dyDescent="0.25">
      <c r="B4179" s="155"/>
      <c r="F4179" s="164"/>
      <c r="G4179" s="164"/>
      <c r="H4179" s="164"/>
      <c r="I4179" s="164"/>
      <c r="J4179" s="164"/>
    </row>
    <row r="4180" spans="2:10" x14ac:dyDescent="0.25">
      <c r="B4180" s="155"/>
      <c r="F4180" s="164"/>
      <c r="G4180" s="164"/>
      <c r="H4180" s="164"/>
      <c r="I4180" s="164"/>
      <c r="J4180" s="164"/>
    </row>
    <row r="4181" spans="2:10" x14ac:dyDescent="0.25">
      <c r="B4181" s="155"/>
      <c r="F4181" s="164"/>
      <c r="G4181" s="164"/>
      <c r="H4181" s="164"/>
      <c r="I4181" s="164"/>
      <c r="J4181" s="164"/>
    </row>
    <row r="4182" spans="2:10" x14ac:dyDescent="0.25">
      <c r="B4182" s="155"/>
      <c r="F4182" s="164"/>
      <c r="G4182" s="164"/>
      <c r="H4182" s="164"/>
      <c r="I4182" s="164"/>
      <c r="J4182" s="164"/>
    </row>
    <row r="4183" spans="2:10" x14ac:dyDescent="0.25">
      <c r="B4183" s="155"/>
      <c r="F4183" s="164"/>
      <c r="G4183" s="164"/>
      <c r="H4183" s="164"/>
      <c r="I4183" s="164"/>
      <c r="J4183" s="164"/>
    </row>
    <row r="4184" spans="2:10" x14ac:dyDescent="0.25">
      <c r="B4184" s="155"/>
      <c r="F4184" s="164"/>
      <c r="G4184" s="164"/>
      <c r="H4184" s="164"/>
      <c r="I4184" s="164"/>
      <c r="J4184" s="164"/>
    </row>
    <row r="4185" spans="2:10" x14ac:dyDescent="0.25">
      <c r="B4185" s="155"/>
      <c r="F4185" s="164"/>
      <c r="G4185" s="164"/>
      <c r="H4185" s="164"/>
      <c r="I4185" s="164"/>
      <c r="J4185" s="164"/>
    </row>
    <row r="4186" spans="2:10" x14ac:dyDescent="0.25">
      <c r="B4186" s="155"/>
      <c r="F4186" s="164"/>
      <c r="G4186" s="164"/>
      <c r="H4186" s="164"/>
      <c r="I4186" s="164"/>
      <c r="J4186" s="164"/>
    </row>
    <row r="4187" spans="2:10" x14ac:dyDescent="0.25">
      <c r="B4187" s="155"/>
      <c r="F4187" s="164"/>
      <c r="G4187" s="164"/>
      <c r="H4187" s="164"/>
      <c r="I4187" s="164"/>
      <c r="J4187" s="164"/>
    </row>
    <row r="4188" spans="2:10" x14ac:dyDescent="0.25">
      <c r="B4188" s="155"/>
      <c r="F4188" s="164"/>
      <c r="G4188" s="164"/>
      <c r="H4188" s="164"/>
      <c r="I4188" s="164"/>
      <c r="J4188" s="164"/>
    </row>
    <row r="4189" spans="2:10" x14ac:dyDescent="0.25">
      <c r="B4189" s="155"/>
      <c r="F4189" s="164"/>
      <c r="G4189" s="164"/>
      <c r="H4189" s="164"/>
      <c r="I4189" s="164"/>
      <c r="J4189" s="164"/>
    </row>
    <row r="4190" spans="2:10" x14ac:dyDescent="0.25">
      <c r="B4190" s="155"/>
      <c r="F4190" s="164"/>
      <c r="G4190" s="164"/>
      <c r="H4190" s="164"/>
      <c r="I4190" s="164"/>
      <c r="J4190" s="164"/>
    </row>
    <row r="4191" spans="2:10" x14ac:dyDescent="0.25">
      <c r="B4191" s="155"/>
      <c r="F4191" s="164"/>
      <c r="G4191" s="164"/>
      <c r="H4191" s="164"/>
      <c r="I4191" s="164"/>
      <c r="J4191" s="164"/>
    </row>
    <row r="4192" spans="2:10" x14ac:dyDescent="0.25">
      <c r="B4192" s="155"/>
      <c r="F4192" s="164"/>
      <c r="G4192" s="164"/>
      <c r="H4192" s="164"/>
      <c r="I4192" s="164"/>
      <c r="J4192" s="164"/>
    </row>
    <row r="4193" spans="2:10" x14ac:dyDescent="0.25">
      <c r="B4193" s="155"/>
      <c r="F4193" s="164"/>
      <c r="G4193" s="164"/>
      <c r="H4193" s="164"/>
      <c r="I4193" s="164"/>
      <c r="J4193" s="164"/>
    </row>
    <row r="4194" spans="2:10" x14ac:dyDescent="0.25">
      <c r="B4194" s="155"/>
      <c r="F4194" s="164"/>
      <c r="G4194" s="164"/>
      <c r="H4194" s="164"/>
      <c r="I4194" s="164"/>
      <c r="J4194" s="164"/>
    </row>
    <row r="4195" spans="2:10" x14ac:dyDescent="0.25">
      <c r="B4195" s="155"/>
      <c r="F4195" s="164"/>
      <c r="G4195" s="164"/>
      <c r="H4195" s="164"/>
      <c r="I4195" s="164"/>
      <c r="J4195" s="164"/>
    </row>
    <row r="4196" spans="2:10" x14ac:dyDescent="0.25">
      <c r="B4196" s="155"/>
      <c r="F4196" s="164"/>
      <c r="G4196" s="164"/>
      <c r="H4196" s="164"/>
      <c r="I4196" s="164"/>
      <c r="J4196" s="164"/>
    </row>
    <row r="4197" spans="2:10" x14ac:dyDescent="0.25">
      <c r="B4197" s="155"/>
      <c r="F4197" s="164"/>
      <c r="G4197" s="164"/>
      <c r="H4197" s="164"/>
      <c r="I4197" s="164"/>
      <c r="J4197" s="164"/>
    </row>
    <row r="4198" spans="2:10" x14ac:dyDescent="0.25">
      <c r="B4198" s="155"/>
      <c r="F4198" s="164"/>
      <c r="G4198" s="164"/>
      <c r="H4198" s="164"/>
      <c r="I4198" s="164"/>
      <c r="J4198" s="164"/>
    </row>
    <row r="4199" spans="2:10" x14ac:dyDescent="0.25">
      <c r="B4199" s="155"/>
      <c r="F4199" s="164"/>
      <c r="G4199" s="164"/>
      <c r="H4199" s="164"/>
      <c r="I4199" s="164"/>
      <c r="J4199" s="164"/>
    </row>
    <row r="4200" spans="2:10" x14ac:dyDescent="0.25">
      <c r="B4200" s="155"/>
      <c r="F4200" s="164"/>
      <c r="G4200" s="164"/>
      <c r="H4200" s="164"/>
      <c r="I4200" s="164"/>
      <c r="J4200" s="164"/>
    </row>
    <row r="4201" spans="2:10" x14ac:dyDescent="0.25">
      <c r="B4201" s="155"/>
      <c r="F4201" s="164"/>
      <c r="G4201" s="164"/>
      <c r="H4201" s="164"/>
      <c r="I4201" s="164"/>
      <c r="J4201" s="164"/>
    </row>
    <row r="4202" spans="2:10" x14ac:dyDescent="0.25">
      <c r="B4202" s="155"/>
      <c r="F4202" s="164"/>
      <c r="G4202" s="164"/>
      <c r="H4202" s="164"/>
      <c r="I4202" s="164"/>
      <c r="J4202" s="164"/>
    </row>
    <row r="4203" spans="2:10" x14ac:dyDescent="0.25">
      <c r="B4203" s="155"/>
      <c r="F4203" s="164"/>
      <c r="G4203" s="164"/>
      <c r="H4203" s="164"/>
      <c r="I4203" s="164"/>
      <c r="J4203" s="164"/>
    </row>
    <row r="4204" spans="2:10" x14ac:dyDescent="0.25">
      <c r="B4204" s="155"/>
      <c r="F4204" s="164"/>
      <c r="G4204" s="164"/>
      <c r="H4204" s="164"/>
      <c r="I4204" s="164"/>
      <c r="J4204" s="164"/>
    </row>
    <row r="4205" spans="2:10" x14ac:dyDescent="0.25">
      <c r="B4205" s="155"/>
      <c r="F4205" s="164"/>
      <c r="G4205" s="164"/>
      <c r="H4205" s="164"/>
      <c r="I4205" s="164"/>
      <c r="J4205" s="164"/>
    </row>
    <row r="4206" spans="2:10" x14ac:dyDescent="0.25">
      <c r="B4206" s="155"/>
      <c r="F4206" s="164"/>
      <c r="G4206" s="164"/>
      <c r="H4206" s="164"/>
      <c r="I4206" s="164"/>
      <c r="J4206" s="164"/>
    </row>
    <row r="4207" spans="2:10" x14ac:dyDescent="0.25">
      <c r="B4207" s="155"/>
      <c r="F4207" s="164"/>
      <c r="G4207" s="164"/>
      <c r="H4207" s="164"/>
      <c r="I4207" s="164"/>
      <c r="J4207" s="164"/>
    </row>
    <row r="4208" spans="2:10" x14ac:dyDescent="0.25">
      <c r="B4208" s="155"/>
      <c r="F4208" s="164"/>
      <c r="G4208" s="164"/>
      <c r="H4208" s="164"/>
      <c r="I4208" s="164"/>
      <c r="J4208" s="164"/>
    </row>
    <row r="4209" spans="2:10" x14ac:dyDescent="0.25">
      <c r="B4209" s="155"/>
      <c r="F4209" s="164"/>
      <c r="G4209" s="164"/>
      <c r="H4209" s="164"/>
      <c r="I4209" s="164"/>
      <c r="J4209" s="164"/>
    </row>
    <row r="4210" spans="2:10" x14ac:dyDescent="0.25">
      <c r="B4210" s="155"/>
      <c r="F4210" s="164"/>
      <c r="G4210" s="164"/>
      <c r="H4210" s="164"/>
      <c r="I4210" s="164"/>
      <c r="J4210" s="164"/>
    </row>
    <row r="4211" spans="2:10" x14ac:dyDescent="0.25">
      <c r="B4211" s="155"/>
      <c r="F4211" s="164"/>
      <c r="G4211" s="164"/>
      <c r="H4211" s="164"/>
      <c r="I4211" s="164"/>
      <c r="J4211" s="164"/>
    </row>
    <row r="4212" spans="2:10" x14ac:dyDescent="0.25">
      <c r="B4212" s="155"/>
      <c r="F4212" s="164"/>
      <c r="G4212" s="164"/>
      <c r="H4212" s="164"/>
      <c r="I4212" s="164"/>
      <c r="J4212" s="164"/>
    </row>
    <row r="4213" spans="2:10" x14ac:dyDescent="0.25">
      <c r="B4213" s="155"/>
      <c r="F4213" s="164"/>
      <c r="G4213" s="164"/>
      <c r="H4213" s="164"/>
      <c r="I4213" s="164"/>
      <c r="J4213" s="164"/>
    </row>
    <row r="4214" spans="2:10" x14ac:dyDescent="0.25">
      <c r="B4214" s="155"/>
      <c r="F4214" s="164"/>
      <c r="G4214" s="164"/>
      <c r="H4214" s="164"/>
      <c r="I4214" s="164"/>
      <c r="J4214" s="164"/>
    </row>
    <row r="4215" spans="2:10" x14ac:dyDescent="0.25">
      <c r="B4215" s="155"/>
      <c r="F4215" s="164"/>
      <c r="G4215" s="164"/>
      <c r="H4215" s="164"/>
      <c r="I4215" s="164"/>
      <c r="J4215" s="164"/>
    </row>
    <row r="4216" spans="2:10" x14ac:dyDescent="0.25">
      <c r="B4216" s="155"/>
      <c r="F4216" s="164"/>
      <c r="G4216" s="164"/>
      <c r="H4216" s="164"/>
      <c r="I4216" s="164"/>
      <c r="J4216" s="164"/>
    </row>
    <row r="4217" spans="2:10" x14ac:dyDescent="0.25">
      <c r="B4217" s="155"/>
      <c r="F4217" s="164"/>
      <c r="G4217" s="164"/>
      <c r="H4217" s="164"/>
      <c r="I4217" s="164"/>
      <c r="J4217" s="164"/>
    </row>
    <row r="4218" spans="2:10" x14ac:dyDescent="0.25">
      <c r="B4218" s="155"/>
      <c r="F4218" s="164"/>
      <c r="G4218" s="164"/>
      <c r="H4218" s="164"/>
      <c r="I4218" s="164"/>
      <c r="J4218" s="164"/>
    </row>
    <row r="4219" spans="2:10" x14ac:dyDescent="0.25">
      <c r="B4219" s="155"/>
      <c r="F4219" s="164"/>
      <c r="G4219" s="164"/>
      <c r="H4219" s="164"/>
      <c r="I4219" s="164"/>
      <c r="J4219" s="164"/>
    </row>
    <row r="4220" spans="2:10" x14ac:dyDescent="0.25">
      <c r="B4220" s="155"/>
      <c r="F4220" s="164"/>
      <c r="G4220" s="164"/>
      <c r="H4220" s="164"/>
      <c r="I4220" s="164"/>
      <c r="J4220" s="164"/>
    </row>
    <row r="4221" spans="2:10" x14ac:dyDescent="0.25">
      <c r="B4221" s="155"/>
      <c r="F4221" s="164"/>
      <c r="G4221" s="164"/>
      <c r="H4221" s="164"/>
      <c r="I4221" s="164"/>
      <c r="J4221" s="164"/>
    </row>
    <row r="4222" spans="2:10" x14ac:dyDescent="0.25">
      <c r="B4222" s="155"/>
      <c r="F4222" s="164"/>
      <c r="G4222" s="164"/>
      <c r="H4222" s="164"/>
      <c r="I4222" s="164"/>
      <c r="J4222" s="164"/>
    </row>
    <row r="4223" spans="2:10" x14ac:dyDescent="0.25">
      <c r="B4223" s="155"/>
      <c r="F4223" s="164"/>
      <c r="G4223" s="164"/>
      <c r="H4223" s="164"/>
      <c r="I4223" s="164"/>
      <c r="J4223" s="164"/>
    </row>
    <row r="4224" spans="2:10" x14ac:dyDescent="0.25">
      <c r="B4224" s="155"/>
      <c r="F4224" s="164"/>
      <c r="G4224" s="164"/>
      <c r="H4224" s="164"/>
      <c r="I4224" s="164"/>
      <c r="J4224" s="164"/>
    </row>
    <row r="4225" spans="2:10" x14ac:dyDescent="0.25">
      <c r="B4225" s="155"/>
      <c r="F4225" s="164"/>
      <c r="G4225" s="164"/>
      <c r="H4225" s="164"/>
      <c r="I4225" s="164"/>
      <c r="J4225" s="164"/>
    </row>
    <row r="4226" spans="2:10" x14ac:dyDescent="0.25">
      <c r="B4226" s="155"/>
      <c r="F4226" s="164"/>
      <c r="G4226" s="164"/>
      <c r="H4226" s="164"/>
      <c r="I4226" s="164"/>
      <c r="J4226" s="164"/>
    </row>
    <row r="4227" spans="2:10" x14ac:dyDescent="0.25">
      <c r="B4227" s="155"/>
      <c r="F4227" s="164"/>
      <c r="G4227" s="164"/>
      <c r="H4227" s="164"/>
      <c r="I4227" s="164"/>
      <c r="J4227" s="164"/>
    </row>
    <row r="4228" spans="2:10" x14ac:dyDescent="0.25">
      <c r="B4228" s="155"/>
      <c r="F4228" s="164"/>
      <c r="G4228" s="164"/>
      <c r="H4228" s="164"/>
      <c r="I4228" s="164"/>
      <c r="J4228" s="164"/>
    </row>
    <row r="4229" spans="2:10" x14ac:dyDescent="0.25">
      <c r="B4229" s="155"/>
      <c r="F4229" s="164"/>
      <c r="G4229" s="164"/>
      <c r="H4229" s="164"/>
      <c r="I4229" s="164"/>
      <c r="J4229" s="164"/>
    </row>
    <row r="4230" spans="2:10" x14ac:dyDescent="0.25">
      <c r="B4230" s="155"/>
      <c r="F4230" s="164"/>
      <c r="G4230" s="164"/>
      <c r="H4230" s="164"/>
      <c r="I4230" s="164"/>
      <c r="J4230" s="164"/>
    </row>
    <row r="4231" spans="2:10" x14ac:dyDescent="0.25">
      <c r="B4231" s="155"/>
      <c r="F4231" s="164"/>
      <c r="G4231" s="164"/>
      <c r="H4231" s="164"/>
      <c r="I4231" s="164"/>
      <c r="J4231" s="164"/>
    </row>
    <row r="4232" spans="2:10" x14ac:dyDescent="0.25">
      <c r="B4232" s="155"/>
      <c r="F4232" s="164"/>
      <c r="G4232" s="164"/>
      <c r="H4232" s="164"/>
      <c r="I4232" s="164"/>
      <c r="J4232" s="164"/>
    </row>
    <row r="4233" spans="2:10" x14ac:dyDescent="0.25">
      <c r="B4233" s="155"/>
      <c r="F4233" s="164"/>
      <c r="G4233" s="164"/>
      <c r="H4233" s="164"/>
      <c r="I4233" s="164"/>
      <c r="J4233" s="164"/>
    </row>
    <row r="4234" spans="2:10" x14ac:dyDescent="0.25">
      <c r="B4234" s="155"/>
      <c r="F4234" s="164"/>
      <c r="G4234" s="164"/>
      <c r="H4234" s="164"/>
      <c r="I4234" s="164"/>
      <c r="J4234" s="164"/>
    </row>
    <row r="4235" spans="2:10" x14ac:dyDescent="0.25">
      <c r="B4235" s="155"/>
      <c r="F4235" s="164"/>
      <c r="G4235" s="164"/>
      <c r="H4235" s="164"/>
      <c r="I4235" s="164"/>
      <c r="J4235" s="164"/>
    </row>
    <row r="4236" spans="2:10" x14ac:dyDescent="0.25">
      <c r="B4236" s="155"/>
      <c r="F4236" s="164"/>
      <c r="G4236" s="164"/>
      <c r="H4236" s="164"/>
      <c r="I4236" s="164"/>
      <c r="J4236" s="164"/>
    </row>
    <row r="4237" spans="2:10" x14ac:dyDescent="0.25">
      <c r="B4237" s="155"/>
      <c r="F4237" s="164"/>
      <c r="G4237" s="164"/>
      <c r="H4237" s="164"/>
      <c r="I4237" s="164"/>
      <c r="J4237" s="164"/>
    </row>
    <row r="4238" spans="2:10" x14ac:dyDescent="0.25">
      <c r="B4238" s="155"/>
      <c r="F4238" s="164"/>
      <c r="G4238" s="164"/>
      <c r="H4238" s="164"/>
      <c r="I4238" s="164"/>
      <c r="J4238" s="164"/>
    </row>
    <row r="4239" spans="2:10" x14ac:dyDescent="0.25">
      <c r="B4239" s="155"/>
      <c r="F4239" s="164"/>
      <c r="G4239" s="164"/>
      <c r="H4239" s="164"/>
      <c r="I4239" s="164"/>
      <c r="J4239" s="164"/>
    </row>
    <row r="4240" spans="2:10" x14ac:dyDescent="0.25">
      <c r="B4240" s="155"/>
      <c r="F4240" s="164"/>
      <c r="G4240" s="164"/>
      <c r="H4240" s="164"/>
      <c r="I4240" s="164"/>
      <c r="J4240" s="164"/>
    </row>
    <row r="4241" spans="2:10" x14ac:dyDescent="0.25">
      <c r="B4241" s="155"/>
      <c r="F4241" s="164"/>
      <c r="G4241" s="164"/>
      <c r="H4241" s="164"/>
      <c r="I4241" s="164"/>
      <c r="J4241" s="164"/>
    </row>
    <row r="4242" spans="2:10" x14ac:dyDescent="0.25">
      <c r="B4242" s="155"/>
      <c r="F4242" s="164"/>
      <c r="G4242" s="164"/>
      <c r="H4242" s="164"/>
      <c r="I4242" s="164"/>
      <c r="J4242" s="164"/>
    </row>
    <row r="4243" spans="2:10" x14ac:dyDescent="0.25">
      <c r="B4243" s="155"/>
      <c r="F4243" s="164"/>
      <c r="G4243" s="164"/>
      <c r="H4243" s="164"/>
      <c r="I4243" s="164"/>
      <c r="J4243" s="164"/>
    </row>
    <row r="4244" spans="2:10" x14ac:dyDescent="0.25">
      <c r="B4244" s="155"/>
      <c r="F4244" s="164"/>
      <c r="G4244" s="164"/>
      <c r="H4244" s="164"/>
      <c r="I4244" s="164"/>
      <c r="J4244" s="164"/>
    </row>
    <row r="4245" spans="2:10" x14ac:dyDescent="0.25">
      <c r="B4245" s="155"/>
      <c r="F4245" s="164"/>
      <c r="G4245" s="164"/>
      <c r="H4245" s="164"/>
      <c r="I4245" s="164"/>
      <c r="J4245" s="164"/>
    </row>
    <row r="4246" spans="2:10" x14ac:dyDescent="0.25">
      <c r="B4246" s="155"/>
      <c r="F4246" s="164"/>
      <c r="G4246" s="164"/>
      <c r="H4246" s="164"/>
      <c r="I4246" s="164"/>
      <c r="J4246" s="164"/>
    </row>
    <row r="4247" spans="2:10" x14ac:dyDescent="0.25">
      <c r="B4247" s="155"/>
      <c r="F4247" s="164"/>
      <c r="G4247" s="164"/>
      <c r="H4247" s="164"/>
      <c r="I4247" s="164"/>
      <c r="J4247" s="164"/>
    </row>
    <row r="4248" spans="2:10" x14ac:dyDescent="0.25">
      <c r="B4248" s="155"/>
      <c r="F4248" s="164"/>
      <c r="G4248" s="164"/>
      <c r="H4248" s="164"/>
      <c r="I4248" s="164"/>
      <c r="J4248" s="164"/>
    </row>
    <row r="4249" spans="2:10" x14ac:dyDescent="0.25">
      <c r="B4249" s="155"/>
      <c r="F4249" s="164"/>
      <c r="G4249" s="164"/>
      <c r="H4249" s="164"/>
      <c r="I4249" s="164"/>
      <c r="J4249" s="164"/>
    </row>
    <row r="4250" spans="2:10" x14ac:dyDescent="0.25">
      <c r="B4250" s="155"/>
      <c r="F4250" s="164"/>
      <c r="G4250" s="164"/>
      <c r="H4250" s="164"/>
      <c r="I4250" s="164"/>
      <c r="J4250" s="164"/>
    </row>
    <row r="4251" spans="2:10" x14ac:dyDescent="0.25">
      <c r="B4251" s="155"/>
      <c r="F4251" s="164"/>
      <c r="G4251" s="164"/>
      <c r="H4251" s="164"/>
      <c r="I4251" s="164"/>
      <c r="J4251" s="164"/>
    </row>
    <row r="4252" spans="2:10" x14ac:dyDescent="0.25">
      <c r="B4252" s="155"/>
      <c r="F4252" s="164"/>
      <c r="G4252" s="164"/>
      <c r="H4252" s="164"/>
      <c r="I4252" s="164"/>
      <c r="J4252" s="164"/>
    </row>
    <row r="4253" spans="2:10" x14ac:dyDescent="0.25">
      <c r="B4253" s="155"/>
      <c r="F4253" s="164"/>
      <c r="G4253" s="164"/>
      <c r="H4253" s="164"/>
      <c r="I4253" s="164"/>
      <c r="J4253" s="164"/>
    </row>
    <row r="4254" spans="2:10" x14ac:dyDescent="0.25">
      <c r="B4254" s="155"/>
      <c r="F4254" s="164"/>
      <c r="G4254" s="164"/>
      <c r="H4254" s="164"/>
      <c r="I4254" s="164"/>
      <c r="J4254" s="164"/>
    </row>
    <row r="4255" spans="2:10" x14ac:dyDescent="0.25">
      <c r="B4255" s="155"/>
      <c r="F4255" s="164"/>
      <c r="G4255" s="164"/>
      <c r="H4255" s="164"/>
      <c r="I4255" s="164"/>
      <c r="J4255" s="164"/>
    </row>
    <row r="4256" spans="2:10" x14ac:dyDescent="0.25">
      <c r="B4256" s="155"/>
      <c r="F4256" s="164"/>
      <c r="G4256" s="164"/>
      <c r="H4256" s="164"/>
      <c r="I4256" s="164"/>
      <c r="J4256" s="164"/>
    </row>
    <row r="4257" spans="2:10" x14ac:dyDescent="0.25">
      <c r="B4257" s="155"/>
      <c r="F4257" s="164"/>
      <c r="G4257" s="164"/>
      <c r="H4257" s="164"/>
      <c r="I4257" s="164"/>
      <c r="J4257" s="164"/>
    </row>
    <row r="4258" spans="2:10" x14ac:dyDescent="0.25">
      <c r="B4258" s="155"/>
      <c r="F4258" s="164"/>
      <c r="G4258" s="164"/>
      <c r="H4258" s="164"/>
      <c r="I4258" s="164"/>
      <c r="J4258" s="164"/>
    </row>
    <row r="4259" spans="2:10" x14ac:dyDescent="0.25">
      <c r="B4259" s="155"/>
      <c r="F4259" s="164"/>
      <c r="G4259" s="164"/>
      <c r="H4259" s="164"/>
      <c r="I4259" s="164"/>
      <c r="J4259" s="164"/>
    </row>
    <row r="4260" spans="2:10" x14ac:dyDescent="0.25">
      <c r="B4260" s="155"/>
      <c r="F4260" s="164"/>
      <c r="G4260" s="164"/>
      <c r="H4260" s="164"/>
      <c r="I4260" s="164"/>
      <c r="J4260" s="164"/>
    </row>
    <row r="4261" spans="2:10" x14ac:dyDescent="0.25">
      <c r="B4261" s="155"/>
      <c r="F4261" s="164"/>
      <c r="G4261" s="164"/>
      <c r="H4261" s="164"/>
      <c r="I4261" s="164"/>
      <c r="J4261" s="164"/>
    </row>
    <row r="4262" spans="2:10" x14ac:dyDescent="0.25">
      <c r="B4262" s="155"/>
      <c r="F4262" s="164"/>
      <c r="G4262" s="164"/>
      <c r="H4262" s="164"/>
      <c r="I4262" s="164"/>
      <c r="J4262" s="164"/>
    </row>
    <row r="4263" spans="2:10" x14ac:dyDescent="0.25">
      <c r="B4263" s="155"/>
      <c r="F4263" s="164"/>
      <c r="G4263" s="164"/>
      <c r="H4263" s="164"/>
      <c r="I4263" s="164"/>
      <c r="J4263" s="164"/>
    </row>
    <row r="4264" spans="2:10" x14ac:dyDescent="0.25">
      <c r="B4264" s="155"/>
      <c r="F4264" s="164"/>
      <c r="G4264" s="164"/>
      <c r="H4264" s="164"/>
      <c r="I4264" s="164"/>
      <c r="J4264" s="164"/>
    </row>
    <row r="4265" spans="2:10" x14ac:dyDescent="0.25">
      <c r="B4265" s="155"/>
      <c r="F4265" s="164"/>
      <c r="G4265" s="164"/>
      <c r="H4265" s="164"/>
      <c r="I4265" s="164"/>
      <c r="J4265" s="164"/>
    </row>
    <row r="4266" spans="2:10" x14ac:dyDescent="0.25">
      <c r="B4266" s="155"/>
      <c r="F4266" s="164"/>
      <c r="G4266" s="164"/>
      <c r="H4266" s="164"/>
      <c r="I4266" s="164"/>
      <c r="J4266" s="164"/>
    </row>
    <row r="4267" spans="2:10" x14ac:dyDescent="0.25">
      <c r="B4267" s="155"/>
      <c r="F4267" s="164"/>
      <c r="G4267" s="164"/>
      <c r="H4267" s="164"/>
      <c r="I4267" s="164"/>
      <c r="J4267" s="164"/>
    </row>
    <row r="4268" spans="2:10" x14ac:dyDescent="0.25">
      <c r="B4268" s="155"/>
      <c r="F4268" s="164"/>
      <c r="G4268" s="164"/>
      <c r="H4268" s="164"/>
      <c r="I4268" s="164"/>
      <c r="J4268" s="164"/>
    </row>
    <row r="4269" spans="2:10" x14ac:dyDescent="0.25">
      <c r="B4269" s="155"/>
      <c r="F4269" s="164"/>
      <c r="G4269" s="164"/>
      <c r="H4269" s="164"/>
      <c r="I4269" s="164"/>
      <c r="J4269" s="164"/>
    </row>
    <row r="4270" spans="2:10" x14ac:dyDescent="0.25">
      <c r="B4270" s="155"/>
      <c r="F4270" s="164"/>
      <c r="G4270" s="164"/>
      <c r="H4270" s="164"/>
      <c r="I4270" s="164"/>
      <c r="J4270" s="164"/>
    </row>
    <row r="4271" spans="2:10" x14ac:dyDescent="0.25">
      <c r="B4271" s="155"/>
      <c r="F4271" s="164"/>
      <c r="G4271" s="164"/>
      <c r="H4271" s="164"/>
      <c r="I4271" s="164"/>
      <c r="J4271" s="164"/>
    </row>
    <row r="4272" spans="2:10" x14ac:dyDescent="0.25">
      <c r="B4272" s="155"/>
      <c r="F4272" s="164"/>
      <c r="G4272" s="164"/>
      <c r="H4272" s="164"/>
      <c r="I4272" s="164"/>
      <c r="J4272" s="164"/>
    </row>
    <row r="4273" spans="2:10" x14ac:dyDescent="0.25">
      <c r="B4273" s="155"/>
      <c r="F4273" s="164"/>
      <c r="G4273" s="164"/>
      <c r="H4273" s="164"/>
      <c r="I4273" s="164"/>
      <c r="J4273" s="164"/>
    </row>
    <row r="4274" spans="2:10" x14ac:dyDescent="0.25">
      <c r="B4274" s="155"/>
      <c r="F4274" s="164"/>
      <c r="G4274" s="164"/>
      <c r="H4274" s="164"/>
      <c r="I4274" s="164"/>
      <c r="J4274" s="164"/>
    </row>
    <row r="4275" spans="2:10" x14ac:dyDescent="0.25">
      <c r="B4275" s="155"/>
      <c r="F4275" s="164"/>
      <c r="G4275" s="164"/>
      <c r="H4275" s="164"/>
      <c r="I4275" s="164"/>
      <c r="J4275" s="164"/>
    </row>
    <row r="4276" spans="2:10" x14ac:dyDescent="0.25">
      <c r="B4276" s="155"/>
      <c r="F4276" s="164"/>
      <c r="G4276" s="164"/>
      <c r="H4276" s="164"/>
      <c r="I4276" s="164"/>
      <c r="J4276" s="164"/>
    </row>
    <row r="4277" spans="2:10" x14ac:dyDescent="0.25">
      <c r="B4277" s="155"/>
      <c r="F4277" s="164"/>
      <c r="G4277" s="164"/>
      <c r="H4277" s="164"/>
      <c r="I4277" s="164"/>
      <c r="J4277" s="164"/>
    </row>
    <row r="4278" spans="2:10" x14ac:dyDescent="0.25">
      <c r="B4278" s="155"/>
      <c r="F4278" s="164"/>
      <c r="G4278" s="164"/>
      <c r="H4278" s="164"/>
      <c r="I4278" s="164"/>
      <c r="J4278" s="164"/>
    </row>
    <row r="4279" spans="2:10" x14ac:dyDescent="0.25">
      <c r="B4279" s="155"/>
      <c r="F4279" s="164"/>
      <c r="G4279" s="164"/>
      <c r="H4279" s="164"/>
      <c r="I4279" s="164"/>
      <c r="J4279" s="164"/>
    </row>
    <row r="4280" spans="2:10" x14ac:dyDescent="0.25">
      <c r="B4280" s="155"/>
      <c r="F4280" s="164"/>
      <c r="G4280" s="164"/>
      <c r="H4280" s="164"/>
      <c r="I4280" s="164"/>
      <c r="J4280" s="164"/>
    </row>
    <row r="4281" spans="2:10" x14ac:dyDescent="0.25">
      <c r="B4281" s="155"/>
      <c r="F4281" s="164"/>
      <c r="G4281" s="164"/>
      <c r="H4281" s="164"/>
      <c r="I4281" s="164"/>
      <c r="J4281" s="164"/>
    </row>
    <row r="4282" spans="2:10" x14ac:dyDescent="0.25">
      <c r="B4282" s="155"/>
      <c r="F4282" s="164"/>
      <c r="G4282" s="164"/>
      <c r="H4282" s="164"/>
      <c r="I4282" s="164"/>
      <c r="J4282" s="164"/>
    </row>
    <row r="4283" spans="2:10" x14ac:dyDescent="0.25">
      <c r="B4283" s="155"/>
      <c r="F4283" s="164"/>
      <c r="G4283" s="164"/>
      <c r="H4283" s="164"/>
      <c r="I4283" s="164"/>
      <c r="J4283" s="164"/>
    </row>
    <row r="4284" spans="2:10" x14ac:dyDescent="0.25">
      <c r="B4284" s="155"/>
      <c r="F4284" s="164"/>
      <c r="G4284" s="164"/>
      <c r="H4284" s="164"/>
      <c r="I4284" s="164"/>
      <c r="J4284" s="164"/>
    </row>
    <row r="4285" spans="2:10" x14ac:dyDescent="0.25">
      <c r="B4285" s="155"/>
      <c r="F4285" s="164"/>
      <c r="G4285" s="164"/>
      <c r="H4285" s="164"/>
      <c r="I4285" s="164"/>
      <c r="J4285" s="164"/>
    </row>
    <row r="4286" spans="2:10" x14ac:dyDescent="0.25">
      <c r="B4286" s="155"/>
      <c r="F4286" s="164"/>
      <c r="G4286" s="164"/>
      <c r="H4286" s="164"/>
      <c r="I4286" s="164"/>
      <c r="J4286" s="164"/>
    </row>
    <row r="4287" spans="2:10" x14ac:dyDescent="0.25">
      <c r="B4287" s="155"/>
      <c r="F4287" s="164"/>
      <c r="G4287" s="164"/>
      <c r="H4287" s="164"/>
      <c r="I4287" s="164"/>
      <c r="J4287" s="164"/>
    </row>
    <row r="4288" spans="2:10" x14ac:dyDescent="0.25">
      <c r="B4288" s="155"/>
      <c r="F4288" s="164"/>
      <c r="G4288" s="164"/>
      <c r="H4288" s="164"/>
      <c r="I4288" s="164"/>
      <c r="J4288" s="164"/>
    </row>
    <row r="4289" spans="2:10" x14ac:dyDescent="0.25">
      <c r="B4289" s="155"/>
      <c r="F4289" s="164"/>
      <c r="G4289" s="164"/>
      <c r="H4289" s="164"/>
      <c r="I4289" s="164"/>
      <c r="J4289" s="164"/>
    </row>
    <row r="4290" spans="2:10" x14ac:dyDescent="0.25">
      <c r="B4290" s="155"/>
      <c r="F4290" s="164"/>
      <c r="G4290" s="164"/>
      <c r="H4290" s="164"/>
      <c r="I4290" s="164"/>
      <c r="J4290" s="164"/>
    </row>
    <row r="4291" spans="2:10" x14ac:dyDescent="0.25">
      <c r="B4291" s="155"/>
      <c r="F4291" s="164"/>
      <c r="G4291" s="164"/>
      <c r="H4291" s="164"/>
      <c r="I4291" s="164"/>
      <c r="J4291" s="164"/>
    </row>
    <row r="4292" spans="2:10" x14ac:dyDescent="0.25">
      <c r="B4292" s="155"/>
      <c r="F4292" s="164"/>
      <c r="G4292" s="164"/>
      <c r="H4292" s="164"/>
      <c r="I4292" s="164"/>
      <c r="J4292" s="164"/>
    </row>
    <row r="4293" spans="2:10" x14ac:dyDescent="0.25">
      <c r="B4293" s="155"/>
      <c r="F4293" s="164"/>
      <c r="G4293" s="164"/>
      <c r="H4293" s="164"/>
      <c r="I4293" s="164"/>
      <c r="J4293" s="164"/>
    </row>
    <row r="4294" spans="2:10" x14ac:dyDescent="0.25">
      <c r="B4294" s="155"/>
      <c r="F4294" s="164"/>
      <c r="G4294" s="164"/>
      <c r="H4294" s="164"/>
      <c r="I4294" s="164"/>
      <c r="J4294" s="164"/>
    </row>
    <row r="4295" spans="2:10" x14ac:dyDescent="0.25">
      <c r="B4295" s="155"/>
      <c r="F4295" s="164"/>
      <c r="G4295" s="164"/>
      <c r="H4295" s="164"/>
      <c r="I4295" s="164"/>
      <c r="J4295" s="164"/>
    </row>
    <row r="4296" spans="2:10" x14ac:dyDescent="0.25">
      <c r="B4296" s="155"/>
      <c r="F4296" s="164"/>
      <c r="G4296" s="164"/>
      <c r="H4296" s="164"/>
      <c r="I4296" s="164"/>
      <c r="J4296" s="164"/>
    </row>
    <row r="4297" spans="2:10" x14ac:dyDescent="0.25">
      <c r="B4297" s="155"/>
      <c r="F4297" s="164"/>
      <c r="G4297" s="164"/>
      <c r="H4297" s="164"/>
      <c r="I4297" s="164"/>
      <c r="J4297" s="164"/>
    </row>
    <row r="4298" spans="2:10" x14ac:dyDescent="0.25">
      <c r="B4298" s="155"/>
      <c r="F4298" s="164"/>
      <c r="G4298" s="164"/>
      <c r="H4298" s="164"/>
      <c r="I4298" s="164"/>
      <c r="J4298" s="164"/>
    </row>
    <row r="4299" spans="2:10" x14ac:dyDescent="0.25">
      <c r="B4299" s="155"/>
      <c r="F4299" s="164"/>
      <c r="G4299" s="164"/>
      <c r="H4299" s="164"/>
      <c r="I4299" s="164"/>
      <c r="J4299" s="164"/>
    </row>
    <row r="4300" spans="2:10" x14ac:dyDescent="0.25">
      <c r="B4300" s="155"/>
      <c r="F4300" s="164"/>
      <c r="G4300" s="164"/>
      <c r="H4300" s="164"/>
      <c r="I4300" s="164"/>
      <c r="J4300" s="164"/>
    </row>
    <row r="4301" spans="2:10" x14ac:dyDescent="0.25">
      <c r="B4301" s="155"/>
      <c r="F4301" s="164"/>
      <c r="G4301" s="164"/>
      <c r="H4301" s="164"/>
      <c r="I4301" s="164"/>
      <c r="J4301" s="164"/>
    </row>
    <row r="4302" spans="2:10" x14ac:dyDescent="0.25">
      <c r="B4302" s="155"/>
      <c r="F4302" s="164"/>
      <c r="G4302" s="164"/>
      <c r="H4302" s="164"/>
      <c r="I4302" s="164"/>
      <c r="J4302" s="164"/>
    </row>
    <row r="4303" spans="2:10" x14ac:dyDescent="0.25">
      <c r="B4303" s="155"/>
      <c r="F4303" s="164"/>
      <c r="G4303" s="164"/>
      <c r="H4303" s="164"/>
      <c r="I4303" s="164"/>
      <c r="J4303" s="164"/>
    </row>
    <row r="4304" spans="2:10" x14ac:dyDescent="0.25">
      <c r="B4304" s="155"/>
      <c r="F4304" s="164"/>
      <c r="G4304" s="164"/>
      <c r="H4304" s="164"/>
      <c r="I4304" s="164"/>
      <c r="J4304" s="164"/>
    </row>
    <row r="4305" spans="2:10" x14ac:dyDescent="0.25">
      <c r="B4305" s="155"/>
      <c r="F4305" s="164"/>
      <c r="G4305" s="164"/>
      <c r="H4305" s="164"/>
      <c r="I4305" s="164"/>
      <c r="J4305" s="164"/>
    </row>
    <row r="4306" spans="2:10" x14ac:dyDescent="0.25">
      <c r="B4306" s="155"/>
      <c r="F4306" s="164"/>
      <c r="G4306" s="164"/>
      <c r="H4306" s="164"/>
      <c r="I4306" s="164"/>
      <c r="J4306" s="164"/>
    </row>
    <row r="4307" spans="2:10" x14ac:dyDescent="0.25">
      <c r="B4307" s="155"/>
      <c r="F4307" s="164"/>
      <c r="G4307" s="164"/>
      <c r="H4307" s="164"/>
      <c r="I4307" s="164"/>
      <c r="J4307" s="164"/>
    </row>
    <row r="4308" spans="2:10" x14ac:dyDescent="0.25">
      <c r="B4308" s="155"/>
      <c r="F4308" s="164"/>
      <c r="G4308" s="164"/>
      <c r="H4308" s="164"/>
      <c r="I4308" s="164"/>
      <c r="J4308" s="164"/>
    </row>
    <row r="4309" spans="2:10" x14ac:dyDescent="0.25">
      <c r="B4309" s="155"/>
      <c r="F4309" s="164"/>
      <c r="G4309" s="164"/>
      <c r="H4309" s="164"/>
      <c r="I4309" s="164"/>
      <c r="J4309" s="164"/>
    </row>
    <row r="4310" spans="2:10" x14ac:dyDescent="0.25">
      <c r="B4310" s="155"/>
      <c r="F4310" s="164"/>
      <c r="G4310" s="164"/>
      <c r="H4310" s="164"/>
      <c r="I4310" s="164"/>
      <c r="J4310" s="164"/>
    </row>
    <row r="4311" spans="2:10" x14ac:dyDescent="0.25">
      <c r="B4311" s="155"/>
      <c r="F4311" s="164"/>
      <c r="G4311" s="164"/>
      <c r="H4311" s="164"/>
      <c r="I4311" s="164"/>
      <c r="J4311" s="164"/>
    </row>
    <row r="4312" spans="2:10" x14ac:dyDescent="0.25">
      <c r="B4312" s="155"/>
      <c r="F4312" s="164"/>
      <c r="G4312" s="164"/>
      <c r="H4312" s="164"/>
      <c r="I4312" s="164"/>
      <c r="J4312" s="164"/>
    </row>
    <row r="4313" spans="2:10" x14ac:dyDescent="0.25">
      <c r="B4313" s="155"/>
      <c r="F4313" s="164"/>
      <c r="G4313" s="164"/>
      <c r="H4313" s="164"/>
      <c r="I4313" s="164"/>
      <c r="J4313" s="164"/>
    </row>
    <row r="4314" spans="2:10" x14ac:dyDescent="0.25">
      <c r="B4314" s="155"/>
      <c r="F4314" s="164"/>
      <c r="G4314" s="164"/>
      <c r="H4314" s="164"/>
      <c r="I4314" s="164"/>
      <c r="J4314" s="164"/>
    </row>
    <row r="4315" spans="2:10" x14ac:dyDescent="0.25">
      <c r="B4315" s="155"/>
      <c r="F4315" s="164"/>
      <c r="G4315" s="164"/>
      <c r="H4315" s="164"/>
      <c r="I4315" s="164"/>
      <c r="J4315" s="164"/>
    </row>
    <row r="4316" spans="2:10" x14ac:dyDescent="0.25">
      <c r="B4316" s="155"/>
      <c r="F4316" s="164"/>
      <c r="G4316" s="164"/>
      <c r="H4316" s="164"/>
      <c r="I4316" s="164"/>
      <c r="J4316" s="164"/>
    </row>
    <row r="4317" spans="2:10" x14ac:dyDescent="0.25">
      <c r="B4317" s="155"/>
      <c r="F4317" s="164"/>
      <c r="G4317" s="164"/>
      <c r="H4317" s="164"/>
      <c r="I4317" s="164"/>
      <c r="J4317" s="164"/>
    </row>
    <row r="4318" spans="2:10" x14ac:dyDescent="0.25">
      <c r="B4318" s="155"/>
      <c r="F4318" s="164"/>
      <c r="G4318" s="164"/>
      <c r="H4318" s="164"/>
      <c r="I4318" s="164"/>
      <c r="J4318" s="164"/>
    </row>
    <row r="4319" spans="2:10" x14ac:dyDescent="0.25">
      <c r="B4319" s="155"/>
      <c r="F4319" s="164"/>
      <c r="G4319" s="164"/>
      <c r="H4319" s="164"/>
      <c r="I4319" s="164"/>
      <c r="J4319" s="164"/>
    </row>
    <row r="4320" spans="2:10" x14ac:dyDescent="0.25">
      <c r="B4320" s="155"/>
      <c r="F4320" s="164"/>
      <c r="G4320" s="164"/>
      <c r="H4320" s="164"/>
      <c r="I4320" s="164"/>
      <c r="J4320" s="164"/>
    </row>
    <row r="4321" spans="2:10" x14ac:dyDescent="0.25">
      <c r="B4321" s="155"/>
      <c r="F4321" s="164"/>
      <c r="G4321" s="164"/>
      <c r="H4321" s="164"/>
      <c r="I4321" s="164"/>
      <c r="J4321" s="164"/>
    </row>
    <row r="4322" spans="2:10" x14ac:dyDescent="0.25">
      <c r="B4322" s="155"/>
      <c r="F4322" s="164"/>
      <c r="G4322" s="164"/>
      <c r="H4322" s="164"/>
      <c r="I4322" s="164"/>
      <c r="J4322" s="164"/>
    </row>
    <row r="4323" spans="2:10" x14ac:dyDescent="0.25">
      <c r="B4323" s="155"/>
      <c r="F4323" s="164"/>
      <c r="G4323" s="164"/>
      <c r="H4323" s="164"/>
      <c r="I4323" s="164"/>
      <c r="J4323" s="164"/>
    </row>
    <row r="4324" spans="2:10" x14ac:dyDescent="0.25">
      <c r="B4324" s="155"/>
      <c r="F4324" s="164"/>
      <c r="G4324" s="164"/>
      <c r="H4324" s="164"/>
      <c r="I4324" s="164"/>
      <c r="J4324" s="164"/>
    </row>
    <row r="4325" spans="2:10" x14ac:dyDescent="0.25">
      <c r="B4325" s="155"/>
      <c r="F4325" s="164"/>
      <c r="G4325" s="164"/>
      <c r="H4325" s="164"/>
      <c r="I4325" s="164"/>
      <c r="J4325" s="164"/>
    </row>
    <row r="4326" spans="2:10" x14ac:dyDescent="0.25">
      <c r="B4326" s="155"/>
      <c r="F4326" s="164"/>
      <c r="G4326" s="164"/>
      <c r="H4326" s="164"/>
      <c r="I4326" s="164"/>
      <c r="J4326" s="164"/>
    </row>
    <row r="4327" spans="2:10" x14ac:dyDescent="0.25">
      <c r="B4327" s="155"/>
      <c r="F4327" s="164"/>
      <c r="G4327" s="164"/>
      <c r="H4327" s="164"/>
      <c r="I4327" s="164"/>
      <c r="J4327" s="164"/>
    </row>
    <row r="4328" spans="2:10" x14ac:dyDescent="0.25">
      <c r="B4328" s="155"/>
      <c r="F4328" s="164"/>
      <c r="G4328" s="164"/>
      <c r="H4328" s="164"/>
      <c r="I4328" s="164"/>
      <c r="J4328" s="164"/>
    </row>
    <row r="4329" spans="2:10" x14ac:dyDescent="0.25">
      <c r="B4329" s="155"/>
      <c r="F4329" s="164"/>
      <c r="G4329" s="164"/>
      <c r="H4329" s="164"/>
      <c r="I4329" s="164"/>
      <c r="J4329" s="164"/>
    </row>
    <row r="4330" spans="2:10" x14ac:dyDescent="0.25">
      <c r="B4330" s="155"/>
      <c r="F4330" s="164"/>
      <c r="G4330" s="164"/>
      <c r="H4330" s="164"/>
      <c r="I4330" s="164"/>
      <c r="J4330" s="164"/>
    </row>
    <row r="4331" spans="2:10" x14ac:dyDescent="0.25">
      <c r="B4331" s="155"/>
      <c r="F4331" s="164"/>
      <c r="G4331" s="164"/>
      <c r="H4331" s="164"/>
      <c r="I4331" s="164"/>
      <c r="J4331" s="164"/>
    </row>
    <row r="4332" spans="2:10" x14ac:dyDescent="0.25">
      <c r="B4332" s="155"/>
      <c r="F4332" s="164"/>
      <c r="G4332" s="164"/>
      <c r="H4332" s="164"/>
      <c r="I4332" s="164"/>
      <c r="J4332" s="164"/>
    </row>
    <row r="4333" spans="2:10" x14ac:dyDescent="0.25">
      <c r="B4333" s="155"/>
      <c r="F4333" s="164"/>
      <c r="G4333" s="164"/>
      <c r="H4333" s="164"/>
      <c r="I4333" s="164"/>
      <c r="J4333" s="164"/>
    </row>
    <row r="4334" spans="2:10" x14ac:dyDescent="0.25">
      <c r="B4334" s="155"/>
      <c r="F4334" s="164"/>
      <c r="G4334" s="164"/>
      <c r="H4334" s="164"/>
      <c r="I4334" s="164"/>
      <c r="J4334" s="164"/>
    </row>
    <row r="4335" spans="2:10" x14ac:dyDescent="0.25">
      <c r="B4335" s="155"/>
      <c r="F4335" s="164"/>
      <c r="G4335" s="164"/>
      <c r="H4335" s="164"/>
      <c r="I4335" s="164"/>
      <c r="J4335" s="164"/>
    </row>
    <row r="4336" spans="2:10" x14ac:dyDescent="0.25">
      <c r="B4336" s="155"/>
      <c r="F4336" s="164"/>
      <c r="G4336" s="164"/>
      <c r="H4336" s="164"/>
      <c r="I4336" s="164"/>
      <c r="J4336" s="164"/>
    </row>
    <row r="4337" spans="2:10" x14ac:dyDescent="0.25">
      <c r="B4337" s="155"/>
      <c r="F4337" s="164"/>
      <c r="G4337" s="164"/>
      <c r="H4337" s="164"/>
      <c r="I4337" s="164"/>
      <c r="J4337" s="164"/>
    </row>
    <row r="4338" spans="2:10" x14ac:dyDescent="0.25">
      <c r="B4338" s="155"/>
      <c r="F4338" s="164"/>
      <c r="G4338" s="164"/>
      <c r="H4338" s="164"/>
      <c r="I4338" s="164"/>
      <c r="J4338" s="164"/>
    </row>
    <row r="4339" spans="2:10" x14ac:dyDescent="0.25">
      <c r="B4339" s="155"/>
      <c r="F4339" s="164"/>
      <c r="G4339" s="164"/>
      <c r="H4339" s="164"/>
      <c r="I4339" s="164"/>
      <c r="J4339" s="164"/>
    </row>
    <row r="4340" spans="2:10" x14ac:dyDescent="0.25">
      <c r="B4340" s="155"/>
      <c r="F4340" s="164"/>
      <c r="G4340" s="164"/>
      <c r="H4340" s="164"/>
      <c r="I4340" s="164"/>
      <c r="J4340" s="164"/>
    </row>
    <row r="4341" spans="2:10" x14ac:dyDescent="0.25">
      <c r="B4341" s="155"/>
      <c r="F4341" s="164"/>
      <c r="G4341" s="164"/>
      <c r="H4341" s="164"/>
      <c r="I4341" s="164"/>
      <c r="J4341" s="164"/>
    </row>
    <row r="4342" spans="2:10" x14ac:dyDescent="0.25">
      <c r="B4342" s="155"/>
      <c r="F4342" s="164"/>
      <c r="G4342" s="164"/>
      <c r="H4342" s="164"/>
      <c r="I4342" s="164"/>
      <c r="J4342" s="164"/>
    </row>
    <row r="4343" spans="2:10" x14ac:dyDescent="0.25">
      <c r="B4343" s="155"/>
      <c r="F4343" s="164"/>
      <c r="G4343" s="164"/>
      <c r="H4343" s="164"/>
      <c r="I4343" s="164"/>
      <c r="J4343" s="164"/>
    </row>
    <row r="4344" spans="2:10" x14ac:dyDescent="0.25">
      <c r="B4344" s="155"/>
      <c r="F4344" s="164"/>
      <c r="G4344" s="164"/>
      <c r="H4344" s="164"/>
      <c r="I4344" s="164"/>
      <c r="J4344" s="164"/>
    </row>
    <row r="4345" spans="2:10" x14ac:dyDescent="0.25">
      <c r="B4345" s="155"/>
      <c r="F4345" s="164"/>
      <c r="G4345" s="164"/>
      <c r="H4345" s="164"/>
      <c r="I4345" s="164"/>
      <c r="J4345" s="164"/>
    </row>
    <row r="4346" spans="2:10" x14ac:dyDescent="0.25">
      <c r="B4346" s="155"/>
      <c r="F4346" s="164"/>
      <c r="G4346" s="164"/>
      <c r="H4346" s="164"/>
      <c r="I4346" s="164"/>
      <c r="J4346" s="164"/>
    </row>
    <row r="4347" spans="2:10" x14ac:dyDescent="0.25">
      <c r="B4347" s="155"/>
      <c r="F4347" s="164"/>
      <c r="G4347" s="164"/>
      <c r="H4347" s="164"/>
      <c r="I4347" s="164"/>
      <c r="J4347" s="164"/>
    </row>
    <row r="4348" spans="2:10" x14ac:dyDescent="0.25">
      <c r="B4348" s="155"/>
      <c r="F4348" s="164"/>
      <c r="G4348" s="164"/>
      <c r="H4348" s="164"/>
      <c r="I4348" s="164"/>
      <c r="J4348" s="164"/>
    </row>
    <row r="4349" spans="2:10" x14ac:dyDescent="0.25">
      <c r="B4349" s="155"/>
      <c r="F4349" s="164"/>
      <c r="G4349" s="164"/>
      <c r="H4349" s="164"/>
      <c r="I4349" s="164"/>
      <c r="J4349" s="164"/>
    </row>
    <row r="4350" spans="2:10" x14ac:dyDescent="0.25">
      <c r="B4350" s="155"/>
      <c r="F4350" s="164"/>
      <c r="G4350" s="164"/>
      <c r="H4350" s="164"/>
      <c r="I4350" s="164"/>
      <c r="J4350" s="164"/>
    </row>
    <row r="4351" spans="2:10" x14ac:dyDescent="0.25">
      <c r="B4351" s="155"/>
      <c r="F4351" s="164"/>
      <c r="G4351" s="164"/>
      <c r="H4351" s="164"/>
      <c r="I4351" s="164"/>
      <c r="J4351" s="164"/>
    </row>
    <row r="4352" spans="2:10" x14ac:dyDescent="0.25">
      <c r="B4352" s="155"/>
      <c r="F4352" s="164"/>
      <c r="G4352" s="164"/>
      <c r="H4352" s="164"/>
      <c r="I4352" s="164"/>
      <c r="J4352" s="164"/>
    </row>
    <row r="4353" spans="2:10" x14ac:dyDescent="0.25">
      <c r="B4353" s="155"/>
      <c r="F4353" s="164"/>
      <c r="G4353" s="164"/>
      <c r="H4353" s="164"/>
      <c r="I4353" s="164"/>
      <c r="J4353" s="164"/>
    </row>
    <row r="4354" spans="2:10" x14ac:dyDescent="0.25">
      <c r="B4354" s="155"/>
      <c r="F4354" s="164"/>
      <c r="G4354" s="164"/>
      <c r="H4354" s="164"/>
      <c r="I4354" s="164"/>
      <c r="J4354" s="164"/>
    </row>
    <row r="4355" spans="2:10" x14ac:dyDescent="0.25">
      <c r="B4355" s="155"/>
      <c r="F4355" s="164"/>
      <c r="G4355" s="164"/>
      <c r="H4355" s="164"/>
      <c r="I4355" s="164"/>
      <c r="J4355" s="164"/>
    </row>
    <row r="4356" spans="2:10" x14ac:dyDescent="0.25">
      <c r="B4356" s="155"/>
      <c r="F4356" s="164"/>
      <c r="G4356" s="164"/>
      <c r="H4356" s="164"/>
      <c r="I4356" s="164"/>
      <c r="J4356" s="164"/>
    </row>
    <row r="4357" spans="2:10" x14ac:dyDescent="0.25">
      <c r="B4357" s="155"/>
      <c r="F4357" s="164"/>
      <c r="G4357" s="164"/>
      <c r="H4357" s="164"/>
      <c r="I4357" s="164"/>
      <c r="J4357" s="164"/>
    </row>
    <row r="4358" spans="2:10" x14ac:dyDescent="0.25">
      <c r="B4358" s="155"/>
      <c r="F4358" s="164"/>
      <c r="G4358" s="164"/>
      <c r="H4358" s="164"/>
      <c r="I4358" s="164"/>
      <c r="J4358" s="164"/>
    </row>
    <row r="4359" spans="2:10" x14ac:dyDescent="0.25">
      <c r="B4359" s="155"/>
      <c r="F4359" s="164"/>
      <c r="G4359" s="164"/>
      <c r="H4359" s="164"/>
      <c r="I4359" s="164"/>
      <c r="J4359" s="164"/>
    </row>
    <row r="4360" spans="2:10" x14ac:dyDescent="0.25">
      <c r="B4360" s="155"/>
      <c r="F4360" s="164"/>
      <c r="G4360" s="164"/>
      <c r="H4360" s="164"/>
      <c r="I4360" s="164"/>
      <c r="J4360" s="164"/>
    </row>
    <row r="4361" spans="2:10" x14ac:dyDescent="0.25">
      <c r="B4361" s="155"/>
      <c r="F4361" s="164"/>
      <c r="G4361" s="164"/>
      <c r="H4361" s="164"/>
      <c r="I4361" s="164"/>
      <c r="J4361" s="164"/>
    </row>
    <row r="4362" spans="2:10" x14ac:dyDescent="0.25">
      <c r="B4362" s="155"/>
      <c r="F4362" s="164"/>
      <c r="G4362" s="164"/>
      <c r="H4362" s="164"/>
      <c r="I4362" s="164"/>
      <c r="J4362" s="164"/>
    </row>
    <row r="4363" spans="2:10" x14ac:dyDescent="0.25">
      <c r="B4363" s="155"/>
      <c r="F4363" s="164"/>
      <c r="G4363" s="164"/>
      <c r="H4363" s="164"/>
      <c r="I4363" s="164"/>
      <c r="J4363" s="164"/>
    </row>
    <row r="4364" spans="2:10" x14ac:dyDescent="0.25">
      <c r="B4364" s="155"/>
      <c r="F4364" s="164"/>
      <c r="G4364" s="164"/>
      <c r="H4364" s="164"/>
      <c r="I4364" s="164"/>
      <c r="J4364" s="164"/>
    </row>
    <row r="4365" spans="2:10" x14ac:dyDescent="0.25">
      <c r="B4365" s="155"/>
      <c r="F4365" s="164"/>
      <c r="G4365" s="164"/>
      <c r="H4365" s="164"/>
      <c r="I4365" s="164"/>
      <c r="J4365" s="164"/>
    </row>
    <row r="4366" spans="2:10" x14ac:dyDescent="0.25">
      <c r="B4366" s="155"/>
      <c r="F4366" s="164"/>
      <c r="G4366" s="164"/>
      <c r="H4366" s="164"/>
      <c r="I4366" s="164"/>
      <c r="J4366" s="164"/>
    </row>
    <row r="4367" spans="2:10" x14ac:dyDescent="0.25">
      <c r="B4367" s="155"/>
      <c r="F4367" s="164"/>
      <c r="G4367" s="164"/>
      <c r="H4367" s="164"/>
      <c r="I4367" s="164"/>
      <c r="J4367" s="164"/>
    </row>
    <row r="4368" spans="2:10" x14ac:dyDescent="0.25">
      <c r="B4368" s="155"/>
      <c r="F4368" s="164"/>
      <c r="G4368" s="164"/>
      <c r="H4368" s="164"/>
      <c r="I4368" s="164"/>
      <c r="J4368" s="164"/>
    </row>
    <row r="4369" spans="2:10" x14ac:dyDescent="0.25">
      <c r="B4369" s="155"/>
      <c r="F4369" s="164"/>
      <c r="G4369" s="164"/>
      <c r="H4369" s="164"/>
      <c r="I4369" s="164"/>
      <c r="J4369" s="164"/>
    </row>
    <row r="4370" spans="2:10" x14ac:dyDescent="0.25">
      <c r="B4370" s="155"/>
      <c r="F4370" s="164"/>
      <c r="G4370" s="164"/>
      <c r="H4370" s="164"/>
      <c r="I4370" s="164"/>
      <c r="J4370" s="164"/>
    </row>
    <row r="4371" spans="2:10" x14ac:dyDescent="0.25">
      <c r="B4371" s="155"/>
      <c r="F4371" s="164"/>
      <c r="G4371" s="164"/>
      <c r="H4371" s="164"/>
      <c r="I4371" s="164"/>
      <c r="J4371" s="164"/>
    </row>
    <row r="4372" spans="2:10" x14ac:dyDescent="0.25">
      <c r="B4372" s="155"/>
      <c r="F4372" s="164"/>
      <c r="G4372" s="164"/>
      <c r="H4372" s="164"/>
      <c r="I4372" s="164"/>
      <c r="J4372" s="164"/>
    </row>
    <row r="4373" spans="2:10" x14ac:dyDescent="0.25">
      <c r="B4373" s="155"/>
      <c r="F4373" s="164"/>
      <c r="G4373" s="164"/>
      <c r="H4373" s="164"/>
      <c r="I4373" s="164"/>
      <c r="J4373" s="164"/>
    </row>
    <row r="4374" spans="2:10" x14ac:dyDescent="0.25">
      <c r="B4374" s="155"/>
      <c r="F4374" s="164"/>
      <c r="G4374" s="164"/>
      <c r="H4374" s="164"/>
      <c r="I4374" s="164"/>
      <c r="J4374" s="164"/>
    </row>
    <row r="4375" spans="2:10" x14ac:dyDescent="0.25">
      <c r="B4375" s="155"/>
      <c r="F4375" s="164"/>
      <c r="G4375" s="164"/>
      <c r="H4375" s="164"/>
      <c r="I4375" s="164"/>
      <c r="J4375" s="164"/>
    </row>
    <row r="4376" spans="2:10" x14ac:dyDescent="0.25">
      <c r="B4376" s="155"/>
      <c r="F4376" s="164"/>
      <c r="G4376" s="164"/>
      <c r="H4376" s="164"/>
      <c r="I4376" s="164"/>
      <c r="J4376" s="164"/>
    </row>
    <row r="4377" spans="2:10" x14ac:dyDescent="0.25">
      <c r="B4377" s="155"/>
      <c r="F4377" s="164"/>
      <c r="G4377" s="164"/>
      <c r="H4377" s="164"/>
      <c r="I4377" s="164"/>
      <c r="J4377" s="164"/>
    </row>
    <row r="4378" spans="2:10" x14ac:dyDescent="0.25">
      <c r="B4378" s="155"/>
      <c r="F4378" s="164"/>
      <c r="G4378" s="164"/>
      <c r="H4378" s="164"/>
      <c r="I4378" s="164"/>
      <c r="J4378" s="164"/>
    </row>
    <row r="4379" spans="2:10" x14ac:dyDescent="0.25">
      <c r="B4379" s="155"/>
      <c r="F4379" s="164"/>
      <c r="G4379" s="164"/>
      <c r="H4379" s="164"/>
      <c r="I4379" s="164"/>
      <c r="J4379" s="164"/>
    </row>
    <row r="4380" spans="2:10" x14ac:dyDescent="0.25">
      <c r="B4380" s="155"/>
      <c r="F4380" s="164"/>
      <c r="G4380" s="164"/>
      <c r="H4380" s="164"/>
      <c r="I4380" s="164"/>
      <c r="J4380" s="164"/>
    </row>
    <row r="4381" spans="2:10" x14ac:dyDescent="0.25">
      <c r="B4381" s="155"/>
      <c r="F4381" s="164"/>
      <c r="G4381" s="164"/>
      <c r="H4381" s="164"/>
      <c r="I4381" s="164"/>
      <c r="J4381" s="164"/>
    </row>
    <row r="4382" spans="2:10" x14ac:dyDescent="0.25">
      <c r="B4382" s="155"/>
      <c r="F4382" s="164"/>
      <c r="G4382" s="164"/>
      <c r="H4382" s="164"/>
      <c r="I4382" s="164"/>
      <c r="J4382" s="164"/>
    </row>
    <row r="4383" spans="2:10" x14ac:dyDescent="0.25">
      <c r="B4383" s="155"/>
      <c r="F4383" s="164"/>
      <c r="G4383" s="164"/>
      <c r="H4383" s="164"/>
      <c r="I4383" s="164"/>
      <c r="J4383" s="164"/>
    </row>
    <row r="4384" spans="2:10" x14ac:dyDescent="0.25">
      <c r="B4384" s="155"/>
      <c r="F4384" s="164"/>
      <c r="G4384" s="164"/>
      <c r="H4384" s="164"/>
      <c r="I4384" s="164"/>
      <c r="J4384" s="164"/>
    </row>
    <row r="4385" spans="2:10" x14ac:dyDescent="0.25">
      <c r="B4385" s="155"/>
      <c r="F4385" s="164"/>
      <c r="G4385" s="164"/>
      <c r="H4385" s="164"/>
      <c r="I4385" s="164"/>
      <c r="J4385" s="164"/>
    </row>
    <row r="4386" spans="2:10" x14ac:dyDescent="0.25">
      <c r="B4386" s="155"/>
      <c r="F4386" s="164"/>
      <c r="G4386" s="164"/>
      <c r="H4386" s="164"/>
      <c r="I4386" s="164"/>
      <c r="J4386" s="164"/>
    </row>
    <row r="4387" spans="2:10" x14ac:dyDescent="0.25">
      <c r="B4387" s="155"/>
      <c r="F4387" s="164"/>
      <c r="G4387" s="164"/>
      <c r="H4387" s="164"/>
      <c r="I4387" s="164"/>
      <c r="J4387" s="164"/>
    </row>
    <row r="4388" spans="2:10" x14ac:dyDescent="0.25">
      <c r="B4388" s="155"/>
      <c r="F4388" s="164"/>
      <c r="G4388" s="164"/>
      <c r="H4388" s="164"/>
      <c r="I4388" s="164"/>
      <c r="J4388" s="164"/>
    </row>
    <row r="4389" spans="2:10" x14ac:dyDescent="0.25">
      <c r="B4389" s="155"/>
      <c r="F4389" s="164"/>
      <c r="G4389" s="164"/>
      <c r="H4389" s="164"/>
      <c r="I4389" s="164"/>
      <c r="J4389" s="164"/>
    </row>
    <row r="4390" spans="2:10" x14ac:dyDescent="0.25">
      <c r="B4390" s="155"/>
      <c r="F4390" s="164"/>
      <c r="G4390" s="164"/>
      <c r="H4390" s="164"/>
      <c r="I4390" s="164"/>
      <c r="J4390" s="164"/>
    </row>
    <row r="4391" spans="2:10" x14ac:dyDescent="0.25">
      <c r="B4391" s="155"/>
      <c r="F4391" s="164"/>
      <c r="G4391" s="164"/>
      <c r="H4391" s="164"/>
      <c r="I4391" s="164"/>
      <c r="J4391" s="164"/>
    </row>
    <row r="4392" spans="2:10" x14ac:dyDescent="0.25">
      <c r="B4392" s="155"/>
      <c r="F4392" s="164"/>
      <c r="G4392" s="164"/>
      <c r="H4392" s="164"/>
      <c r="I4392" s="164"/>
      <c r="J4392" s="164"/>
    </row>
    <row r="4393" spans="2:10" x14ac:dyDescent="0.25">
      <c r="B4393" s="155"/>
      <c r="F4393" s="164"/>
      <c r="G4393" s="164"/>
      <c r="H4393" s="164"/>
      <c r="I4393" s="164"/>
      <c r="J4393" s="164"/>
    </row>
    <row r="4394" spans="2:10" x14ac:dyDescent="0.25">
      <c r="B4394" s="155"/>
      <c r="F4394" s="164"/>
      <c r="G4394" s="164"/>
      <c r="H4394" s="164"/>
      <c r="I4394" s="164"/>
      <c r="J4394" s="164"/>
    </row>
    <row r="4395" spans="2:10" x14ac:dyDescent="0.25">
      <c r="B4395" s="155"/>
      <c r="F4395" s="164"/>
      <c r="G4395" s="164"/>
      <c r="H4395" s="164"/>
      <c r="I4395" s="164"/>
      <c r="J4395" s="164"/>
    </row>
    <row r="4396" spans="2:10" x14ac:dyDescent="0.25">
      <c r="B4396" s="155"/>
      <c r="F4396" s="164"/>
      <c r="G4396" s="164"/>
      <c r="H4396" s="164"/>
      <c r="I4396" s="164"/>
      <c r="J4396" s="164"/>
    </row>
    <row r="4397" spans="2:10" x14ac:dyDescent="0.25">
      <c r="B4397" s="155"/>
      <c r="F4397" s="164"/>
      <c r="G4397" s="164"/>
      <c r="H4397" s="164"/>
      <c r="I4397" s="164"/>
      <c r="J4397" s="164"/>
    </row>
    <row r="4398" spans="2:10" x14ac:dyDescent="0.25">
      <c r="B4398" s="155"/>
      <c r="F4398" s="164"/>
      <c r="G4398" s="164"/>
      <c r="H4398" s="164"/>
      <c r="I4398" s="164"/>
      <c r="J4398" s="164"/>
    </row>
    <row r="4399" spans="2:10" x14ac:dyDescent="0.25">
      <c r="B4399" s="155"/>
      <c r="F4399" s="164"/>
      <c r="G4399" s="164"/>
      <c r="H4399" s="164"/>
      <c r="I4399" s="164"/>
      <c r="J4399" s="164"/>
    </row>
    <row r="4400" spans="2:10" x14ac:dyDescent="0.25">
      <c r="B4400" s="155"/>
      <c r="F4400" s="164"/>
      <c r="G4400" s="164"/>
      <c r="H4400" s="164"/>
      <c r="I4400" s="164"/>
      <c r="J4400" s="164"/>
    </row>
    <row r="4401" spans="2:10" x14ac:dyDescent="0.25">
      <c r="B4401" s="155"/>
      <c r="F4401" s="164"/>
      <c r="G4401" s="164"/>
      <c r="H4401" s="164"/>
      <c r="I4401" s="164"/>
      <c r="J4401" s="164"/>
    </row>
    <row r="4402" spans="2:10" x14ac:dyDescent="0.25">
      <c r="B4402" s="155"/>
      <c r="F4402" s="164"/>
      <c r="G4402" s="164"/>
      <c r="H4402" s="164"/>
      <c r="I4402" s="164"/>
      <c r="J4402" s="164"/>
    </row>
    <row r="4403" spans="2:10" x14ac:dyDescent="0.25">
      <c r="B4403" s="155"/>
      <c r="F4403" s="164"/>
      <c r="G4403" s="164"/>
      <c r="H4403" s="164"/>
      <c r="I4403" s="164"/>
      <c r="J4403" s="164"/>
    </row>
    <row r="4404" spans="2:10" x14ac:dyDescent="0.25">
      <c r="B4404" s="155"/>
      <c r="F4404" s="164"/>
      <c r="G4404" s="164"/>
      <c r="H4404" s="164"/>
      <c r="I4404" s="164"/>
      <c r="J4404" s="164"/>
    </row>
    <row r="4405" spans="2:10" x14ac:dyDescent="0.25">
      <c r="B4405" s="155"/>
      <c r="F4405" s="164"/>
      <c r="G4405" s="164"/>
      <c r="H4405" s="164"/>
      <c r="I4405" s="164"/>
      <c r="J4405" s="164"/>
    </row>
    <row r="4406" spans="2:10" x14ac:dyDescent="0.25">
      <c r="B4406" s="155"/>
      <c r="F4406" s="164"/>
      <c r="G4406" s="164"/>
      <c r="H4406" s="164"/>
      <c r="I4406" s="164"/>
      <c r="J4406" s="164"/>
    </row>
    <row r="4407" spans="2:10" x14ac:dyDescent="0.25">
      <c r="B4407" s="155"/>
      <c r="F4407" s="164"/>
      <c r="G4407" s="164"/>
      <c r="H4407" s="164"/>
      <c r="I4407" s="164"/>
      <c r="J4407" s="164"/>
    </row>
    <row r="4408" spans="2:10" x14ac:dyDescent="0.25">
      <c r="B4408" s="155"/>
      <c r="F4408" s="164"/>
      <c r="G4408" s="164"/>
      <c r="H4408" s="164"/>
      <c r="I4408" s="164"/>
      <c r="J4408" s="164"/>
    </row>
    <row r="4409" spans="2:10" x14ac:dyDescent="0.25">
      <c r="B4409" s="155"/>
      <c r="F4409" s="164"/>
      <c r="G4409" s="164"/>
      <c r="H4409" s="164"/>
      <c r="I4409" s="164"/>
      <c r="J4409" s="164"/>
    </row>
    <row r="4410" spans="2:10" x14ac:dyDescent="0.25">
      <c r="B4410" s="155"/>
      <c r="F4410" s="164"/>
      <c r="G4410" s="164"/>
      <c r="H4410" s="164"/>
      <c r="I4410" s="164"/>
      <c r="J4410" s="164"/>
    </row>
    <row r="4411" spans="2:10" x14ac:dyDescent="0.25">
      <c r="B4411" s="155"/>
      <c r="F4411" s="164"/>
      <c r="G4411" s="164"/>
      <c r="H4411" s="164"/>
      <c r="I4411" s="164"/>
      <c r="J4411" s="164"/>
    </row>
    <row r="4412" spans="2:10" x14ac:dyDescent="0.25">
      <c r="B4412" s="155"/>
      <c r="F4412" s="164"/>
      <c r="G4412" s="164"/>
      <c r="H4412" s="164"/>
      <c r="I4412" s="164"/>
      <c r="J4412" s="164"/>
    </row>
    <row r="4413" spans="2:10" x14ac:dyDescent="0.25">
      <c r="B4413" s="155"/>
      <c r="F4413" s="164"/>
      <c r="G4413" s="164"/>
      <c r="H4413" s="164"/>
      <c r="I4413" s="164"/>
      <c r="J4413" s="164"/>
    </row>
    <row r="4414" spans="2:10" x14ac:dyDescent="0.25">
      <c r="B4414" s="155"/>
      <c r="F4414" s="164"/>
      <c r="G4414" s="164"/>
      <c r="H4414" s="164"/>
      <c r="I4414" s="164"/>
      <c r="J4414" s="164"/>
    </row>
    <row r="4415" spans="2:10" x14ac:dyDescent="0.25">
      <c r="B4415" s="155"/>
      <c r="F4415" s="164"/>
      <c r="G4415" s="164"/>
      <c r="H4415" s="164"/>
      <c r="I4415" s="164"/>
      <c r="J4415" s="164"/>
    </row>
    <row r="4416" spans="2:10" x14ac:dyDescent="0.25">
      <c r="B4416" s="155"/>
      <c r="F4416" s="164"/>
      <c r="G4416" s="164"/>
      <c r="H4416" s="164"/>
      <c r="I4416" s="164"/>
      <c r="J4416" s="164"/>
    </row>
    <row r="4417" spans="2:10" x14ac:dyDescent="0.25">
      <c r="B4417" s="155"/>
      <c r="F4417" s="164"/>
      <c r="G4417" s="164"/>
      <c r="H4417" s="164"/>
      <c r="I4417" s="164"/>
      <c r="J4417" s="164"/>
    </row>
    <row r="4418" spans="2:10" x14ac:dyDescent="0.25">
      <c r="B4418" s="155"/>
      <c r="F4418" s="164"/>
      <c r="G4418" s="164"/>
      <c r="H4418" s="164"/>
      <c r="I4418" s="164"/>
      <c r="J4418" s="164"/>
    </row>
    <row r="4419" spans="2:10" x14ac:dyDescent="0.25">
      <c r="B4419" s="155"/>
      <c r="F4419" s="164"/>
      <c r="G4419" s="164"/>
      <c r="H4419" s="164"/>
      <c r="I4419" s="164"/>
      <c r="J4419" s="164"/>
    </row>
    <row r="4420" spans="2:10" x14ac:dyDescent="0.25">
      <c r="B4420" s="155"/>
      <c r="F4420" s="164"/>
      <c r="G4420" s="164"/>
      <c r="H4420" s="164"/>
      <c r="I4420" s="164"/>
      <c r="J4420" s="164"/>
    </row>
    <row r="4421" spans="2:10" x14ac:dyDescent="0.25">
      <c r="B4421" s="155"/>
      <c r="F4421" s="164"/>
      <c r="G4421" s="164"/>
      <c r="H4421" s="164"/>
      <c r="I4421" s="164"/>
      <c r="J4421" s="164"/>
    </row>
    <row r="4422" spans="2:10" x14ac:dyDescent="0.25">
      <c r="B4422" s="155"/>
      <c r="F4422" s="164"/>
      <c r="G4422" s="164"/>
      <c r="H4422" s="164"/>
      <c r="I4422" s="164"/>
      <c r="J4422" s="164"/>
    </row>
    <row r="4423" spans="2:10" x14ac:dyDescent="0.25">
      <c r="B4423" s="155"/>
      <c r="F4423" s="164"/>
      <c r="G4423" s="164"/>
      <c r="H4423" s="164"/>
      <c r="I4423" s="164"/>
      <c r="J4423" s="164"/>
    </row>
    <row r="4424" spans="2:10" x14ac:dyDescent="0.25">
      <c r="B4424" s="155"/>
      <c r="F4424" s="164"/>
      <c r="G4424" s="164"/>
      <c r="H4424" s="164"/>
      <c r="I4424" s="164"/>
      <c r="J4424" s="164"/>
    </row>
    <row r="4425" spans="2:10" x14ac:dyDescent="0.25">
      <c r="B4425" s="155"/>
      <c r="F4425" s="164"/>
      <c r="G4425" s="164"/>
      <c r="H4425" s="164"/>
      <c r="I4425" s="164"/>
      <c r="J4425" s="164"/>
    </row>
    <row r="4426" spans="2:10" x14ac:dyDescent="0.25">
      <c r="B4426" s="155"/>
      <c r="F4426" s="164"/>
      <c r="G4426" s="164"/>
      <c r="H4426" s="164"/>
      <c r="I4426" s="164"/>
      <c r="J4426" s="164"/>
    </row>
    <row r="4427" spans="2:10" x14ac:dyDescent="0.25">
      <c r="B4427" s="155"/>
      <c r="F4427" s="164"/>
      <c r="G4427" s="164"/>
      <c r="H4427" s="164"/>
      <c r="I4427" s="164"/>
      <c r="J4427" s="164"/>
    </row>
    <row r="4428" spans="2:10" x14ac:dyDescent="0.25">
      <c r="B4428" s="155"/>
      <c r="F4428" s="164"/>
      <c r="G4428" s="164"/>
      <c r="H4428" s="164"/>
      <c r="I4428" s="164"/>
      <c r="J4428" s="164"/>
    </row>
    <row r="4429" spans="2:10" x14ac:dyDescent="0.25">
      <c r="B4429" s="155"/>
      <c r="F4429" s="164"/>
      <c r="G4429" s="164"/>
      <c r="H4429" s="164"/>
      <c r="I4429" s="164"/>
      <c r="J4429" s="164"/>
    </row>
    <row r="4430" spans="2:10" x14ac:dyDescent="0.25">
      <c r="B4430" s="155"/>
      <c r="F4430" s="164"/>
      <c r="G4430" s="164"/>
      <c r="H4430" s="164"/>
      <c r="I4430" s="164"/>
      <c r="J4430" s="164"/>
    </row>
    <row r="4431" spans="2:10" x14ac:dyDescent="0.25">
      <c r="B4431" s="155"/>
      <c r="F4431" s="164"/>
      <c r="G4431" s="164"/>
      <c r="H4431" s="164"/>
      <c r="I4431" s="164"/>
      <c r="J4431" s="164"/>
    </row>
    <row r="4432" spans="2:10" x14ac:dyDescent="0.25">
      <c r="B4432" s="155"/>
      <c r="F4432" s="164"/>
      <c r="G4432" s="164"/>
      <c r="H4432" s="164"/>
      <c r="I4432" s="164"/>
      <c r="J4432" s="164"/>
    </row>
    <row r="4433" spans="2:10" x14ac:dyDescent="0.25">
      <c r="B4433" s="155"/>
      <c r="F4433" s="164"/>
      <c r="G4433" s="164"/>
      <c r="H4433" s="164"/>
      <c r="I4433" s="164"/>
      <c r="J4433" s="164"/>
    </row>
    <row r="4434" spans="2:10" x14ac:dyDescent="0.25">
      <c r="B4434" s="155"/>
      <c r="F4434" s="164"/>
      <c r="G4434" s="164"/>
      <c r="H4434" s="164"/>
      <c r="I4434" s="164"/>
      <c r="J4434" s="164"/>
    </row>
    <row r="4435" spans="2:10" x14ac:dyDescent="0.25">
      <c r="B4435" s="155"/>
      <c r="F4435" s="164"/>
      <c r="G4435" s="164"/>
      <c r="H4435" s="164"/>
      <c r="I4435" s="164"/>
      <c r="J4435" s="164"/>
    </row>
    <row r="4436" spans="2:10" x14ac:dyDescent="0.25">
      <c r="B4436" s="155"/>
      <c r="F4436" s="164"/>
      <c r="G4436" s="164"/>
      <c r="H4436" s="164"/>
      <c r="I4436" s="164"/>
      <c r="J4436" s="164"/>
    </row>
    <row r="4437" spans="2:10" x14ac:dyDescent="0.25">
      <c r="B4437" s="155"/>
      <c r="F4437" s="164"/>
      <c r="G4437" s="164"/>
      <c r="H4437" s="164"/>
      <c r="I4437" s="164"/>
      <c r="J4437" s="164"/>
    </row>
    <row r="4438" spans="2:10" x14ac:dyDescent="0.25">
      <c r="B4438" s="155"/>
      <c r="F4438" s="164"/>
      <c r="G4438" s="164"/>
      <c r="H4438" s="164"/>
      <c r="I4438" s="164"/>
      <c r="J4438" s="164"/>
    </row>
    <row r="4439" spans="2:10" x14ac:dyDescent="0.25">
      <c r="B4439" s="155"/>
      <c r="F4439" s="164"/>
      <c r="G4439" s="164"/>
      <c r="H4439" s="164"/>
      <c r="I4439" s="164"/>
      <c r="J4439" s="164"/>
    </row>
    <row r="4440" spans="2:10" x14ac:dyDescent="0.25">
      <c r="B4440" s="155"/>
      <c r="F4440" s="164"/>
      <c r="G4440" s="164"/>
      <c r="H4440" s="164"/>
      <c r="I4440" s="164"/>
      <c r="J4440" s="164"/>
    </row>
    <row r="4441" spans="2:10" x14ac:dyDescent="0.25">
      <c r="B4441" s="155"/>
      <c r="F4441" s="164"/>
      <c r="G4441" s="164"/>
      <c r="H4441" s="164"/>
      <c r="I4441" s="164"/>
      <c r="J4441" s="164"/>
    </row>
    <row r="4442" spans="2:10" x14ac:dyDescent="0.25">
      <c r="B4442" s="155"/>
      <c r="F4442" s="164"/>
      <c r="G4442" s="164"/>
      <c r="H4442" s="164"/>
      <c r="I4442" s="164"/>
      <c r="J4442" s="164"/>
    </row>
    <row r="4443" spans="2:10" x14ac:dyDescent="0.25">
      <c r="B4443" s="155"/>
      <c r="F4443" s="164"/>
      <c r="G4443" s="164"/>
      <c r="H4443" s="164"/>
      <c r="I4443" s="164"/>
      <c r="J4443" s="164"/>
    </row>
    <row r="4444" spans="2:10" x14ac:dyDescent="0.25">
      <c r="B4444" s="155"/>
      <c r="F4444" s="164"/>
      <c r="G4444" s="164"/>
      <c r="H4444" s="164"/>
      <c r="I4444" s="164"/>
      <c r="J4444" s="164"/>
    </row>
    <row r="4445" spans="2:10" x14ac:dyDescent="0.25">
      <c r="B4445" s="155"/>
      <c r="F4445" s="164"/>
      <c r="G4445" s="164"/>
      <c r="H4445" s="164"/>
      <c r="I4445" s="164"/>
      <c r="J4445" s="164"/>
    </row>
    <row r="4446" spans="2:10" x14ac:dyDescent="0.25">
      <c r="B4446" s="155"/>
      <c r="F4446" s="164"/>
      <c r="G4446" s="164"/>
      <c r="H4446" s="164"/>
      <c r="I4446" s="164"/>
      <c r="J4446" s="164"/>
    </row>
    <row r="4447" spans="2:10" x14ac:dyDescent="0.25">
      <c r="B4447" s="155"/>
      <c r="F4447" s="164"/>
      <c r="G4447" s="164"/>
      <c r="H4447" s="164"/>
      <c r="I4447" s="164"/>
      <c r="J4447" s="164"/>
    </row>
    <row r="4448" spans="2:10" x14ac:dyDescent="0.25">
      <c r="B4448" s="155"/>
      <c r="F4448" s="164"/>
      <c r="G4448" s="164"/>
      <c r="H4448" s="164"/>
      <c r="I4448" s="164"/>
      <c r="J4448" s="164"/>
    </row>
    <row r="4449" spans="2:10" x14ac:dyDescent="0.25">
      <c r="B4449" s="155"/>
      <c r="F4449" s="164"/>
      <c r="G4449" s="164"/>
      <c r="H4449" s="164"/>
      <c r="I4449" s="164"/>
      <c r="J4449" s="164"/>
    </row>
    <row r="4450" spans="2:10" x14ac:dyDescent="0.25">
      <c r="B4450" s="155"/>
      <c r="F4450" s="164"/>
      <c r="G4450" s="164"/>
      <c r="H4450" s="164"/>
      <c r="I4450" s="164"/>
      <c r="J4450" s="164"/>
    </row>
    <row r="4451" spans="2:10" x14ac:dyDescent="0.25">
      <c r="B4451" s="155"/>
      <c r="F4451" s="164"/>
      <c r="G4451" s="164"/>
      <c r="H4451" s="164"/>
      <c r="I4451" s="164"/>
      <c r="J4451" s="164"/>
    </row>
    <row r="4452" spans="2:10" x14ac:dyDescent="0.25">
      <c r="B4452" s="155"/>
      <c r="F4452" s="164"/>
      <c r="G4452" s="164"/>
      <c r="H4452" s="164"/>
      <c r="I4452" s="164"/>
      <c r="J4452" s="164"/>
    </row>
    <row r="4453" spans="2:10" x14ac:dyDescent="0.25">
      <c r="B4453" s="155"/>
      <c r="F4453" s="164"/>
      <c r="G4453" s="164"/>
      <c r="H4453" s="164"/>
      <c r="I4453" s="164"/>
      <c r="J4453" s="164"/>
    </row>
    <row r="4454" spans="2:10" x14ac:dyDescent="0.25">
      <c r="B4454" s="155"/>
      <c r="F4454" s="164"/>
      <c r="G4454" s="164"/>
      <c r="H4454" s="164"/>
      <c r="I4454" s="164"/>
      <c r="J4454" s="164"/>
    </row>
    <row r="4455" spans="2:10" x14ac:dyDescent="0.25">
      <c r="B4455" s="155"/>
      <c r="F4455" s="164"/>
      <c r="G4455" s="164"/>
      <c r="H4455" s="164"/>
      <c r="I4455" s="164"/>
      <c r="J4455" s="164"/>
    </row>
    <row r="4456" spans="2:10" x14ac:dyDescent="0.25">
      <c r="B4456" s="155"/>
      <c r="F4456" s="164"/>
      <c r="G4456" s="164"/>
      <c r="H4456" s="164"/>
      <c r="I4456" s="164"/>
      <c r="J4456" s="164"/>
    </row>
    <row r="4457" spans="2:10" x14ac:dyDescent="0.25">
      <c r="B4457" s="155"/>
      <c r="F4457" s="164"/>
      <c r="G4457" s="164"/>
      <c r="H4457" s="164"/>
      <c r="I4457" s="164"/>
      <c r="J4457" s="164"/>
    </row>
    <row r="4458" spans="2:10" x14ac:dyDescent="0.25">
      <c r="B4458" s="155"/>
      <c r="F4458" s="164"/>
      <c r="G4458" s="164"/>
      <c r="H4458" s="164"/>
      <c r="I4458" s="164"/>
      <c r="J4458" s="164"/>
    </row>
    <row r="4459" spans="2:10" x14ac:dyDescent="0.25">
      <c r="B4459" s="155"/>
      <c r="F4459" s="164"/>
      <c r="G4459" s="164"/>
      <c r="H4459" s="164"/>
      <c r="I4459" s="164"/>
      <c r="J4459" s="164"/>
    </row>
    <row r="4460" spans="2:10" x14ac:dyDescent="0.25">
      <c r="B4460" s="155"/>
      <c r="F4460" s="164"/>
      <c r="G4460" s="164"/>
      <c r="H4460" s="164"/>
      <c r="I4460" s="164"/>
      <c r="J4460" s="164"/>
    </row>
    <row r="4461" spans="2:10" x14ac:dyDescent="0.25">
      <c r="B4461" s="155"/>
      <c r="F4461" s="164"/>
      <c r="G4461" s="164"/>
      <c r="H4461" s="164"/>
      <c r="I4461" s="164"/>
      <c r="J4461" s="164"/>
    </row>
    <row r="4462" spans="2:10" x14ac:dyDescent="0.25">
      <c r="B4462" s="155"/>
      <c r="F4462" s="164"/>
      <c r="G4462" s="164"/>
      <c r="H4462" s="164"/>
      <c r="I4462" s="164"/>
      <c r="J4462" s="164"/>
    </row>
    <row r="4463" spans="2:10" x14ac:dyDescent="0.25">
      <c r="B4463" s="155"/>
      <c r="F4463" s="164"/>
      <c r="G4463" s="164"/>
      <c r="H4463" s="164"/>
      <c r="I4463" s="164"/>
      <c r="J4463" s="164"/>
    </row>
    <row r="4464" spans="2:10" x14ac:dyDescent="0.25">
      <c r="B4464" s="155"/>
      <c r="F4464" s="164"/>
      <c r="G4464" s="164"/>
      <c r="H4464" s="164"/>
      <c r="I4464" s="164"/>
      <c r="J4464" s="164"/>
    </row>
    <row r="4465" spans="2:10" x14ac:dyDescent="0.25">
      <c r="B4465" s="155"/>
      <c r="F4465" s="164"/>
      <c r="G4465" s="164"/>
      <c r="H4465" s="164"/>
      <c r="I4465" s="164"/>
      <c r="J4465" s="164"/>
    </row>
    <row r="4466" spans="2:10" x14ac:dyDescent="0.25">
      <c r="B4466" s="155"/>
      <c r="F4466" s="164"/>
      <c r="G4466" s="164"/>
      <c r="H4466" s="164"/>
      <c r="I4466" s="164"/>
      <c r="J4466" s="164"/>
    </row>
    <row r="4467" spans="2:10" x14ac:dyDescent="0.25">
      <c r="B4467" s="155"/>
      <c r="F4467" s="164"/>
      <c r="G4467" s="164"/>
      <c r="H4467" s="164"/>
      <c r="I4467" s="164"/>
      <c r="J4467" s="164"/>
    </row>
    <row r="4468" spans="2:10" x14ac:dyDescent="0.25">
      <c r="B4468" s="155"/>
      <c r="F4468" s="164"/>
      <c r="G4468" s="164"/>
      <c r="H4468" s="164"/>
      <c r="I4468" s="164"/>
      <c r="J4468" s="164"/>
    </row>
    <row r="4469" spans="2:10" x14ac:dyDescent="0.25">
      <c r="B4469" s="155"/>
      <c r="F4469" s="164"/>
      <c r="G4469" s="164"/>
      <c r="H4469" s="164"/>
      <c r="I4469" s="164"/>
      <c r="J4469" s="164"/>
    </row>
    <row r="4470" spans="2:10" x14ac:dyDescent="0.25">
      <c r="B4470" s="155"/>
      <c r="F4470" s="164"/>
      <c r="G4470" s="164"/>
      <c r="H4470" s="164"/>
      <c r="I4470" s="164"/>
      <c r="J4470" s="164"/>
    </row>
    <row r="4471" spans="2:10" x14ac:dyDescent="0.25">
      <c r="B4471" s="155"/>
      <c r="F4471" s="164"/>
      <c r="G4471" s="164"/>
      <c r="H4471" s="164"/>
      <c r="I4471" s="164"/>
      <c r="J4471" s="164"/>
    </row>
    <row r="4472" spans="2:10" x14ac:dyDescent="0.25">
      <c r="B4472" s="155"/>
      <c r="F4472" s="164"/>
      <c r="G4472" s="164"/>
      <c r="H4472" s="164"/>
      <c r="I4472" s="164"/>
      <c r="J4472" s="164"/>
    </row>
    <row r="4473" spans="2:10" x14ac:dyDescent="0.25">
      <c r="B4473" s="155"/>
      <c r="F4473" s="164"/>
      <c r="G4473" s="164"/>
      <c r="H4473" s="164"/>
      <c r="I4473" s="164"/>
      <c r="J4473" s="164"/>
    </row>
    <row r="4474" spans="2:10" x14ac:dyDescent="0.25">
      <c r="B4474" s="155"/>
      <c r="F4474" s="164"/>
      <c r="G4474" s="164"/>
      <c r="H4474" s="164"/>
      <c r="I4474" s="164"/>
      <c r="J4474" s="164"/>
    </row>
    <row r="4475" spans="2:10" x14ac:dyDescent="0.25">
      <c r="B4475" s="155"/>
      <c r="F4475" s="164"/>
      <c r="G4475" s="164"/>
      <c r="H4475" s="164"/>
      <c r="I4475" s="164"/>
      <c r="J4475" s="164"/>
    </row>
    <row r="4476" spans="2:10" x14ac:dyDescent="0.25">
      <c r="B4476" s="155"/>
      <c r="F4476" s="164"/>
      <c r="G4476" s="164"/>
      <c r="H4476" s="164"/>
      <c r="I4476" s="164"/>
      <c r="J4476" s="164"/>
    </row>
    <row r="4477" spans="2:10" x14ac:dyDescent="0.25">
      <c r="B4477" s="155"/>
      <c r="F4477" s="164"/>
      <c r="G4477" s="164"/>
      <c r="H4477" s="164"/>
      <c r="I4477" s="164"/>
      <c r="J4477" s="164"/>
    </row>
    <row r="4478" spans="2:10" x14ac:dyDescent="0.25">
      <c r="B4478" s="155"/>
      <c r="F4478" s="164"/>
      <c r="G4478" s="164"/>
      <c r="H4478" s="164"/>
      <c r="I4478" s="164"/>
      <c r="J4478" s="164"/>
    </row>
    <row r="4479" spans="2:10" x14ac:dyDescent="0.25">
      <c r="B4479" s="155"/>
      <c r="F4479" s="164"/>
      <c r="G4479" s="164"/>
      <c r="H4479" s="164"/>
      <c r="I4479" s="164"/>
      <c r="J4479" s="164"/>
    </row>
    <row r="4480" spans="2:10" x14ac:dyDescent="0.25">
      <c r="B4480" s="155"/>
      <c r="F4480" s="164"/>
      <c r="G4480" s="164"/>
      <c r="H4480" s="164"/>
      <c r="I4480" s="164"/>
      <c r="J4480" s="164"/>
    </row>
    <row r="4481" spans="2:10" x14ac:dyDescent="0.25">
      <c r="B4481" s="155"/>
      <c r="F4481" s="164"/>
      <c r="G4481" s="164"/>
      <c r="H4481" s="164"/>
      <c r="I4481" s="164"/>
      <c r="J4481" s="164"/>
    </row>
    <row r="4482" spans="2:10" x14ac:dyDescent="0.25">
      <c r="B4482" s="155"/>
      <c r="F4482" s="164"/>
      <c r="G4482" s="164"/>
      <c r="H4482" s="164"/>
      <c r="I4482" s="164"/>
      <c r="J4482" s="164"/>
    </row>
    <row r="4483" spans="2:10" x14ac:dyDescent="0.25">
      <c r="B4483" s="155"/>
      <c r="F4483" s="164"/>
      <c r="G4483" s="164"/>
      <c r="H4483" s="164"/>
      <c r="I4483" s="164"/>
      <c r="J4483" s="164"/>
    </row>
    <row r="4484" spans="2:10" x14ac:dyDescent="0.25">
      <c r="B4484" s="155"/>
      <c r="F4484" s="164"/>
      <c r="G4484" s="164"/>
      <c r="H4484" s="164"/>
      <c r="I4484" s="164"/>
      <c r="J4484" s="164"/>
    </row>
    <row r="4485" spans="2:10" x14ac:dyDescent="0.25">
      <c r="B4485" s="155"/>
      <c r="F4485" s="164"/>
      <c r="G4485" s="164"/>
      <c r="H4485" s="164"/>
      <c r="I4485" s="164"/>
      <c r="J4485" s="164"/>
    </row>
    <row r="4486" spans="2:10" x14ac:dyDescent="0.25">
      <c r="B4486" s="155"/>
      <c r="F4486" s="164"/>
      <c r="G4486" s="164"/>
      <c r="H4486" s="164"/>
      <c r="I4486" s="164"/>
      <c r="J4486" s="164"/>
    </row>
    <row r="4487" spans="2:10" x14ac:dyDescent="0.25">
      <c r="B4487" s="155"/>
      <c r="F4487" s="164"/>
      <c r="G4487" s="164"/>
      <c r="H4487" s="164"/>
      <c r="I4487" s="164"/>
      <c r="J4487" s="164"/>
    </row>
    <row r="4488" spans="2:10" x14ac:dyDescent="0.25">
      <c r="B4488" s="155"/>
      <c r="F4488" s="164"/>
      <c r="G4488" s="164"/>
      <c r="H4488" s="164"/>
      <c r="I4488" s="164"/>
      <c r="J4488" s="164"/>
    </row>
    <row r="4489" spans="2:10" x14ac:dyDescent="0.25">
      <c r="B4489" s="155"/>
      <c r="F4489" s="164"/>
      <c r="G4489" s="164"/>
      <c r="H4489" s="164"/>
      <c r="I4489" s="164"/>
      <c r="J4489" s="164"/>
    </row>
    <row r="4490" spans="2:10" x14ac:dyDescent="0.25">
      <c r="B4490" s="155"/>
      <c r="F4490" s="164"/>
      <c r="G4490" s="164"/>
      <c r="H4490" s="164"/>
      <c r="I4490" s="164"/>
      <c r="J4490" s="164"/>
    </row>
    <row r="4491" spans="2:10" x14ac:dyDescent="0.25">
      <c r="B4491" s="155"/>
      <c r="F4491" s="164"/>
      <c r="G4491" s="164"/>
      <c r="H4491" s="164"/>
      <c r="I4491" s="164"/>
      <c r="J4491" s="164"/>
    </row>
    <row r="4492" spans="2:10" x14ac:dyDescent="0.25">
      <c r="B4492" s="155"/>
      <c r="F4492" s="164"/>
      <c r="G4492" s="164"/>
      <c r="H4492" s="164"/>
      <c r="I4492" s="164"/>
      <c r="J4492" s="164"/>
    </row>
    <row r="4493" spans="2:10" x14ac:dyDescent="0.25">
      <c r="B4493" s="155"/>
      <c r="F4493" s="164"/>
      <c r="G4493" s="164"/>
      <c r="H4493" s="164"/>
      <c r="I4493" s="164"/>
      <c r="J4493" s="164"/>
    </row>
    <row r="4494" spans="2:10" x14ac:dyDescent="0.25">
      <c r="B4494" s="155"/>
      <c r="F4494" s="164"/>
      <c r="G4494" s="164"/>
      <c r="H4494" s="164"/>
      <c r="I4494" s="164"/>
      <c r="J4494" s="164"/>
    </row>
    <row r="4495" spans="2:10" x14ac:dyDescent="0.25">
      <c r="B4495" s="155"/>
      <c r="F4495" s="164"/>
      <c r="G4495" s="164"/>
      <c r="H4495" s="164"/>
      <c r="I4495" s="164"/>
      <c r="J4495" s="164"/>
    </row>
    <row r="4496" spans="2:10" x14ac:dyDescent="0.25">
      <c r="B4496" s="155"/>
      <c r="F4496" s="164"/>
      <c r="G4496" s="164"/>
      <c r="H4496" s="164"/>
      <c r="I4496" s="164"/>
      <c r="J4496" s="164"/>
    </row>
    <row r="4497" spans="2:10" x14ac:dyDescent="0.25">
      <c r="B4497" s="155"/>
      <c r="F4497" s="164"/>
      <c r="G4497" s="164"/>
      <c r="H4497" s="164"/>
      <c r="I4497" s="164"/>
      <c r="J4497" s="164"/>
    </row>
    <row r="4498" spans="2:10" x14ac:dyDescent="0.25">
      <c r="B4498" s="155"/>
      <c r="F4498" s="164"/>
      <c r="G4498" s="164"/>
      <c r="H4498" s="164"/>
      <c r="I4498" s="164"/>
      <c r="J4498" s="164"/>
    </row>
    <row r="4499" spans="2:10" x14ac:dyDescent="0.25">
      <c r="B4499" s="155"/>
      <c r="F4499" s="164"/>
      <c r="G4499" s="164"/>
      <c r="H4499" s="164"/>
      <c r="I4499" s="164"/>
      <c r="J4499" s="164"/>
    </row>
    <row r="4500" spans="2:10" x14ac:dyDescent="0.25">
      <c r="B4500" s="155"/>
      <c r="F4500" s="164"/>
      <c r="G4500" s="164"/>
      <c r="H4500" s="164"/>
      <c r="I4500" s="164"/>
      <c r="J4500" s="164"/>
    </row>
    <row r="4501" spans="2:10" x14ac:dyDescent="0.25">
      <c r="B4501" s="155"/>
      <c r="F4501" s="164"/>
      <c r="G4501" s="164"/>
      <c r="H4501" s="164"/>
      <c r="I4501" s="164"/>
      <c r="J4501" s="164"/>
    </row>
    <row r="4502" spans="2:10" x14ac:dyDescent="0.25">
      <c r="B4502" s="155"/>
      <c r="F4502" s="164"/>
      <c r="G4502" s="164"/>
      <c r="H4502" s="164"/>
      <c r="I4502" s="164"/>
      <c r="J4502" s="164"/>
    </row>
    <row r="4503" spans="2:10" x14ac:dyDescent="0.25">
      <c r="B4503" s="155"/>
      <c r="F4503" s="164"/>
      <c r="G4503" s="164"/>
      <c r="H4503" s="164"/>
      <c r="I4503" s="164"/>
      <c r="J4503" s="164"/>
    </row>
    <row r="4504" spans="2:10" x14ac:dyDescent="0.25">
      <c r="B4504" s="155"/>
      <c r="F4504" s="164"/>
      <c r="G4504" s="164"/>
      <c r="H4504" s="164"/>
      <c r="I4504" s="164"/>
      <c r="J4504" s="164"/>
    </row>
    <row r="4505" spans="2:10" x14ac:dyDescent="0.25">
      <c r="B4505" s="155"/>
      <c r="F4505" s="164"/>
      <c r="G4505" s="164"/>
      <c r="H4505" s="164"/>
      <c r="I4505" s="164"/>
      <c r="J4505" s="164"/>
    </row>
    <row r="4506" spans="2:10" x14ac:dyDescent="0.25">
      <c r="B4506" s="155"/>
      <c r="F4506" s="164"/>
      <c r="G4506" s="164"/>
      <c r="H4506" s="164"/>
      <c r="I4506" s="164"/>
      <c r="J4506" s="164"/>
    </row>
    <row r="4507" spans="2:10" x14ac:dyDescent="0.25">
      <c r="B4507" s="155"/>
      <c r="F4507" s="164"/>
      <c r="G4507" s="164"/>
      <c r="H4507" s="164"/>
      <c r="I4507" s="164"/>
      <c r="J4507" s="164"/>
    </row>
    <row r="4508" spans="2:10" x14ac:dyDescent="0.25">
      <c r="B4508" s="155"/>
      <c r="F4508" s="164"/>
      <c r="G4508" s="164"/>
      <c r="H4508" s="164"/>
      <c r="I4508" s="164"/>
      <c r="J4508" s="164"/>
    </row>
    <row r="4509" spans="2:10" x14ac:dyDescent="0.25">
      <c r="B4509" s="155"/>
      <c r="F4509" s="164"/>
      <c r="G4509" s="164"/>
      <c r="H4509" s="164"/>
      <c r="I4509" s="164"/>
      <c r="J4509" s="164"/>
    </row>
    <row r="4510" spans="2:10" x14ac:dyDescent="0.25">
      <c r="B4510" s="155"/>
      <c r="F4510" s="164"/>
      <c r="G4510" s="164"/>
      <c r="H4510" s="164"/>
      <c r="I4510" s="164"/>
      <c r="J4510" s="164"/>
    </row>
    <row r="4511" spans="2:10" x14ac:dyDescent="0.25">
      <c r="B4511" s="155"/>
      <c r="F4511" s="164"/>
      <c r="G4511" s="164"/>
      <c r="H4511" s="164"/>
      <c r="I4511" s="164"/>
      <c r="J4511" s="164"/>
    </row>
    <row r="4512" spans="2:10" x14ac:dyDescent="0.25">
      <c r="B4512" s="155"/>
      <c r="F4512" s="164"/>
      <c r="G4512" s="164"/>
      <c r="H4512" s="164"/>
      <c r="I4512" s="164"/>
      <c r="J4512" s="164"/>
    </row>
    <row r="4513" spans="2:10" x14ac:dyDescent="0.25">
      <c r="B4513" s="155"/>
      <c r="F4513" s="164"/>
      <c r="G4513" s="164"/>
      <c r="H4513" s="164"/>
      <c r="I4513" s="164"/>
      <c r="J4513" s="164"/>
    </row>
    <row r="4514" spans="2:10" x14ac:dyDescent="0.25">
      <c r="B4514" s="155"/>
      <c r="F4514" s="164"/>
      <c r="G4514" s="164"/>
      <c r="H4514" s="164"/>
      <c r="I4514" s="164"/>
      <c r="J4514" s="164"/>
    </row>
    <row r="4515" spans="2:10" x14ac:dyDescent="0.25">
      <c r="B4515" s="155"/>
      <c r="F4515" s="164"/>
      <c r="G4515" s="164"/>
      <c r="H4515" s="164"/>
      <c r="I4515" s="164"/>
      <c r="J4515" s="164"/>
    </row>
    <row r="4516" spans="2:10" x14ac:dyDescent="0.25">
      <c r="B4516" s="155"/>
      <c r="F4516" s="164"/>
      <c r="G4516" s="164"/>
      <c r="H4516" s="164"/>
      <c r="I4516" s="164"/>
      <c r="J4516" s="164"/>
    </row>
    <row r="4517" spans="2:10" x14ac:dyDescent="0.25">
      <c r="B4517" s="155"/>
      <c r="F4517" s="164"/>
      <c r="G4517" s="164"/>
      <c r="H4517" s="164"/>
      <c r="I4517" s="164"/>
      <c r="J4517" s="164"/>
    </row>
    <row r="4518" spans="2:10" x14ac:dyDescent="0.25">
      <c r="B4518" s="155"/>
      <c r="F4518" s="164"/>
      <c r="G4518" s="164"/>
      <c r="H4518" s="164"/>
      <c r="I4518" s="164"/>
      <c r="J4518" s="164"/>
    </row>
    <row r="4519" spans="2:10" x14ac:dyDescent="0.25">
      <c r="B4519" s="155"/>
      <c r="F4519" s="164"/>
      <c r="G4519" s="164"/>
      <c r="H4519" s="164"/>
      <c r="I4519" s="164"/>
      <c r="J4519" s="164"/>
    </row>
    <row r="4520" spans="2:10" x14ac:dyDescent="0.25">
      <c r="B4520" s="155"/>
      <c r="F4520" s="164"/>
      <c r="G4520" s="164"/>
      <c r="H4520" s="164"/>
      <c r="I4520" s="164"/>
      <c r="J4520" s="164"/>
    </row>
    <row r="4521" spans="2:10" x14ac:dyDescent="0.25">
      <c r="B4521" s="155"/>
      <c r="F4521" s="164"/>
      <c r="G4521" s="164"/>
      <c r="H4521" s="164"/>
      <c r="I4521" s="164"/>
      <c r="J4521" s="164"/>
    </row>
    <row r="4522" spans="2:10" x14ac:dyDescent="0.25">
      <c r="B4522" s="155"/>
      <c r="F4522" s="164"/>
      <c r="G4522" s="164"/>
      <c r="H4522" s="164"/>
      <c r="I4522" s="164"/>
      <c r="J4522" s="164"/>
    </row>
    <row r="4523" spans="2:10" x14ac:dyDescent="0.25">
      <c r="B4523" s="155"/>
      <c r="F4523" s="164"/>
      <c r="G4523" s="164"/>
      <c r="H4523" s="164"/>
      <c r="I4523" s="164"/>
      <c r="J4523" s="164"/>
    </row>
    <row r="4524" spans="2:10" x14ac:dyDescent="0.25">
      <c r="B4524" s="155"/>
      <c r="F4524" s="164"/>
      <c r="G4524" s="164"/>
      <c r="H4524" s="164"/>
      <c r="I4524" s="164"/>
      <c r="J4524" s="164"/>
    </row>
    <row r="4525" spans="2:10" x14ac:dyDescent="0.25">
      <c r="B4525" s="155"/>
      <c r="F4525" s="164"/>
      <c r="G4525" s="164"/>
      <c r="H4525" s="164"/>
      <c r="I4525" s="164"/>
      <c r="J4525" s="164"/>
    </row>
    <row r="4526" spans="2:10" x14ac:dyDescent="0.25">
      <c r="B4526" s="155"/>
      <c r="F4526" s="164"/>
      <c r="G4526" s="164"/>
      <c r="H4526" s="164"/>
      <c r="I4526" s="164"/>
      <c r="J4526" s="164"/>
    </row>
    <row r="4527" spans="2:10" x14ac:dyDescent="0.25">
      <c r="B4527" s="155"/>
      <c r="F4527" s="164"/>
      <c r="G4527" s="164"/>
      <c r="H4527" s="164"/>
      <c r="I4527" s="164"/>
      <c r="J4527" s="164"/>
    </row>
    <row r="4528" spans="2:10" x14ac:dyDescent="0.25">
      <c r="B4528" s="155"/>
      <c r="F4528" s="164"/>
      <c r="G4528" s="164"/>
      <c r="H4528" s="164"/>
      <c r="I4528" s="164"/>
      <c r="J4528" s="164"/>
    </row>
    <row r="4529" spans="2:10" x14ac:dyDescent="0.25">
      <c r="B4529" s="155"/>
      <c r="F4529" s="164"/>
      <c r="G4529" s="164"/>
      <c r="H4529" s="164"/>
      <c r="I4529" s="164"/>
      <c r="J4529" s="164"/>
    </row>
    <row r="4530" spans="2:10" x14ac:dyDescent="0.25">
      <c r="B4530" s="155"/>
      <c r="F4530" s="164"/>
      <c r="G4530" s="164"/>
      <c r="H4530" s="164"/>
      <c r="I4530" s="164"/>
      <c r="J4530" s="164"/>
    </row>
    <row r="4531" spans="2:10" x14ac:dyDescent="0.25">
      <c r="B4531" s="155"/>
      <c r="F4531" s="164"/>
      <c r="G4531" s="164"/>
      <c r="H4531" s="164"/>
      <c r="I4531" s="164"/>
      <c r="J4531" s="164"/>
    </row>
    <row r="4532" spans="2:10" x14ac:dyDescent="0.25">
      <c r="B4532" s="155"/>
      <c r="F4532" s="164"/>
      <c r="G4532" s="164"/>
      <c r="H4532" s="164"/>
      <c r="I4532" s="164"/>
      <c r="J4532" s="164"/>
    </row>
    <row r="4533" spans="2:10" x14ac:dyDescent="0.25">
      <c r="B4533" s="155"/>
      <c r="F4533" s="164"/>
      <c r="G4533" s="164"/>
      <c r="H4533" s="164"/>
      <c r="I4533" s="164"/>
      <c r="J4533" s="164"/>
    </row>
    <row r="4534" spans="2:10" x14ac:dyDescent="0.25">
      <c r="B4534" s="155"/>
      <c r="F4534" s="164"/>
      <c r="G4534" s="164"/>
      <c r="H4534" s="164"/>
      <c r="I4534" s="164"/>
      <c r="J4534" s="164"/>
    </row>
    <row r="4535" spans="2:10" x14ac:dyDescent="0.25">
      <c r="B4535" s="155"/>
      <c r="F4535" s="164"/>
      <c r="G4535" s="164"/>
      <c r="H4535" s="164"/>
      <c r="I4535" s="164"/>
      <c r="J4535" s="164"/>
    </row>
    <row r="4536" spans="2:10" x14ac:dyDescent="0.25">
      <c r="B4536" s="155"/>
      <c r="F4536" s="164"/>
      <c r="G4536" s="164"/>
      <c r="H4536" s="164"/>
      <c r="I4536" s="164"/>
      <c r="J4536" s="164"/>
    </row>
    <row r="4537" spans="2:10" x14ac:dyDescent="0.25">
      <c r="B4537" s="155"/>
      <c r="F4537" s="164"/>
      <c r="G4537" s="164"/>
      <c r="H4537" s="164"/>
      <c r="I4537" s="164"/>
      <c r="J4537" s="164"/>
    </row>
    <row r="4538" spans="2:10" x14ac:dyDescent="0.25">
      <c r="B4538" s="155"/>
      <c r="F4538" s="164"/>
      <c r="G4538" s="164"/>
      <c r="H4538" s="164"/>
      <c r="I4538" s="164"/>
      <c r="J4538" s="164"/>
    </row>
    <row r="4539" spans="2:10" x14ac:dyDescent="0.25">
      <c r="B4539" s="155"/>
      <c r="F4539" s="164"/>
      <c r="G4539" s="164"/>
      <c r="H4539" s="164"/>
      <c r="I4539" s="164"/>
      <c r="J4539" s="164"/>
    </row>
    <row r="4540" spans="2:10" x14ac:dyDescent="0.25">
      <c r="B4540" s="155"/>
      <c r="F4540" s="164"/>
      <c r="G4540" s="164"/>
      <c r="H4540" s="164"/>
      <c r="I4540" s="164"/>
      <c r="J4540" s="164"/>
    </row>
    <row r="4541" spans="2:10" x14ac:dyDescent="0.25">
      <c r="B4541" s="155"/>
      <c r="F4541" s="164"/>
      <c r="G4541" s="164"/>
      <c r="H4541" s="164"/>
      <c r="I4541" s="164"/>
      <c r="J4541" s="164"/>
    </row>
    <row r="4542" spans="2:10" x14ac:dyDescent="0.25">
      <c r="B4542" s="155"/>
      <c r="F4542" s="164"/>
      <c r="G4542" s="164"/>
      <c r="H4542" s="164"/>
      <c r="I4542" s="164"/>
      <c r="J4542" s="164"/>
    </row>
    <row r="4543" spans="2:10" x14ac:dyDescent="0.25">
      <c r="B4543" s="155"/>
      <c r="F4543" s="164"/>
      <c r="G4543" s="164"/>
      <c r="H4543" s="164"/>
      <c r="I4543" s="164"/>
      <c r="J4543" s="164"/>
    </row>
    <row r="4544" spans="2:10" x14ac:dyDescent="0.25">
      <c r="B4544" s="155"/>
      <c r="F4544" s="164"/>
      <c r="G4544" s="164"/>
      <c r="H4544" s="164"/>
      <c r="I4544" s="164"/>
      <c r="J4544" s="164"/>
    </row>
    <row r="4545" spans="2:10" x14ac:dyDescent="0.25">
      <c r="B4545" s="155"/>
      <c r="F4545" s="164"/>
      <c r="G4545" s="164"/>
      <c r="H4545" s="164"/>
      <c r="I4545" s="164"/>
      <c r="J4545" s="164"/>
    </row>
    <row r="4546" spans="2:10" x14ac:dyDescent="0.25">
      <c r="B4546" s="155"/>
      <c r="F4546" s="164"/>
      <c r="G4546" s="164"/>
      <c r="H4546" s="164"/>
      <c r="I4546" s="164"/>
      <c r="J4546" s="164"/>
    </row>
    <row r="4547" spans="2:10" x14ac:dyDescent="0.25">
      <c r="B4547" s="155"/>
      <c r="F4547" s="164"/>
      <c r="G4547" s="164"/>
      <c r="H4547" s="164"/>
      <c r="I4547" s="164"/>
      <c r="J4547" s="164"/>
    </row>
    <row r="4548" spans="2:10" x14ac:dyDescent="0.25">
      <c r="B4548" s="155"/>
      <c r="F4548" s="164"/>
      <c r="G4548" s="164"/>
      <c r="H4548" s="164"/>
      <c r="I4548" s="164"/>
      <c r="J4548" s="164"/>
    </row>
    <row r="4549" spans="2:10" x14ac:dyDescent="0.25">
      <c r="B4549" s="155"/>
      <c r="F4549" s="164"/>
      <c r="G4549" s="164"/>
      <c r="H4549" s="164"/>
      <c r="I4549" s="164"/>
      <c r="J4549" s="164"/>
    </row>
    <row r="4550" spans="2:10" x14ac:dyDescent="0.25">
      <c r="B4550" s="155"/>
      <c r="F4550" s="164"/>
      <c r="G4550" s="164"/>
      <c r="H4550" s="164"/>
      <c r="I4550" s="164"/>
      <c r="J4550" s="164"/>
    </row>
    <row r="4551" spans="2:10" x14ac:dyDescent="0.25">
      <c r="B4551" s="155"/>
      <c r="F4551" s="164"/>
      <c r="G4551" s="164"/>
      <c r="H4551" s="164"/>
      <c r="I4551" s="164"/>
      <c r="J4551" s="164"/>
    </row>
    <row r="4552" spans="2:10" x14ac:dyDescent="0.25">
      <c r="B4552" s="155"/>
      <c r="F4552" s="164"/>
      <c r="G4552" s="164"/>
      <c r="H4552" s="164"/>
      <c r="I4552" s="164"/>
      <c r="J4552" s="164"/>
    </row>
    <row r="4553" spans="2:10" x14ac:dyDescent="0.25">
      <c r="B4553" s="155"/>
      <c r="F4553" s="164"/>
      <c r="G4553" s="164"/>
      <c r="H4553" s="164"/>
      <c r="I4553" s="164"/>
      <c r="J4553" s="164"/>
    </row>
    <row r="4554" spans="2:10" x14ac:dyDescent="0.25">
      <c r="B4554" s="155"/>
      <c r="F4554" s="164"/>
      <c r="G4554" s="164"/>
      <c r="H4554" s="164"/>
      <c r="I4554" s="164"/>
      <c r="J4554" s="164"/>
    </row>
    <row r="4555" spans="2:10" x14ac:dyDescent="0.25">
      <c r="B4555" s="155"/>
      <c r="F4555" s="164"/>
      <c r="G4555" s="164"/>
      <c r="H4555" s="164"/>
      <c r="I4555" s="164"/>
      <c r="J4555" s="164"/>
    </row>
    <row r="4556" spans="2:10" x14ac:dyDescent="0.25">
      <c r="B4556" s="155"/>
      <c r="F4556" s="164"/>
      <c r="G4556" s="164"/>
      <c r="H4556" s="164"/>
      <c r="I4556" s="164"/>
      <c r="J4556" s="164"/>
    </row>
    <row r="4557" spans="2:10" x14ac:dyDescent="0.25">
      <c r="B4557" s="155"/>
      <c r="F4557" s="164"/>
      <c r="G4557" s="164"/>
      <c r="H4557" s="164"/>
      <c r="I4557" s="164"/>
      <c r="J4557" s="164"/>
    </row>
    <row r="4558" spans="2:10" x14ac:dyDescent="0.25">
      <c r="B4558" s="155"/>
      <c r="F4558" s="164"/>
      <c r="G4558" s="164"/>
      <c r="H4558" s="164"/>
      <c r="I4558" s="164"/>
      <c r="J4558" s="164"/>
    </row>
    <row r="4559" spans="2:10" x14ac:dyDescent="0.25">
      <c r="B4559" s="155"/>
      <c r="F4559" s="164"/>
      <c r="G4559" s="164"/>
      <c r="H4559" s="164"/>
      <c r="I4559" s="164"/>
      <c r="J4559" s="164"/>
    </row>
    <row r="4560" spans="2:10" x14ac:dyDescent="0.25">
      <c r="B4560" s="155"/>
      <c r="F4560" s="164"/>
      <c r="G4560" s="164"/>
      <c r="H4560" s="164"/>
      <c r="I4560" s="164"/>
      <c r="J4560" s="164"/>
    </row>
    <row r="4561" spans="2:10" x14ac:dyDescent="0.25">
      <c r="B4561" s="155"/>
      <c r="F4561" s="164"/>
      <c r="G4561" s="164"/>
      <c r="H4561" s="164"/>
      <c r="I4561" s="164"/>
      <c r="J4561" s="164"/>
    </row>
    <row r="4562" spans="2:10" x14ac:dyDescent="0.25">
      <c r="B4562" s="155"/>
      <c r="F4562" s="164"/>
      <c r="G4562" s="164"/>
      <c r="H4562" s="164"/>
      <c r="I4562" s="164"/>
      <c r="J4562" s="164"/>
    </row>
    <row r="4563" spans="2:10" x14ac:dyDescent="0.25">
      <c r="B4563" s="155"/>
      <c r="F4563" s="164"/>
      <c r="G4563" s="164"/>
      <c r="H4563" s="164"/>
      <c r="I4563" s="164"/>
      <c r="J4563" s="164"/>
    </row>
    <row r="4564" spans="2:10" x14ac:dyDescent="0.25">
      <c r="B4564" s="155"/>
      <c r="F4564" s="164"/>
      <c r="G4564" s="164"/>
      <c r="H4564" s="164"/>
      <c r="I4564" s="164"/>
      <c r="J4564" s="164"/>
    </row>
    <row r="4565" spans="2:10" x14ac:dyDescent="0.25">
      <c r="B4565" s="155"/>
      <c r="F4565" s="164"/>
      <c r="G4565" s="164"/>
      <c r="H4565" s="164"/>
      <c r="I4565" s="164"/>
      <c r="J4565" s="164"/>
    </row>
    <row r="4566" spans="2:10" x14ac:dyDescent="0.25">
      <c r="B4566" s="155"/>
      <c r="F4566" s="164"/>
      <c r="G4566" s="164"/>
      <c r="H4566" s="164"/>
      <c r="I4566" s="164"/>
      <c r="J4566" s="164"/>
    </row>
    <row r="4567" spans="2:10" x14ac:dyDescent="0.25">
      <c r="B4567" s="155"/>
      <c r="F4567" s="164"/>
      <c r="G4567" s="164"/>
      <c r="H4567" s="164"/>
      <c r="I4567" s="164"/>
      <c r="J4567" s="164"/>
    </row>
    <row r="4568" spans="2:10" x14ac:dyDescent="0.25">
      <c r="B4568" s="155"/>
      <c r="F4568" s="164"/>
      <c r="G4568" s="164"/>
      <c r="H4568" s="164"/>
      <c r="I4568" s="164"/>
      <c r="J4568" s="164"/>
    </row>
    <row r="4569" spans="2:10" x14ac:dyDescent="0.25">
      <c r="B4569" s="155"/>
      <c r="F4569" s="164"/>
      <c r="G4569" s="164"/>
      <c r="H4569" s="164"/>
      <c r="I4569" s="164"/>
      <c r="J4569" s="164"/>
    </row>
    <row r="4570" spans="2:10" x14ac:dyDescent="0.25">
      <c r="B4570" s="155"/>
      <c r="F4570" s="164"/>
      <c r="G4570" s="164"/>
      <c r="H4570" s="164"/>
      <c r="I4570" s="164"/>
      <c r="J4570" s="164"/>
    </row>
    <row r="4571" spans="2:10" x14ac:dyDescent="0.25">
      <c r="B4571" s="155"/>
      <c r="F4571" s="164"/>
      <c r="G4571" s="164"/>
      <c r="H4571" s="164"/>
      <c r="I4571" s="164"/>
      <c r="J4571" s="164"/>
    </row>
    <row r="4572" spans="2:10" x14ac:dyDescent="0.25">
      <c r="B4572" s="155"/>
      <c r="F4572" s="164"/>
      <c r="G4572" s="164"/>
      <c r="H4572" s="164"/>
      <c r="I4572" s="164"/>
      <c r="J4572" s="164"/>
    </row>
    <row r="4573" spans="2:10" x14ac:dyDescent="0.25">
      <c r="B4573" s="155"/>
      <c r="F4573" s="164"/>
      <c r="G4573" s="164"/>
      <c r="H4573" s="164"/>
      <c r="I4573" s="164"/>
      <c r="J4573" s="164"/>
    </row>
    <row r="4574" spans="2:10" x14ac:dyDescent="0.25">
      <c r="B4574" s="155"/>
      <c r="F4574" s="164"/>
      <c r="G4574" s="164"/>
      <c r="H4574" s="164"/>
      <c r="I4574" s="164"/>
      <c r="J4574" s="164"/>
    </row>
    <row r="4575" spans="2:10" x14ac:dyDescent="0.25">
      <c r="B4575" s="155"/>
      <c r="F4575" s="164"/>
      <c r="G4575" s="164"/>
      <c r="H4575" s="164"/>
      <c r="I4575" s="164"/>
      <c r="J4575" s="164"/>
    </row>
    <row r="4576" spans="2:10" x14ac:dyDescent="0.25">
      <c r="B4576" s="155"/>
      <c r="F4576" s="164"/>
      <c r="G4576" s="164"/>
      <c r="H4576" s="164"/>
      <c r="I4576" s="164"/>
      <c r="J4576" s="164"/>
    </row>
    <row r="4577" spans="2:10" x14ac:dyDescent="0.25">
      <c r="B4577" s="155"/>
      <c r="F4577" s="164"/>
      <c r="G4577" s="164"/>
      <c r="H4577" s="164"/>
      <c r="I4577" s="164"/>
      <c r="J4577" s="164"/>
    </row>
    <row r="4578" spans="2:10" x14ac:dyDescent="0.25">
      <c r="B4578" s="155"/>
      <c r="F4578" s="164"/>
      <c r="G4578" s="164"/>
      <c r="H4578" s="164"/>
      <c r="I4578" s="164"/>
      <c r="J4578" s="164"/>
    </row>
    <row r="4579" spans="2:10" x14ac:dyDescent="0.25">
      <c r="B4579" s="155"/>
      <c r="F4579" s="164"/>
      <c r="G4579" s="164"/>
      <c r="H4579" s="164"/>
      <c r="I4579" s="164"/>
      <c r="J4579" s="164"/>
    </row>
    <row r="4580" spans="2:10" x14ac:dyDescent="0.25">
      <c r="B4580" s="155"/>
      <c r="F4580" s="164"/>
      <c r="G4580" s="164"/>
      <c r="H4580" s="164"/>
      <c r="I4580" s="164"/>
      <c r="J4580" s="164"/>
    </row>
    <row r="4581" spans="2:10" x14ac:dyDescent="0.25">
      <c r="B4581" s="155"/>
      <c r="F4581" s="164"/>
      <c r="G4581" s="164"/>
      <c r="H4581" s="164"/>
      <c r="I4581" s="164"/>
      <c r="J4581" s="164"/>
    </row>
    <row r="4582" spans="2:10" x14ac:dyDescent="0.25">
      <c r="B4582" s="155"/>
      <c r="F4582" s="164"/>
      <c r="G4582" s="164"/>
      <c r="H4582" s="164"/>
      <c r="I4582" s="164"/>
      <c r="J4582" s="164"/>
    </row>
    <row r="4583" spans="2:10" x14ac:dyDescent="0.25">
      <c r="B4583" s="155"/>
      <c r="F4583" s="164"/>
      <c r="G4583" s="164"/>
      <c r="H4583" s="164"/>
      <c r="I4583" s="164"/>
      <c r="J4583" s="164"/>
    </row>
    <row r="4584" spans="2:10" x14ac:dyDescent="0.25">
      <c r="B4584" s="155"/>
      <c r="F4584" s="164"/>
      <c r="G4584" s="164"/>
      <c r="H4584" s="164"/>
      <c r="I4584" s="164"/>
      <c r="J4584" s="164"/>
    </row>
    <row r="4585" spans="2:10" x14ac:dyDescent="0.25">
      <c r="B4585" s="155"/>
      <c r="F4585" s="164"/>
      <c r="G4585" s="164"/>
      <c r="H4585" s="164"/>
      <c r="I4585" s="164"/>
      <c r="J4585" s="164"/>
    </row>
    <row r="4586" spans="2:10" x14ac:dyDescent="0.25">
      <c r="B4586" s="155"/>
      <c r="F4586" s="164"/>
      <c r="G4586" s="164"/>
      <c r="H4586" s="164"/>
      <c r="I4586" s="164"/>
      <c r="J4586" s="164"/>
    </row>
    <row r="4587" spans="2:10" x14ac:dyDescent="0.25">
      <c r="B4587" s="155"/>
      <c r="F4587" s="164"/>
      <c r="G4587" s="164"/>
      <c r="H4587" s="164"/>
      <c r="I4587" s="164"/>
      <c r="J4587" s="164"/>
    </row>
    <row r="4588" spans="2:10" x14ac:dyDescent="0.25">
      <c r="B4588" s="155"/>
      <c r="F4588" s="164"/>
      <c r="G4588" s="164"/>
      <c r="H4588" s="164"/>
      <c r="I4588" s="164"/>
      <c r="J4588" s="164"/>
    </row>
    <row r="4589" spans="2:10" x14ac:dyDescent="0.25">
      <c r="B4589" s="155"/>
      <c r="F4589" s="164"/>
      <c r="G4589" s="164"/>
      <c r="H4589" s="164"/>
      <c r="I4589" s="164"/>
      <c r="J4589" s="164"/>
    </row>
    <row r="4590" spans="2:10" x14ac:dyDescent="0.25">
      <c r="B4590" s="155"/>
      <c r="F4590" s="164"/>
      <c r="G4590" s="164"/>
      <c r="H4590" s="164"/>
      <c r="I4590" s="164"/>
      <c r="J4590" s="164"/>
    </row>
    <row r="4591" spans="2:10" x14ac:dyDescent="0.25">
      <c r="B4591" s="155"/>
      <c r="F4591" s="164"/>
      <c r="G4591" s="164"/>
      <c r="H4591" s="164"/>
      <c r="I4591" s="164"/>
      <c r="J4591" s="164"/>
    </row>
    <row r="4592" spans="2:10" x14ac:dyDescent="0.25">
      <c r="B4592" s="155"/>
      <c r="F4592" s="164"/>
      <c r="G4592" s="164"/>
      <c r="H4592" s="164"/>
      <c r="I4592" s="164"/>
      <c r="J4592" s="164"/>
    </row>
    <row r="4593" spans="2:10" x14ac:dyDescent="0.25">
      <c r="B4593" s="155"/>
      <c r="F4593" s="164"/>
      <c r="G4593" s="164"/>
      <c r="H4593" s="164"/>
      <c r="I4593" s="164"/>
      <c r="J4593" s="164"/>
    </row>
    <row r="4594" spans="2:10" x14ac:dyDescent="0.25">
      <c r="B4594" s="155"/>
      <c r="F4594" s="164"/>
      <c r="G4594" s="164"/>
      <c r="H4594" s="164"/>
      <c r="I4594" s="164"/>
      <c r="J4594" s="164"/>
    </row>
    <row r="4595" spans="2:10" x14ac:dyDescent="0.25">
      <c r="B4595" s="155"/>
      <c r="F4595" s="164"/>
      <c r="G4595" s="164"/>
      <c r="H4595" s="164"/>
      <c r="I4595" s="164"/>
      <c r="J4595" s="164"/>
    </row>
    <row r="4596" spans="2:10" x14ac:dyDescent="0.25">
      <c r="B4596" s="155"/>
      <c r="F4596" s="164"/>
      <c r="G4596" s="164"/>
      <c r="H4596" s="164"/>
      <c r="I4596" s="164"/>
      <c r="J4596" s="164"/>
    </row>
    <row r="4597" spans="2:10" x14ac:dyDescent="0.25">
      <c r="B4597" s="155"/>
      <c r="F4597" s="164"/>
      <c r="G4597" s="164"/>
      <c r="H4597" s="164"/>
      <c r="I4597" s="164"/>
      <c r="J4597" s="164"/>
    </row>
    <row r="4598" spans="2:10" x14ac:dyDescent="0.25">
      <c r="B4598" s="155"/>
      <c r="F4598" s="164"/>
      <c r="G4598" s="164"/>
      <c r="H4598" s="164"/>
      <c r="I4598" s="164"/>
      <c r="J4598" s="164"/>
    </row>
    <row r="4599" spans="2:10" x14ac:dyDescent="0.25">
      <c r="B4599" s="155"/>
      <c r="F4599" s="164"/>
      <c r="G4599" s="164"/>
      <c r="H4599" s="164"/>
      <c r="I4599" s="164"/>
      <c r="J4599" s="164"/>
    </row>
    <row r="4600" spans="2:10" x14ac:dyDescent="0.25">
      <c r="B4600" s="155"/>
      <c r="F4600" s="164"/>
      <c r="G4600" s="164"/>
      <c r="H4600" s="164"/>
      <c r="I4600" s="164"/>
      <c r="J4600" s="164"/>
    </row>
    <row r="4601" spans="2:10" x14ac:dyDescent="0.25">
      <c r="B4601" s="155"/>
      <c r="F4601" s="164"/>
      <c r="G4601" s="164"/>
      <c r="H4601" s="164"/>
      <c r="I4601" s="164"/>
      <c r="J4601" s="164"/>
    </row>
    <row r="4602" spans="2:10" x14ac:dyDescent="0.25">
      <c r="B4602" s="155"/>
      <c r="F4602" s="164"/>
      <c r="G4602" s="164"/>
      <c r="H4602" s="164"/>
      <c r="I4602" s="164"/>
      <c r="J4602" s="164"/>
    </row>
    <row r="4603" spans="2:10" x14ac:dyDescent="0.25">
      <c r="B4603" s="155"/>
      <c r="F4603" s="164"/>
      <c r="G4603" s="164"/>
      <c r="H4603" s="164"/>
      <c r="I4603" s="164"/>
      <c r="J4603" s="164"/>
    </row>
    <row r="4604" spans="2:10" x14ac:dyDescent="0.25">
      <c r="B4604" s="155"/>
      <c r="F4604" s="164"/>
      <c r="G4604" s="164"/>
      <c r="H4604" s="164"/>
      <c r="I4604" s="164"/>
      <c r="J4604" s="164"/>
    </row>
    <row r="4605" spans="2:10" x14ac:dyDescent="0.25">
      <c r="B4605" s="155"/>
      <c r="F4605" s="164"/>
      <c r="G4605" s="164"/>
      <c r="H4605" s="164"/>
      <c r="I4605" s="164"/>
      <c r="J4605" s="164"/>
    </row>
    <row r="4606" spans="2:10" x14ac:dyDescent="0.25">
      <c r="B4606" s="155"/>
      <c r="F4606" s="164"/>
      <c r="G4606" s="164"/>
      <c r="H4606" s="164"/>
      <c r="I4606" s="164"/>
      <c r="J4606" s="164"/>
    </row>
    <row r="4607" spans="2:10" x14ac:dyDescent="0.25">
      <c r="B4607" s="155"/>
      <c r="F4607" s="164"/>
      <c r="G4607" s="164"/>
      <c r="H4607" s="164"/>
      <c r="I4607" s="164"/>
      <c r="J4607" s="164"/>
    </row>
    <row r="4608" spans="2:10" x14ac:dyDescent="0.25">
      <c r="B4608" s="155"/>
      <c r="F4608" s="164"/>
      <c r="G4608" s="164"/>
      <c r="H4608" s="164"/>
      <c r="I4608" s="164"/>
      <c r="J4608" s="164"/>
    </row>
    <row r="4609" spans="2:10" x14ac:dyDescent="0.25">
      <c r="B4609" s="155"/>
      <c r="F4609" s="164"/>
      <c r="G4609" s="164"/>
      <c r="H4609" s="164"/>
      <c r="I4609" s="164"/>
      <c r="J4609" s="164"/>
    </row>
    <row r="4610" spans="2:10" x14ac:dyDescent="0.25">
      <c r="B4610" s="155"/>
      <c r="F4610" s="164"/>
      <c r="G4610" s="164"/>
      <c r="H4610" s="164"/>
      <c r="I4610" s="164"/>
      <c r="J4610" s="164"/>
    </row>
    <row r="4611" spans="2:10" x14ac:dyDescent="0.25">
      <c r="B4611" s="155"/>
      <c r="F4611" s="164"/>
      <c r="G4611" s="164"/>
      <c r="H4611" s="164"/>
      <c r="I4611" s="164"/>
      <c r="J4611" s="164"/>
    </row>
    <row r="4612" spans="2:10" x14ac:dyDescent="0.25">
      <c r="B4612" s="155"/>
      <c r="F4612" s="164"/>
      <c r="G4612" s="164"/>
      <c r="H4612" s="164"/>
      <c r="I4612" s="164"/>
      <c r="J4612" s="164"/>
    </row>
    <row r="4613" spans="2:10" x14ac:dyDescent="0.25">
      <c r="B4613" s="155"/>
      <c r="F4613" s="164"/>
      <c r="G4613" s="164"/>
      <c r="H4613" s="164"/>
      <c r="I4613" s="164"/>
      <c r="J4613" s="164"/>
    </row>
    <row r="4614" spans="2:10" x14ac:dyDescent="0.25">
      <c r="B4614" s="155"/>
      <c r="F4614" s="164"/>
      <c r="G4614" s="164"/>
      <c r="H4614" s="164"/>
      <c r="I4614" s="164"/>
      <c r="J4614" s="164"/>
    </row>
    <row r="4615" spans="2:10" x14ac:dyDescent="0.25">
      <c r="B4615" s="155"/>
      <c r="F4615" s="164"/>
      <c r="G4615" s="164"/>
      <c r="H4615" s="164"/>
      <c r="I4615" s="164"/>
      <c r="J4615" s="164"/>
    </row>
    <row r="4616" spans="2:10" x14ac:dyDescent="0.25">
      <c r="B4616" s="155"/>
      <c r="F4616" s="164"/>
      <c r="G4616" s="164"/>
      <c r="H4616" s="164"/>
      <c r="I4616" s="164"/>
      <c r="J4616" s="164"/>
    </row>
    <row r="4617" spans="2:10" x14ac:dyDescent="0.25">
      <c r="B4617" s="155"/>
      <c r="F4617" s="164"/>
      <c r="G4617" s="164"/>
      <c r="H4617" s="164"/>
      <c r="I4617" s="164"/>
      <c r="J4617" s="164"/>
    </row>
    <row r="4618" spans="2:10" x14ac:dyDescent="0.25">
      <c r="B4618" s="155"/>
      <c r="F4618" s="164"/>
      <c r="G4618" s="164"/>
      <c r="H4618" s="164"/>
      <c r="I4618" s="164"/>
      <c r="J4618" s="164"/>
    </row>
    <row r="4619" spans="2:10" x14ac:dyDescent="0.25">
      <c r="B4619" s="155"/>
      <c r="F4619" s="164"/>
      <c r="G4619" s="164"/>
      <c r="H4619" s="164"/>
      <c r="I4619" s="164"/>
      <c r="J4619" s="164"/>
    </row>
    <row r="4620" spans="2:10" x14ac:dyDescent="0.25">
      <c r="B4620" s="155"/>
      <c r="F4620" s="164"/>
      <c r="G4620" s="164"/>
      <c r="H4620" s="164"/>
      <c r="I4620" s="164"/>
      <c r="J4620" s="164"/>
    </row>
    <row r="4621" spans="2:10" x14ac:dyDescent="0.25">
      <c r="B4621" s="155"/>
      <c r="F4621" s="164"/>
      <c r="G4621" s="164"/>
      <c r="H4621" s="164"/>
      <c r="I4621" s="164"/>
      <c r="J4621" s="164"/>
    </row>
    <row r="4622" spans="2:10" x14ac:dyDescent="0.25">
      <c r="B4622" s="155"/>
      <c r="F4622" s="164"/>
      <c r="G4622" s="164"/>
      <c r="H4622" s="164"/>
      <c r="I4622" s="164"/>
      <c r="J4622" s="164"/>
    </row>
    <row r="4623" spans="2:10" x14ac:dyDescent="0.25">
      <c r="B4623" s="155"/>
      <c r="F4623" s="164"/>
      <c r="G4623" s="164"/>
      <c r="H4623" s="164"/>
      <c r="I4623" s="164"/>
      <c r="J4623" s="164"/>
    </row>
    <row r="4624" spans="2:10" x14ac:dyDescent="0.25">
      <c r="B4624" s="155"/>
      <c r="F4624" s="164"/>
      <c r="G4624" s="164"/>
      <c r="H4624" s="164"/>
      <c r="I4624" s="164"/>
      <c r="J4624" s="164"/>
    </row>
    <row r="4625" spans="2:10" x14ac:dyDescent="0.25">
      <c r="B4625" s="155"/>
      <c r="F4625" s="164"/>
      <c r="G4625" s="164"/>
      <c r="H4625" s="164"/>
      <c r="I4625" s="164"/>
      <c r="J4625" s="164"/>
    </row>
    <row r="4626" spans="2:10" x14ac:dyDescent="0.25">
      <c r="B4626" s="155"/>
      <c r="F4626" s="164"/>
      <c r="G4626" s="164"/>
      <c r="H4626" s="164"/>
      <c r="I4626" s="164"/>
      <c r="J4626" s="164"/>
    </row>
    <row r="4627" spans="2:10" x14ac:dyDescent="0.25">
      <c r="B4627" s="155"/>
      <c r="F4627" s="164"/>
      <c r="G4627" s="164"/>
      <c r="H4627" s="164"/>
      <c r="I4627" s="164"/>
      <c r="J4627" s="164"/>
    </row>
    <row r="4628" spans="2:10" x14ac:dyDescent="0.25">
      <c r="B4628" s="155"/>
      <c r="F4628" s="164"/>
      <c r="G4628" s="164"/>
      <c r="H4628" s="164"/>
      <c r="I4628" s="164"/>
      <c r="J4628" s="164"/>
    </row>
    <row r="4629" spans="2:10" x14ac:dyDescent="0.25">
      <c r="B4629" s="155"/>
      <c r="F4629" s="164"/>
      <c r="G4629" s="164"/>
      <c r="H4629" s="164"/>
      <c r="I4629" s="164"/>
      <c r="J4629" s="164"/>
    </row>
    <row r="4630" spans="2:10" x14ac:dyDescent="0.25">
      <c r="B4630" s="155"/>
      <c r="F4630" s="164"/>
      <c r="G4630" s="164"/>
      <c r="H4630" s="164"/>
      <c r="I4630" s="164"/>
      <c r="J4630" s="164"/>
    </row>
    <row r="4631" spans="2:10" x14ac:dyDescent="0.25">
      <c r="B4631" s="155"/>
      <c r="F4631" s="164"/>
      <c r="G4631" s="164"/>
      <c r="H4631" s="164"/>
      <c r="I4631" s="164"/>
      <c r="J4631" s="164"/>
    </row>
    <row r="4632" spans="2:10" x14ac:dyDescent="0.25">
      <c r="B4632" s="155"/>
      <c r="F4632" s="164"/>
      <c r="G4632" s="164"/>
      <c r="H4632" s="164"/>
      <c r="I4632" s="164"/>
      <c r="J4632" s="164"/>
    </row>
    <row r="4633" spans="2:10" x14ac:dyDescent="0.25">
      <c r="B4633" s="155"/>
      <c r="F4633" s="164"/>
      <c r="G4633" s="164"/>
      <c r="H4633" s="164"/>
      <c r="I4633" s="164"/>
      <c r="J4633" s="164"/>
    </row>
    <row r="4634" spans="2:10" x14ac:dyDescent="0.25">
      <c r="B4634" s="155"/>
      <c r="F4634" s="164"/>
      <c r="G4634" s="164"/>
      <c r="H4634" s="164"/>
      <c r="I4634" s="164"/>
      <c r="J4634" s="164"/>
    </row>
    <row r="4635" spans="2:10" x14ac:dyDescent="0.25">
      <c r="B4635" s="155"/>
      <c r="F4635" s="164"/>
      <c r="G4635" s="164"/>
      <c r="H4635" s="164"/>
      <c r="I4635" s="164"/>
      <c r="J4635" s="164"/>
    </row>
    <row r="4636" spans="2:10" x14ac:dyDescent="0.25">
      <c r="B4636" s="155"/>
      <c r="F4636" s="164"/>
      <c r="G4636" s="164"/>
      <c r="H4636" s="164"/>
      <c r="I4636" s="164"/>
      <c r="J4636" s="164"/>
    </row>
    <row r="4637" spans="2:10" x14ac:dyDescent="0.25">
      <c r="B4637" s="155"/>
      <c r="F4637" s="164"/>
      <c r="G4637" s="164"/>
      <c r="H4637" s="164"/>
      <c r="I4637" s="164"/>
      <c r="J4637" s="164"/>
    </row>
    <row r="4638" spans="2:10" x14ac:dyDescent="0.25">
      <c r="B4638" s="155"/>
      <c r="F4638" s="164"/>
      <c r="G4638" s="164"/>
      <c r="H4638" s="164"/>
      <c r="I4638" s="164"/>
      <c r="J4638" s="164"/>
    </row>
    <row r="4639" spans="2:10" x14ac:dyDescent="0.25">
      <c r="B4639" s="155"/>
      <c r="F4639" s="164"/>
      <c r="G4639" s="164"/>
      <c r="H4639" s="164"/>
      <c r="I4639" s="164"/>
      <c r="J4639" s="164"/>
    </row>
    <row r="4640" spans="2:10" x14ac:dyDescent="0.25">
      <c r="B4640" s="155"/>
      <c r="F4640" s="164"/>
      <c r="G4640" s="164"/>
      <c r="H4640" s="164"/>
      <c r="I4640" s="164"/>
      <c r="J4640" s="164"/>
    </row>
    <row r="4641" spans="2:10" x14ac:dyDescent="0.25">
      <c r="B4641" s="155"/>
      <c r="F4641" s="164"/>
      <c r="G4641" s="164"/>
      <c r="H4641" s="164"/>
      <c r="I4641" s="164"/>
      <c r="J4641" s="164"/>
    </row>
    <row r="4642" spans="2:10" x14ac:dyDescent="0.25">
      <c r="B4642" s="155"/>
      <c r="F4642" s="164"/>
      <c r="G4642" s="164"/>
      <c r="H4642" s="164"/>
      <c r="I4642" s="164"/>
      <c r="J4642" s="164"/>
    </row>
    <row r="4643" spans="2:10" x14ac:dyDescent="0.25">
      <c r="B4643" s="155"/>
      <c r="F4643" s="164"/>
      <c r="G4643" s="164"/>
      <c r="H4643" s="164"/>
      <c r="I4643" s="164"/>
      <c r="J4643" s="164"/>
    </row>
    <row r="4644" spans="2:10" x14ac:dyDescent="0.25">
      <c r="B4644" s="155"/>
      <c r="F4644" s="164"/>
      <c r="G4644" s="164"/>
      <c r="H4644" s="164"/>
      <c r="I4644" s="164"/>
      <c r="J4644" s="164"/>
    </row>
    <row r="4645" spans="2:10" x14ac:dyDescent="0.25">
      <c r="B4645" s="155"/>
      <c r="F4645" s="164"/>
      <c r="G4645" s="164"/>
      <c r="H4645" s="164"/>
      <c r="I4645" s="164"/>
      <c r="J4645" s="164"/>
    </row>
    <row r="4646" spans="2:10" x14ac:dyDescent="0.25">
      <c r="B4646" s="155"/>
      <c r="F4646" s="164"/>
      <c r="G4646" s="164"/>
      <c r="H4646" s="164"/>
      <c r="I4646" s="164"/>
      <c r="J4646" s="164"/>
    </row>
    <row r="4647" spans="2:10" x14ac:dyDescent="0.25">
      <c r="B4647" s="155"/>
      <c r="F4647" s="164"/>
      <c r="G4647" s="164"/>
      <c r="H4647" s="164"/>
      <c r="I4647" s="164"/>
      <c r="J4647" s="164"/>
    </row>
    <row r="4648" spans="2:10" x14ac:dyDescent="0.25">
      <c r="B4648" s="155"/>
      <c r="F4648" s="164"/>
      <c r="G4648" s="164"/>
      <c r="H4648" s="164"/>
      <c r="I4648" s="164"/>
      <c r="J4648" s="164"/>
    </row>
    <row r="4649" spans="2:10" x14ac:dyDescent="0.25">
      <c r="B4649" s="155"/>
      <c r="F4649" s="164"/>
      <c r="G4649" s="164"/>
      <c r="H4649" s="164"/>
      <c r="I4649" s="164"/>
      <c r="J4649" s="164"/>
    </row>
    <row r="4650" spans="2:10" x14ac:dyDescent="0.25">
      <c r="B4650" s="155"/>
      <c r="F4650" s="164"/>
      <c r="G4650" s="164"/>
      <c r="H4650" s="164"/>
      <c r="I4650" s="164"/>
      <c r="J4650" s="164"/>
    </row>
    <row r="4651" spans="2:10" x14ac:dyDescent="0.25">
      <c r="B4651" s="155"/>
      <c r="F4651" s="164"/>
      <c r="G4651" s="164"/>
      <c r="H4651" s="164"/>
      <c r="I4651" s="164"/>
      <c r="J4651" s="164"/>
    </row>
    <row r="4652" spans="2:10" x14ac:dyDescent="0.25">
      <c r="B4652" s="155"/>
      <c r="F4652" s="164"/>
      <c r="G4652" s="164"/>
      <c r="H4652" s="164"/>
      <c r="I4652" s="164"/>
      <c r="J4652" s="164"/>
    </row>
    <row r="4653" spans="2:10" x14ac:dyDescent="0.25">
      <c r="B4653" s="155"/>
      <c r="F4653" s="164"/>
      <c r="G4653" s="164"/>
      <c r="H4653" s="164"/>
      <c r="I4653" s="164"/>
      <c r="J4653" s="164"/>
    </row>
    <row r="4654" spans="2:10" x14ac:dyDescent="0.25">
      <c r="B4654" s="155"/>
      <c r="F4654" s="164"/>
      <c r="G4654" s="164"/>
      <c r="H4654" s="164"/>
      <c r="I4654" s="164"/>
      <c r="J4654" s="164"/>
    </row>
    <row r="4655" spans="2:10" x14ac:dyDescent="0.25">
      <c r="B4655" s="155"/>
      <c r="F4655" s="164"/>
      <c r="G4655" s="164"/>
      <c r="H4655" s="164"/>
      <c r="I4655" s="164"/>
      <c r="J4655" s="164"/>
    </row>
    <row r="4656" spans="2:10" x14ac:dyDescent="0.25">
      <c r="B4656" s="155"/>
      <c r="F4656" s="164"/>
      <c r="G4656" s="164"/>
      <c r="H4656" s="164"/>
      <c r="I4656" s="164"/>
      <c r="J4656" s="164"/>
    </row>
    <row r="4657" spans="2:10" x14ac:dyDescent="0.25">
      <c r="B4657" s="155"/>
      <c r="F4657" s="164"/>
      <c r="G4657" s="164"/>
      <c r="H4657" s="164"/>
      <c r="I4657" s="164"/>
      <c r="J4657" s="164"/>
    </row>
    <row r="4658" spans="2:10" x14ac:dyDescent="0.25">
      <c r="B4658" s="155"/>
      <c r="F4658" s="164"/>
      <c r="G4658" s="164"/>
      <c r="H4658" s="164"/>
      <c r="I4658" s="164"/>
      <c r="J4658" s="164"/>
    </row>
    <row r="4659" spans="2:10" x14ac:dyDescent="0.25">
      <c r="B4659" s="155"/>
      <c r="F4659" s="164"/>
      <c r="G4659" s="164"/>
      <c r="H4659" s="164"/>
      <c r="I4659" s="164"/>
      <c r="J4659" s="164"/>
    </row>
    <row r="4660" spans="2:10" x14ac:dyDescent="0.25">
      <c r="B4660" s="155"/>
      <c r="F4660" s="164"/>
      <c r="G4660" s="164"/>
      <c r="H4660" s="164"/>
      <c r="I4660" s="164"/>
      <c r="J4660" s="164"/>
    </row>
    <row r="4661" spans="2:10" x14ac:dyDescent="0.25">
      <c r="B4661" s="155"/>
      <c r="F4661" s="164"/>
      <c r="G4661" s="164"/>
      <c r="H4661" s="164"/>
      <c r="I4661" s="164"/>
      <c r="J4661" s="164"/>
    </row>
    <row r="4662" spans="2:10" x14ac:dyDescent="0.25">
      <c r="B4662" s="155"/>
      <c r="F4662" s="164"/>
      <c r="G4662" s="164"/>
      <c r="H4662" s="164"/>
      <c r="I4662" s="164"/>
      <c r="J4662" s="164"/>
    </row>
    <row r="4663" spans="2:10" x14ac:dyDescent="0.25">
      <c r="B4663" s="155"/>
      <c r="F4663" s="164"/>
      <c r="G4663" s="164"/>
      <c r="H4663" s="164"/>
      <c r="I4663" s="164"/>
      <c r="J4663" s="164"/>
    </row>
    <row r="4664" spans="2:10" x14ac:dyDescent="0.25">
      <c r="B4664" s="155"/>
      <c r="F4664" s="164"/>
      <c r="G4664" s="164"/>
      <c r="H4664" s="164"/>
      <c r="I4664" s="164"/>
      <c r="J4664" s="164"/>
    </row>
    <row r="4665" spans="2:10" x14ac:dyDescent="0.25">
      <c r="B4665" s="155"/>
      <c r="F4665" s="164"/>
      <c r="G4665" s="164"/>
      <c r="H4665" s="164"/>
      <c r="I4665" s="164"/>
      <c r="J4665" s="164"/>
    </row>
    <row r="4666" spans="2:10" x14ac:dyDescent="0.25">
      <c r="B4666" s="155"/>
      <c r="F4666" s="164"/>
      <c r="G4666" s="164"/>
      <c r="H4666" s="164"/>
      <c r="I4666" s="164"/>
      <c r="J4666" s="164"/>
    </row>
    <row r="4667" spans="2:10" x14ac:dyDescent="0.25">
      <c r="B4667" s="155"/>
      <c r="F4667" s="164"/>
      <c r="G4667" s="164"/>
      <c r="H4667" s="164"/>
      <c r="I4667" s="164"/>
      <c r="J4667" s="164"/>
    </row>
    <row r="4668" spans="2:10" x14ac:dyDescent="0.25">
      <c r="B4668" s="155"/>
      <c r="F4668" s="164"/>
      <c r="G4668" s="164"/>
      <c r="H4668" s="164"/>
      <c r="I4668" s="164"/>
      <c r="J4668" s="164"/>
    </row>
    <row r="4669" spans="2:10" x14ac:dyDescent="0.25">
      <c r="B4669" s="155"/>
      <c r="F4669" s="164"/>
      <c r="G4669" s="164"/>
      <c r="H4669" s="164"/>
      <c r="I4669" s="164"/>
      <c r="J4669" s="164"/>
    </row>
    <row r="4670" spans="2:10" x14ac:dyDescent="0.25">
      <c r="B4670" s="155"/>
      <c r="F4670" s="164"/>
      <c r="G4670" s="164"/>
      <c r="H4670" s="164"/>
      <c r="I4670" s="164"/>
      <c r="J4670" s="164"/>
    </row>
    <row r="4671" spans="2:10" x14ac:dyDescent="0.25">
      <c r="B4671" s="155"/>
      <c r="F4671" s="164"/>
      <c r="G4671" s="164"/>
      <c r="H4671" s="164"/>
      <c r="I4671" s="164"/>
      <c r="J4671" s="164"/>
    </row>
    <row r="4672" spans="2:10" x14ac:dyDescent="0.25">
      <c r="B4672" s="155"/>
      <c r="F4672" s="164"/>
      <c r="G4672" s="164"/>
      <c r="H4672" s="164"/>
      <c r="I4672" s="164"/>
      <c r="J4672" s="164"/>
    </row>
    <row r="4673" spans="2:10" x14ac:dyDescent="0.25">
      <c r="B4673" s="155"/>
      <c r="F4673" s="164"/>
      <c r="G4673" s="164"/>
      <c r="H4673" s="164"/>
      <c r="I4673" s="164"/>
      <c r="J4673" s="164"/>
    </row>
    <row r="4674" spans="2:10" x14ac:dyDescent="0.25">
      <c r="B4674" s="155"/>
      <c r="F4674" s="164"/>
      <c r="G4674" s="164"/>
      <c r="H4674" s="164"/>
      <c r="I4674" s="164"/>
      <c r="J4674" s="164"/>
    </row>
    <row r="4675" spans="2:10" x14ac:dyDescent="0.25">
      <c r="B4675" s="155"/>
      <c r="F4675" s="164"/>
      <c r="G4675" s="164"/>
      <c r="H4675" s="164"/>
      <c r="I4675" s="164"/>
      <c r="J4675" s="164"/>
    </row>
    <row r="4676" spans="2:10" x14ac:dyDescent="0.25">
      <c r="B4676" s="155"/>
      <c r="F4676" s="164"/>
      <c r="G4676" s="164"/>
      <c r="H4676" s="164"/>
      <c r="I4676" s="164"/>
      <c r="J4676" s="164"/>
    </row>
    <row r="4677" spans="2:10" x14ac:dyDescent="0.25">
      <c r="B4677" s="155"/>
      <c r="F4677" s="164"/>
      <c r="G4677" s="164"/>
      <c r="H4677" s="164"/>
      <c r="I4677" s="164"/>
      <c r="J4677" s="164"/>
    </row>
    <row r="4678" spans="2:10" x14ac:dyDescent="0.25">
      <c r="B4678" s="155"/>
      <c r="F4678" s="164"/>
      <c r="G4678" s="164"/>
      <c r="H4678" s="164"/>
      <c r="I4678" s="164"/>
      <c r="J4678" s="164"/>
    </row>
    <row r="4679" spans="2:10" x14ac:dyDescent="0.25">
      <c r="B4679" s="155"/>
      <c r="F4679" s="164"/>
      <c r="G4679" s="164"/>
      <c r="H4679" s="164"/>
      <c r="I4679" s="164"/>
      <c r="J4679" s="164"/>
    </row>
    <row r="4680" spans="2:10" x14ac:dyDescent="0.25">
      <c r="B4680" s="155"/>
      <c r="F4680" s="164"/>
      <c r="G4680" s="164"/>
      <c r="H4680" s="164"/>
      <c r="I4680" s="164"/>
      <c r="J4680" s="164"/>
    </row>
    <row r="4681" spans="2:10" x14ac:dyDescent="0.25">
      <c r="B4681" s="155"/>
      <c r="F4681" s="164"/>
      <c r="G4681" s="164"/>
      <c r="H4681" s="164"/>
      <c r="I4681" s="164"/>
      <c r="J4681" s="164"/>
    </row>
    <row r="4682" spans="2:10" x14ac:dyDescent="0.25">
      <c r="B4682" s="155"/>
      <c r="F4682" s="164"/>
      <c r="G4682" s="164"/>
      <c r="H4682" s="164"/>
      <c r="I4682" s="164"/>
      <c r="J4682" s="164"/>
    </row>
    <row r="4683" spans="2:10" x14ac:dyDescent="0.25">
      <c r="B4683" s="155"/>
      <c r="F4683" s="164"/>
      <c r="G4683" s="164"/>
      <c r="H4683" s="164"/>
      <c r="I4683" s="164"/>
      <c r="J4683" s="164"/>
    </row>
    <row r="4684" spans="2:10" x14ac:dyDescent="0.25">
      <c r="B4684" s="155"/>
      <c r="F4684" s="164"/>
      <c r="G4684" s="164"/>
      <c r="H4684" s="164"/>
      <c r="I4684" s="164"/>
      <c r="J4684" s="164"/>
    </row>
    <row r="4685" spans="2:10" x14ac:dyDescent="0.25">
      <c r="B4685" s="155"/>
      <c r="F4685" s="164"/>
      <c r="G4685" s="164"/>
      <c r="H4685" s="164"/>
      <c r="I4685" s="164"/>
      <c r="J4685" s="164"/>
    </row>
    <row r="4686" spans="2:10" x14ac:dyDescent="0.25">
      <c r="B4686" s="155"/>
      <c r="F4686" s="164"/>
      <c r="G4686" s="164"/>
      <c r="H4686" s="164"/>
      <c r="I4686" s="164"/>
      <c r="J4686" s="164"/>
    </row>
    <row r="4687" spans="2:10" x14ac:dyDescent="0.25">
      <c r="B4687" s="155"/>
      <c r="F4687" s="164"/>
      <c r="G4687" s="164"/>
      <c r="H4687" s="164"/>
      <c r="I4687" s="164"/>
      <c r="J4687" s="164"/>
    </row>
    <row r="4688" spans="2:10" x14ac:dyDescent="0.25">
      <c r="B4688" s="155"/>
      <c r="F4688" s="164"/>
      <c r="G4688" s="164"/>
      <c r="H4688" s="164"/>
      <c r="I4688" s="164"/>
      <c r="J4688" s="164"/>
    </row>
    <row r="4689" spans="2:10" x14ac:dyDescent="0.25">
      <c r="B4689" s="155"/>
      <c r="F4689" s="164"/>
      <c r="G4689" s="164"/>
      <c r="H4689" s="164"/>
      <c r="I4689" s="164"/>
      <c r="J4689" s="164"/>
    </row>
    <row r="4690" spans="2:10" x14ac:dyDescent="0.25">
      <c r="B4690" s="155"/>
      <c r="F4690" s="164"/>
      <c r="G4690" s="164"/>
      <c r="H4690" s="164"/>
      <c r="I4690" s="164"/>
      <c r="J4690" s="164"/>
    </row>
    <row r="4691" spans="2:10" x14ac:dyDescent="0.25">
      <c r="B4691" s="155"/>
      <c r="F4691" s="164"/>
      <c r="G4691" s="164"/>
      <c r="H4691" s="164"/>
      <c r="I4691" s="164"/>
      <c r="J4691" s="164"/>
    </row>
    <row r="4692" spans="2:10" x14ac:dyDescent="0.25">
      <c r="B4692" s="155"/>
      <c r="F4692" s="164"/>
      <c r="G4692" s="164"/>
      <c r="H4692" s="164"/>
      <c r="I4692" s="164"/>
      <c r="J4692" s="164"/>
    </row>
    <row r="4693" spans="2:10" x14ac:dyDescent="0.25">
      <c r="B4693" s="155"/>
      <c r="F4693" s="164"/>
      <c r="G4693" s="164"/>
      <c r="H4693" s="164"/>
      <c r="I4693" s="164"/>
      <c r="J4693" s="164"/>
    </row>
    <row r="4694" spans="2:10" x14ac:dyDescent="0.25">
      <c r="B4694" s="155"/>
      <c r="F4694" s="164"/>
      <c r="G4694" s="164"/>
      <c r="H4694" s="164"/>
      <c r="I4694" s="164"/>
      <c r="J4694" s="164"/>
    </row>
    <row r="4695" spans="2:10" x14ac:dyDescent="0.25">
      <c r="B4695" s="155"/>
      <c r="F4695" s="164"/>
      <c r="G4695" s="164"/>
      <c r="H4695" s="164"/>
      <c r="I4695" s="164"/>
      <c r="J4695" s="164"/>
    </row>
    <row r="4696" spans="2:10" x14ac:dyDescent="0.25">
      <c r="B4696" s="155"/>
      <c r="F4696" s="164"/>
      <c r="G4696" s="164"/>
      <c r="H4696" s="164"/>
      <c r="I4696" s="164"/>
      <c r="J4696" s="164"/>
    </row>
    <row r="4697" spans="2:10" x14ac:dyDescent="0.25">
      <c r="B4697" s="155"/>
      <c r="F4697" s="164"/>
      <c r="G4697" s="164"/>
      <c r="H4697" s="164"/>
      <c r="I4697" s="164"/>
      <c r="J4697" s="164"/>
    </row>
    <row r="4698" spans="2:10" x14ac:dyDescent="0.25">
      <c r="B4698" s="155"/>
      <c r="F4698" s="164"/>
      <c r="G4698" s="164"/>
      <c r="H4698" s="164"/>
      <c r="I4698" s="164"/>
      <c r="J4698" s="164"/>
    </row>
    <row r="4699" spans="2:10" x14ac:dyDescent="0.25">
      <c r="B4699" s="155"/>
      <c r="F4699" s="164"/>
      <c r="G4699" s="164"/>
      <c r="H4699" s="164"/>
      <c r="I4699" s="164"/>
      <c r="J4699" s="164"/>
    </row>
    <row r="4700" spans="2:10" x14ac:dyDescent="0.25">
      <c r="B4700" s="155"/>
      <c r="F4700" s="164"/>
      <c r="G4700" s="164"/>
      <c r="H4700" s="164"/>
      <c r="I4700" s="164"/>
      <c r="J4700" s="164"/>
    </row>
    <row r="4701" spans="2:10" x14ac:dyDescent="0.25">
      <c r="B4701" s="155"/>
      <c r="F4701" s="164"/>
      <c r="G4701" s="164"/>
      <c r="H4701" s="164"/>
      <c r="I4701" s="164"/>
      <c r="J4701" s="164"/>
    </row>
    <row r="4702" spans="2:10" x14ac:dyDescent="0.25">
      <c r="B4702" s="155"/>
      <c r="F4702" s="164"/>
      <c r="G4702" s="164"/>
      <c r="H4702" s="164"/>
      <c r="I4702" s="164"/>
      <c r="J4702" s="164"/>
    </row>
    <row r="4703" spans="2:10" x14ac:dyDescent="0.25">
      <c r="B4703" s="155"/>
      <c r="F4703" s="164"/>
      <c r="G4703" s="164"/>
      <c r="H4703" s="164"/>
      <c r="I4703" s="164"/>
      <c r="J4703" s="164"/>
    </row>
    <row r="4704" spans="2:10" x14ac:dyDescent="0.25">
      <c r="B4704" s="155"/>
      <c r="F4704" s="164"/>
      <c r="G4704" s="164"/>
      <c r="H4704" s="164"/>
      <c r="I4704" s="164"/>
      <c r="J4704" s="164"/>
    </row>
    <row r="4705" spans="2:10" x14ac:dyDescent="0.25">
      <c r="B4705" s="155"/>
      <c r="F4705" s="164"/>
      <c r="G4705" s="164"/>
      <c r="H4705" s="164"/>
      <c r="I4705" s="164"/>
      <c r="J4705" s="164"/>
    </row>
    <row r="4706" spans="2:10" x14ac:dyDescent="0.25">
      <c r="B4706" s="155"/>
      <c r="F4706" s="164"/>
      <c r="G4706" s="164"/>
      <c r="H4706" s="164"/>
      <c r="I4706" s="164"/>
      <c r="J4706" s="164"/>
    </row>
    <row r="4707" spans="2:10" x14ac:dyDescent="0.25">
      <c r="B4707" s="155"/>
      <c r="F4707" s="164"/>
      <c r="G4707" s="164"/>
      <c r="H4707" s="164"/>
      <c r="I4707" s="164"/>
      <c r="J4707" s="164"/>
    </row>
    <row r="4708" spans="2:10" x14ac:dyDescent="0.25">
      <c r="B4708" s="155"/>
      <c r="F4708" s="164"/>
      <c r="G4708" s="164"/>
      <c r="H4708" s="164"/>
      <c r="I4708" s="164"/>
      <c r="J4708" s="164"/>
    </row>
    <row r="4709" spans="2:10" x14ac:dyDescent="0.25">
      <c r="B4709" s="155"/>
      <c r="F4709" s="164"/>
      <c r="G4709" s="164"/>
      <c r="H4709" s="164"/>
      <c r="I4709" s="164"/>
      <c r="J4709" s="164"/>
    </row>
    <row r="4710" spans="2:10" x14ac:dyDescent="0.25">
      <c r="B4710" s="155"/>
      <c r="F4710" s="164"/>
      <c r="G4710" s="164"/>
      <c r="H4710" s="164"/>
      <c r="I4710" s="164"/>
      <c r="J4710" s="164"/>
    </row>
    <row r="4711" spans="2:10" x14ac:dyDescent="0.25">
      <c r="B4711" s="155"/>
      <c r="F4711" s="164"/>
      <c r="G4711" s="164"/>
      <c r="H4711" s="164"/>
      <c r="I4711" s="164"/>
      <c r="J4711" s="164"/>
    </row>
    <row r="4712" spans="2:10" x14ac:dyDescent="0.25">
      <c r="B4712" s="155"/>
      <c r="F4712" s="164"/>
      <c r="G4712" s="164"/>
      <c r="H4712" s="164"/>
      <c r="I4712" s="164"/>
      <c r="J4712" s="164"/>
    </row>
    <row r="4713" spans="2:10" x14ac:dyDescent="0.25">
      <c r="B4713" s="155"/>
      <c r="F4713" s="164"/>
      <c r="G4713" s="164"/>
      <c r="H4713" s="164"/>
      <c r="I4713" s="164"/>
      <c r="J4713" s="164"/>
    </row>
    <row r="4714" spans="2:10" x14ac:dyDescent="0.25">
      <c r="B4714" s="155"/>
      <c r="F4714" s="164"/>
      <c r="G4714" s="164"/>
      <c r="H4714" s="164"/>
      <c r="I4714" s="164"/>
      <c r="J4714" s="164"/>
    </row>
    <row r="4715" spans="2:10" x14ac:dyDescent="0.25">
      <c r="B4715" s="155"/>
      <c r="F4715" s="164"/>
      <c r="G4715" s="164"/>
      <c r="H4715" s="164"/>
      <c r="I4715" s="164"/>
      <c r="J4715" s="164"/>
    </row>
    <row r="4716" spans="2:10" x14ac:dyDescent="0.25">
      <c r="B4716" s="155"/>
      <c r="F4716" s="164"/>
      <c r="G4716" s="164"/>
      <c r="H4716" s="164"/>
      <c r="I4716" s="164"/>
      <c r="J4716" s="164"/>
    </row>
    <row r="4717" spans="2:10" x14ac:dyDescent="0.25">
      <c r="B4717" s="155"/>
      <c r="F4717" s="164"/>
      <c r="G4717" s="164"/>
      <c r="H4717" s="164"/>
      <c r="I4717" s="164"/>
      <c r="J4717" s="164"/>
    </row>
    <row r="4718" spans="2:10" x14ac:dyDescent="0.25">
      <c r="B4718" s="155"/>
      <c r="F4718" s="164"/>
      <c r="G4718" s="164"/>
      <c r="H4718" s="164"/>
      <c r="I4718" s="164"/>
      <c r="J4718" s="164"/>
    </row>
    <row r="4719" spans="2:10" x14ac:dyDescent="0.25">
      <c r="B4719" s="155"/>
      <c r="F4719" s="164"/>
      <c r="G4719" s="164"/>
      <c r="H4719" s="164"/>
      <c r="I4719" s="164"/>
      <c r="J4719" s="164"/>
    </row>
    <row r="4720" spans="2:10" x14ac:dyDescent="0.25">
      <c r="B4720" s="155"/>
      <c r="F4720" s="164"/>
      <c r="G4720" s="164"/>
      <c r="H4720" s="164"/>
      <c r="I4720" s="164"/>
      <c r="J4720" s="164"/>
    </row>
    <row r="4721" spans="2:10" x14ac:dyDescent="0.25">
      <c r="B4721" s="155"/>
      <c r="F4721" s="164"/>
      <c r="G4721" s="164"/>
      <c r="H4721" s="164"/>
      <c r="I4721" s="164"/>
      <c r="J4721" s="164"/>
    </row>
    <row r="4722" spans="2:10" x14ac:dyDescent="0.25">
      <c r="B4722" s="155"/>
      <c r="F4722" s="164"/>
      <c r="G4722" s="164"/>
      <c r="H4722" s="164"/>
      <c r="I4722" s="164"/>
      <c r="J4722" s="164"/>
    </row>
    <row r="4723" spans="2:10" x14ac:dyDescent="0.25">
      <c r="B4723" s="155"/>
      <c r="F4723" s="164"/>
      <c r="G4723" s="164"/>
      <c r="H4723" s="164"/>
      <c r="I4723" s="164"/>
      <c r="J4723" s="164"/>
    </row>
    <row r="4724" spans="2:10" x14ac:dyDescent="0.25">
      <c r="B4724" s="155"/>
      <c r="F4724" s="164"/>
      <c r="G4724" s="164"/>
      <c r="H4724" s="164"/>
      <c r="I4724" s="164"/>
      <c r="J4724" s="164"/>
    </row>
    <row r="4725" spans="2:10" x14ac:dyDescent="0.25">
      <c r="B4725" s="155"/>
      <c r="F4725" s="164"/>
      <c r="G4725" s="164"/>
      <c r="H4725" s="164"/>
      <c r="I4725" s="164"/>
      <c r="J4725" s="164"/>
    </row>
    <row r="4726" spans="2:10" x14ac:dyDescent="0.25">
      <c r="B4726" s="155"/>
      <c r="F4726" s="164"/>
      <c r="G4726" s="164"/>
      <c r="H4726" s="164"/>
      <c r="I4726" s="164"/>
      <c r="J4726" s="164"/>
    </row>
    <row r="4727" spans="2:10" x14ac:dyDescent="0.25">
      <c r="B4727" s="155"/>
      <c r="F4727" s="164"/>
      <c r="G4727" s="164"/>
      <c r="H4727" s="164"/>
      <c r="I4727" s="164"/>
      <c r="J4727" s="164"/>
    </row>
    <row r="4728" spans="2:10" x14ac:dyDescent="0.25">
      <c r="B4728" s="155"/>
      <c r="F4728" s="164"/>
      <c r="G4728" s="164"/>
      <c r="H4728" s="164"/>
      <c r="I4728" s="164"/>
      <c r="J4728" s="164"/>
    </row>
    <row r="4729" spans="2:10" x14ac:dyDescent="0.25">
      <c r="B4729" s="155"/>
      <c r="F4729" s="164"/>
      <c r="G4729" s="164"/>
      <c r="H4729" s="164"/>
      <c r="I4729" s="164"/>
      <c r="J4729" s="164"/>
    </row>
    <row r="4730" spans="2:10" x14ac:dyDescent="0.25">
      <c r="B4730" s="155"/>
      <c r="F4730" s="164"/>
      <c r="G4730" s="164"/>
      <c r="H4730" s="164"/>
      <c r="I4730" s="164"/>
      <c r="J4730" s="164"/>
    </row>
    <row r="4731" spans="2:10" x14ac:dyDescent="0.25">
      <c r="B4731" s="155"/>
      <c r="F4731" s="164"/>
      <c r="G4731" s="164"/>
      <c r="H4731" s="164"/>
      <c r="I4731" s="164"/>
      <c r="J4731" s="164"/>
    </row>
    <row r="4732" spans="2:10" x14ac:dyDescent="0.25">
      <c r="B4732" s="155"/>
      <c r="F4732" s="164"/>
      <c r="G4732" s="164"/>
      <c r="H4732" s="164"/>
      <c r="I4732" s="164"/>
      <c r="J4732" s="164"/>
    </row>
    <row r="4733" spans="2:10" x14ac:dyDescent="0.25">
      <c r="B4733" s="155"/>
      <c r="F4733" s="164"/>
      <c r="G4733" s="164"/>
      <c r="H4733" s="164"/>
      <c r="I4733" s="164"/>
      <c r="J4733" s="164"/>
    </row>
    <row r="4734" spans="2:10" x14ac:dyDescent="0.25">
      <c r="B4734" s="155"/>
      <c r="F4734" s="164"/>
      <c r="G4734" s="164"/>
      <c r="H4734" s="164"/>
      <c r="I4734" s="164"/>
      <c r="J4734" s="164"/>
    </row>
    <row r="4735" spans="2:10" x14ac:dyDescent="0.25">
      <c r="B4735" s="155"/>
      <c r="F4735" s="164"/>
      <c r="G4735" s="164"/>
      <c r="H4735" s="164"/>
      <c r="I4735" s="164"/>
      <c r="J4735" s="164"/>
    </row>
    <row r="4736" spans="2:10" x14ac:dyDescent="0.25">
      <c r="B4736" s="155"/>
      <c r="F4736" s="164"/>
      <c r="G4736" s="164"/>
      <c r="H4736" s="164"/>
      <c r="I4736" s="164"/>
      <c r="J4736" s="164"/>
    </row>
    <row r="4737" spans="2:10" x14ac:dyDescent="0.25">
      <c r="B4737" s="155"/>
      <c r="F4737" s="164"/>
      <c r="G4737" s="164"/>
      <c r="H4737" s="164"/>
      <c r="I4737" s="164"/>
      <c r="J4737" s="164"/>
    </row>
    <row r="4738" spans="2:10" x14ac:dyDescent="0.25">
      <c r="B4738" s="155"/>
      <c r="F4738" s="164"/>
      <c r="G4738" s="164"/>
      <c r="H4738" s="164"/>
      <c r="I4738" s="164"/>
      <c r="J4738" s="164"/>
    </row>
    <row r="4739" spans="2:10" x14ac:dyDescent="0.25">
      <c r="B4739" s="155"/>
      <c r="F4739" s="164"/>
      <c r="G4739" s="164"/>
      <c r="H4739" s="164"/>
      <c r="I4739" s="164"/>
      <c r="J4739" s="164"/>
    </row>
    <row r="4740" spans="2:10" x14ac:dyDescent="0.25">
      <c r="B4740" s="155"/>
      <c r="F4740" s="164"/>
      <c r="G4740" s="164"/>
      <c r="H4740" s="164"/>
      <c r="I4740" s="164"/>
      <c r="J4740" s="164"/>
    </row>
    <row r="4741" spans="2:10" x14ac:dyDescent="0.25">
      <c r="B4741" s="155"/>
      <c r="F4741" s="164"/>
      <c r="G4741" s="164"/>
      <c r="H4741" s="164"/>
      <c r="I4741" s="164"/>
      <c r="J4741" s="164"/>
    </row>
    <row r="4742" spans="2:10" x14ac:dyDescent="0.25">
      <c r="B4742" s="155"/>
      <c r="F4742" s="164"/>
      <c r="G4742" s="164"/>
      <c r="H4742" s="164"/>
      <c r="I4742" s="164"/>
      <c r="J4742" s="164"/>
    </row>
    <row r="4743" spans="2:10" x14ac:dyDescent="0.25">
      <c r="B4743" s="155"/>
      <c r="F4743" s="164"/>
      <c r="G4743" s="164"/>
      <c r="H4743" s="164"/>
      <c r="I4743" s="164"/>
      <c r="J4743" s="164"/>
    </row>
    <row r="4744" spans="2:10" x14ac:dyDescent="0.25">
      <c r="B4744" s="155"/>
      <c r="F4744" s="164"/>
      <c r="G4744" s="164"/>
      <c r="H4744" s="164"/>
      <c r="I4744" s="164"/>
      <c r="J4744" s="164"/>
    </row>
    <row r="4745" spans="2:10" x14ac:dyDescent="0.25">
      <c r="B4745" s="155"/>
      <c r="F4745" s="164"/>
      <c r="G4745" s="164"/>
      <c r="H4745" s="164"/>
      <c r="I4745" s="164"/>
      <c r="J4745" s="164"/>
    </row>
    <row r="4746" spans="2:10" x14ac:dyDescent="0.25">
      <c r="B4746" s="155"/>
      <c r="F4746" s="164"/>
      <c r="G4746" s="164"/>
      <c r="H4746" s="164"/>
      <c r="I4746" s="164"/>
      <c r="J4746" s="164"/>
    </row>
    <row r="4747" spans="2:10" x14ac:dyDescent="0.25">
      <c r="B4747" s="155"/>
      <c r="F4747" s="164"/>
      <c r="G4747" s="164"/>
      <c r="H4747" s="164"/>
      <c r="I4747" s="164"/>
      <c r="J4747" s="164"/>
    </row>
    <row r="4748" spans="2:10" x14ac:dyDescent="0.25">
      <c r="B4748" s="155"/>
      <c r="F4748" s="164"/>
      <c r="G4748" s="164"/>
      <c r="H4748" s="164"/>
      <c r="I4748" s="164"/>
      <c r="J4748" s="164"/>
    </row>
    <row r="4749" spans="2:10" x14ac:dyDescent="0.25">
      <c r="B4749" s="155"/>
      <c r="F4749" s="164"/>
      <c r="G4749" s="164"/>
      <c r="H4749" s="164"/>
      <c r="I4749" s="164"/>
      <c r="J4749" s="164"/>
    </row>
    <row r="4750" spans="2:10" x14ac:dyDescent="0.25">
      <c r="B4750" s="155"/>
      <c r="F4750" s="164"/>
      <c r="G4750" s="164"/>
      <c r="H4750" s="164"/>
      <c r="I4750" s="164"/>
      <c r="J4750" s="164"/>
    </row>
    <row r="4751" spans="2:10" x14ac:dyDescent="0.25">
      <c r="B4751" s="155"/>
      <c r="F4751" s="164"/>
      <c r="G4751" s="164"/>
      <c r="H4751" s="164"/>
      <c r="I4751" s="164"/>
      <c r="J4751" s="164"/>
    </row>
    <row r="4752" spans="2:10" x14ac:dyDescent="0.25">
      <c r="B4752" s="155"/>
      <c r="F4752" s="164"/>
      <c r="G4752" s="164"/>
      <c r="H4752" s="164"/>
      <c r="I4752" s="164"/>
      <c r="J4752" s="164"/>
    </row>
    <row r="4753" spans="2:10" x14ac:dyDescent="0.25">
      <c r="B4753" s="155"/>
      <c r="F4753" s="164"/>
      <c r="G4753" s="164"/>
      <c r="H4753" s="164"/>
      <c r="I4753" s="164"/>
      <c r="J4753" s="164"/>
    </row>
    <row r="4754" spans="2:10" x14ac:dyDescent="0.25">
      <c r="B4754" s="155"/>
      <c r="F4754" s="164"/>
      <c r="G4754" s="164"/>
      <c r="H4754" s="164"/>
      <c r="I4754" s="164"/>
      <c r="J4754" s="164"/>
    </row>
    <row r="4755" spans="2:10" x14ac:dyDescent="0.25">
      <c r="B4755" s="155"/>
      <c r="F4755" s="164"/>
      <c r="G4755" s="164"/>
      <c r="H4755" s="164"/>
      <c r="I4755" s="164"/>
      <c r="J4755" s="164"/>
    </row>
    <row r="4756" spans="2:10" x14ac:dyDescent="0.25">
      <c r="B4756" s="155"/>
      <c r="F4756" s="164"/>
      <c r="G4756" s="164"/>
      <c r="H4756" s="164"/>
      <c r="I4756" s="164"/>
      <c r="J4756" s="164"/>
    </row>
    <row r="4757" spans="2:10" x14ac:dyDescent="0.25">
      <c r="B4757" s="155"/>
      <c r="F4757" s="164"/>
      <c r="G4757" s="164"/>
      <c r="H4757" s="164"/>
      <c r="I4757" s="164"/>
      <c r="J4757" s="164"/>
    </row>
    <row r="4758" spans="2:10" x14ac:dyDescent="0.25">
      <c r="B4758" s="155"/>
      <c r="F4758" s="164"/>
      <c r="G4758" s="164"/>
      <c r="H4758" s="164"/>
      <c r="I4758" s="164"/>
      <c r="J4758" s="164"/>
    </row>
    <row r="4759" spans="2:10" x14ac:dyDescent="0.25">
      <c r="B4759" s="155"/>
      <c r="F4759" s="164"/>
      <c r="G4759" s="164"/>
      <c r="H4759" s="164"/>
      <c r="I4759" s="164"/>
      <c r="J4759" s="164"/>
    </row>
    <row r="4760" spans="2:10" x14ac:dyDescent="0.25">
      <c r="B4760" s="155"/>
      <c r="F4760" s="164"/>
      <c r="G4760" s="164"/>
      <c r="H4760" s="164"/>
      <c r="I4760" s="164"/>
      <c r="J4760" s="164"/>
    </row>
    <row r="4761" spans="2:10" x14ac:dyDescent="0.25">
      <c r="B4761" s="155"/>
      <c r="F4761" s="164"/>
      <c r="G4761" s="164"/>
      <c r="H4761" s="164"/>
      <c r="I4761" s="164"/>
      <c r="J4761" s="164"/>
    </row>
    <row r="4762" spans="2:10" x14ac:dyDescent="0.25">
      <c r="B4762" s="155"/>
      <c r="F4762" s="164"/>
      <c r="G4762" s="164"/>
      <c r="H4762" s="164"/>
      <c r="I4762" s="164"/>
      <c r="J4762" s="164"/>
    </row>
    <row r="4763" spans="2:10" x14ac:dyDescent="0.25">
      <c r="B4763" s="155"/>
      <c r="F4763" s="164"/>
      <c r="G4763" s="164"/>
      <c r="H4763" s="164"/>
      <c r="I4763" s="164"/>
      <c r="J4763" s="164"/>
    </row>
    <row r="4764" spans="2:10" x14ac:dyDescent="0.25">
      <c r="B4764" s="155"/>
      <c r="F4764" s="164"/>
      <c r="G4764" s="164"/>
      <c r="H4764" s="164"/>
      <c r="I4764" s="164"/>
      <c r="J4764" s="164"/>
    </row>
    <row r="4765" spans="2:10" x14ac:dyDescent="0.25">
      <c r="B4765" s="155"/>
      <c r="F4765" s="164"/>
      <c r="G4765" s="164"/>
      <c r="H4765" s="164"/>
      <c r="I4765" s="164"/>
      <c r="J4765" s="164"/>
    </row>
    <row r="4766" spans="2:10" x14ac:dyDescent="0.25">
      <c r="B4766" s="155"/>
      <c r="F4766" s="164"/>
      <c r="G4766" s="164"/>
      <c r="H4766" s="164"/>
      <c r="I4766" s="164"/>
      <c r="J4766" s="164"/>
    </row>
    <row r="4767" spans="2:10" x14ac:dyDescent="0.25">
      <c r="B4767" s="155"/>
      <c r="F4767" s="164"/>
      <c r="G4767" s="164"/>
      <c r="H4767" s="164"/>
      <c r="I4767" s="164"/>
      <c r="J4767" s="164"/>
    </row>
    <row r="4768" spans="2:10" x14ac:dyDescent="0.25">
      <c r="B4768" s="155"/>
      <c r="F4768" s="164"/>
      <c r="G4768" s="164"/>
      <c r="H4768" s="164"/>
      <c r="I4768" s="164"/>
      <c r="J4768" s="164"/>
    </row>
    <row r="4769" spans="2:10" x14ac:dyDescent="0.25">
      <c r="B4769" s="155"/>
      <c r="F4769" s="164"/>
      <c r="G4769" s="164"/>
      <c r="H4769" s="164"/>
      <c r="I4769" s="164"/>
      <c r="J4769" s="164"/>
    </row>
    <row r="4770" spans="2:10" x14ac:dyDescent="0.25">
      <c r="B4770" s="155"/>
      <c r="F4770" s="164"/>
      <c r="G4770" s="164"/>
      <c r="H4770" s="164"/>
      <c r="I4770" s="164"/>
      <c r="J4770" s="164"/>
    </row>
    <row r="4771" spans="2:10" x14ac:dyDescent="0.25">
      <c r="B4771" s="155"/>
      <c r="F4771" s="164"/>
      <c r="G4771" s="164"/>
      <c r="H4771" s="164"/>
      <c r="I4771" s="164"/>
      <c r="J4771" s="164"/>
    </row>
    <row r="4772" spans="2:10" x14ac:dyDescent="0.25">
      <c r="B4772" s="155"/>
      <c r="F4772" s="164"/>
      <c r="G4772" s="164"/>
      <c r="H4772" s="164"/>
      <c r="I4772" s="164"/>
      <c r="J4772" s="164"/>
    </row>
    <row r="4773" spans="2:10" x14ac:dyDescent="0.25">
      <c r="B4773" s="155"/>
      <c r="F4773" s="164"/>
      <c r="G4773" s="164"/>
      <c r="H4773" s="164"/>
      <c r="I4773" s="164"/>
      <c r="J4773" s="164"/>
    </row>
    <row r="4774" spans="2:10" x14ac:dyDescent="0.25">
      <c r="B4774" s="155"/>
      <c r="F4774" s="164"/>
      <c r="G4774" s="164"/>
      <c r="H4774" s="164"/>
      <c r="I4774" s="164"/>
      <c r="J4774" s="164"/>
    </row>
    <row r="4775" spans="2:10" x14ac:dyDescent="0.25">
      <c r="B4775" s="155"/>
      <c r="F4775" s="164"/>
      <c r="G4775" s="164"/>
      <c r="H4775" s="164"/>
      <c r="I4775" s="164"/>
      <c r="J4775" s="164"/>
    </row>
    <row r="4776" spans="2:10" x14ac:dyDescent="0.25">
      <c r="B4776" s="155"/>
      <c r="F4776" s="164"/>
      <c r="G4776" s="164"/>
      <c r="H4776" s="164"/>
      <c r="I4776" s="164"/>
      <c r="J4776" s="164"/>
    </row>
    <row r="4777" spans="2:10" x14ac:dyDescent="0.25">
      <c r="B4777" s="155"/>
      <c r="F4777" s="164"/>
      <c r="G4777" s="164"/>
      <c r="H4777" s="164"/>
      <c r="I4777" s="164"/>
      <c r="J4777" s="164"/>
    </row>
    <row r="4778" spans="2:10" x14ac:dyDescent="0.25">
      <c r="B4778" s="155"/>
      <c r="F4778" s="164"/>
      <c r="G4778" s="164"/>
      <c r="H4778" s="164"/>
      <c r="I4778" s="164"/>
      <c r="J4778" s="164"/>
    </row>
    <row r="4779" spans="2:10" x14ac:dyDescent="0.25">
      <c r="B4779" s="155"/>
      <c r="F4779" s="164"/>
      <c r="G4779" s="164"/>
      <c r="H4779" s="164"/>
      <c r="I4779" s="164"/>
      <c r="J4779" s="164"/>
    </row>
    <row r="4780" spans="2:10" x14ac:dyDescent="0.25">
      <c r="B4780" s="155"/>
      <c r="F4780" s="164"/>
      <c r="G4780" s="164"/>
      <c r="H4780" s="164"/>
      <c r="I4780" s="164"/>
      <c r="J4780" s="164"/>
    </row>
    <row r="4781" spans="2:10" x14ac:dyDescent="0.25">
      <c r="B4781" s="155"/>
      <c r="F4781" s="164"/>
      <c r="G4781" s="164"/>
      <c r="H4781" s="164"/>
      <c r="I4781" s="164"/>
      <c r="J4781" s="164"/>
    </row>
    <row r="4782" spans="2:10" x14ac:dyDescent="0.25">
      <c r="B4782" s="155"/>
      <c r="F4782" s="164"/>
      <c r="G4782" s="164"/>
      <c r="H4782" s="164"/>
      <c r="I4782" s="164"/>
      <c r="J4782" s="164"/>
    </row>
    <row r="4783" spans="2:10" x14ac:dyDescent="0.25">
      <c r="B4783" s="155"/>
      <c r="F4783" s="164"/>
      <c r="G4783" s="164"/>
      <c r="H4783" s="164"/>
      <c r="I4783" s="164"/>
      <c r="J4783" s="164"/>
    </row>
    <row r="4784" spans="2:10" x14ac:dyDescent="0.25">
      <c r="B4784" s="155"/>
      <c r="F4784" s="164"/>
      <c r="G4784" s="164"/>
      <c r="H4784" s="164"/>
      <c r="I4784" s="164"/>
      <c r="J4784" s="164"/>
    </row>
    <row r="4785" spans="2:10" x14ac:dyDescent="0.25">
      <c r="B4785" s="155"/>
      <c r="F4785" s="164"/>
      <c r="G4785" s="164"/>
      <c r="H4785" s="164"/>
      <c r="I4785" s="164"/>
      <c r="J4785" s="164"/>
    </row>
    <row r="4786" spans="2:10" x14ac:dyDescent="0.25">
      <c r="B4786" s="155"/>
      <c r="F4786" s="164"/>
      <c r="G4786" s="164"/>
      <c r="H4786" s="164"/>
      <c r="I4786" s="164"/>
      <c r="J4786" s="164"/>
    </row>
    <row r="4787" spans="2:10" x14ac:dyDescent="0.25">
      <c r="B4787" s="155"/>
      <c r="F4787" s="164"/>
      <c r="G4787" s="164"/>
      <c r="H4787" s="164"/>
      <c r="I4787" s="164"/>
      <c r="J4787" s="164"/>
    </row>
    <row r="4788" spans="2:10" x14ac:dyDescent="0.25">
      <c r="B4788" s="155"/>
      <c r="F4788" s="164"/>
      <c r="G4788" s="164"/>
      <c r="H4788" s="164"/>
      <c r="I4788" s="164"/>
      <c r="J4788" s="164"/>
    </row>
    <row r="4789" spans="2:10" x14ac:dyDescent="0.25">
      <c r="B4789" s="155"/>
      <c r="F4789" s="164"/>
      <c r="G4789" s="164"/>
      <c r="H4789" s="164"/>
      <c r="I4789" s="164"/>
      <c r="J4789" s="164"/>
    </row>
    <row r="4790" spans="2:10" x14ac:dyDescent="0.25">
      <c r="B4790" s="155"/>
      <c r="F4790" s="164"/>
      <c r="G4790" s="164"/>
      <c r="H4790" s="164"/>
      <c r="I4790" s="164"/>
      <c r="J4790" s="164"/>
    </row>
    <row r="4791" spans="2:10" x14ac:dyDescent="0.25">
      <c r="B4791" s="155"/>
      <c r="F4791" s="164"/>
      <c r="G4791" s="164"/>
      <c r="H4791" s="164"/>
      <c r="I4791" s="164"/>
      <c r="J4791" s="164"/>
    </row>
    <row r="4792" spans="2:10" x14ac:dyDescent="0.25">
      <c r="B4792" s="155"/>
      <c r="F4792" s="164"/>
      <c r="G4792" s="164"/>
      <c r="H4792" s="164"/>
      <c r="I4792" s="164"/>
      <c r="J4792" s="164"/>
    </row>
    <row r="4793" spans="2:10" x14ac:dyDescent="0.25">
      <c r="B4793" s="155"/>
      <c r="F4793" s="164"/>
      <c r="G4793" s="164"/>
      <c r="H4793" s="164"/>
      <c r="I4793" s="164"/>
      <c r="J4793" s="164"/>
    </row>
    <row r="4794" spans="2:10" x14ac:dyDescent="0.25">
      <c r="B4794" s="155"/>
      <c r="F4794" s="164"/>
      <c r="G4794" s="164"/>
      <c r="H4794" s="164"/>
      <c r="I4794" s="164"/>
      <c r="J4794" s="164"/>
    </row>
    <row r="4795" spans="2:10" x14ac:dyDescent="0.25">
      <c r="B4795" s="155"/>
      <c r="F4795" s="164"/>
      <c r="G4795" s="164"/>
      <c r="H4795" s="164"/>
      <c r="I4795" s="164"/>
      <c r="J4795" s="164"/>
    </row>
    <row r="4796" spans="2:10" x14ac:dyDescent="0.25">
      <c r="B4796" s="155"/>
      <c r="F4796" s="164"/>
      <c r="G4796" s="164"/>
      <c r="H4796" s="164"/>
      <c r="I4796" s="164"/>
      <c r="J4796" s="164"/>
    </row>
    <row r="4797" spans="2:10" x14ac:dyDescent="0.25">
      <c r="B4797" s="155"/>
      <c r="F4797" s="164"/>
      <c r="G4797" s="164"/>
      <c r="H4797" s="164"/>
      <c r="I4797" s="164"/>
      <c r="J4797" s="164"/>
    </row>
    <row r="4798" spans="2:10" x14ac:dyDescent="0.25">
      <c r="B4798" s="155"/>
      <c r="F4798" s="164"/>
      <c r="G4798" s="164"/>
      <c r="H4798" s="164"/>
      <c r="I4798" s="164"/>
      <c r="J4798" s="164"/>
    </row>
    <row r="4799" spans="2:10" x14ac:dyDescent="0.25">
      <c r="B4799" s="155"/>
      <c r="F4799" s="164"/>
      <c r="G4799" s="164"/>
      <c r="H4799" s="164"/>
      <c r="I4799" s="164"/>
      <c r="J4799" s="164"/>
    </row>
    <row r="4800" spans="2:10" x14ac:dyDescent="0.25">
      <c r="B4800" s="155"/>
      <c r="F4800" s="164"/>
      <c r="G4800" s="164"/>
      <c r="H4800" s="164"/>
      <c r="I4800" s="164"/>
      <c r="J4800" s="164"/>
    </row>
    <row r="4801" spans="2:10" x14ac:dyDescent="0.25">
      <c r="B4801" s="155"/>
      <c r="F4801" s="164"/>
      <c r="G4801" s="164"/>
      <c r="H4801" s="164"/>
      <c r="I4801" s="164"/>
      <c r="J4801" s="164"/>
    </row>
    <row r="4802" spans="2:10" x14ac:dyDescent="0.25">
      <c r="B4802" s="155"/>
      <c r="F4802" s="164"/>
      <c r="G4802" s="164"/>
      <c r="H4802" s="164"/>
      <c r="I4802" s="164"/>
      <c r="J4802" s="164"/>
    </row>
    <row r="4803" spans="2:10" x14ac:dyDescent="0.25">
      <c r="B4803" s="155"/>
      <c r="F4803" s="164"/>
      <c r="G4803" s="164"/>
      <c r="H4803" s="164"/>
      <c r="I4803" s="164"/>
      <c r="J4803" s="164"/>
    </row>
    <row r="4804" spans="2:10" x14ac:dyDescent="0.25">
      <c r="B4804" s="155"/>
      <c r="F4804" s="164"/>
      <c r="G4804" s="164"/>
      <c r="H4804" s="164"/>
      <c r="I4804" s="164"/>
      <c r="J4804" s="164"/>
    </row>
    <row r="4805" spans="2:10" x14ac:dyDescent="0.25">
      <c r="B4805" s="155"/>
      <c r="F4805" s="164"/>
      <c r="G4805" s="164"/>
      <c r="H4805" s="164"/>
      <c r="I4805" s="164"/>
      <c r="J4805" s="164"/>
    </row>
    <row r="4806" spans="2:10" x14ac:dyDescent="0.25">
      <c r="B4806" s="155"/>
      <c r="F4806" s="164"/>
      <c r="G4806" s="164"/>
      <c r="H4806" s="164"/>
      <c r="I4806" s="164"/>
      <c r="J4806" s="164"/>
    </row>
    <row r="4807" spans="2:10" x14ac:dyDescent="0.25">
      <c r="B4807" s="155"/>
      <c r="F4807" s="164"/>
      <c r="G4807" s="164"/>
      <c r="H4807" s="164"/>
      <c r="I4807" s="164"/>
      <c r="J4807" s="164"/>
    </row>
    <row r="4808" spans="2:10" x14ac:dyDescent="0.25">
      <c r="B4808" s="155"/>
      <c r="F4808" s="164"/>
      <c r="G4808" s="164"/>
      <c r="H4808" s="164"/>
      <c r="I4808" s="164"/>
      <c r="J4808" s="164"/>
    </row>
    <row r="4809" spans="2:10" x14ac:dyDescent="0.25">
      <c r="B4809" s="155"/>
      <c r="F4809" s="164"/>
      <c r="G4809" s="164"/>
      <c r="H4809" s="164"/>
      <c r="I4809" s="164"/>
      <c r="J4809" s="164"/>
    </row>
    <row r="4810" spans="2:10" x14ac:dyDescent="0.25">
      <c r="B4810" s="155"/>
      <c r="F4810" s="164"/>
      <c r="G4810" s="164"/>
      <c r="H4810" s="164"/>
      <c r="I4810" s="164"/>
      <c r="J4810" s="164"/>
    </row>
    <row r="4811" spans="2:10" x14ac:dyDescent="0.25">
      <c r="B4811" s="155"/>
      <c r="F4811" s="164"/>
      <c r="G4811" s="164"/>
      <c r="H4811" s="164"/>
      <c r="I4811" s="164"/>
      <c r="J4811" s="164"/>
    </row>
    <row r="4812" spans="2:10" x14ac:dyDescent="0.25">
      <c r="B4812" s="155"/>
      <c r="F4812" s="164"/>
      <c r="G4812" s="164"/>
      <c r="H4812" s="164"/>
      <c r="I4812" s="164"/>
      <c r="J4812" s="164"/>
    </row>
    <row r="4813" spans="2:10" x14ac:dyDescent="0.25">
      <c r="B4813" s="155"/>
      <c r="F4813" s="164"/>
      <c r="G4813" s="164"/>
      <c r="H4813" s="164"/>
      <c r="I4813" s="164"/>
      <c r="J4813" s="164"/>
    </row>
    <row r="4814" spans="2:10" x14ac:dyDescent="0.25">
      <c r="B4814" s="155"/>
      <c r="F4814" s="164"/>
      <c r="G4814" s="164"/>
      <c r="H4814" s="164"/>
      <c r="I4814" s="164"/>
      <c r="J4814" s="164"/>
    </row>
    <row r="4815" spans="2:10" x14ac:dyDescent="0.25">
      <c r="B4815" s="155"/>
      <c r="F4815" s="164"/>
      <c r="G4815" s="164"/>
      <c r="H4815" s="164"/>
      <c r="I4815" s="164"/>
      <c r="J4815" s="164"/>
    </row>
    <row r="4816" spans="2:10" x14ac:dyDescent="0.25">
      <c r="B4816" s="155"/>
      <c r="F4816" s="164"/>
      <c r="G4816" s="164"/>
      <c r="H4816" s="164"/>
      <c r="I4816" s="164"/>
      <c r="J4816" s="164"/>
    </row>
    <row r="4817" spans="2:10" x14ac:dyDescent="0.25">
      <c r="B4817" s="155"/>
      <c r="F4817" s="164"/>
      <c r="G4817" s="164"/>
      <c r="H4817" s="164"/>
      <c r="I4817" s="164"/>
      <c r="J4817" s="164"/>
    </row>
    <row r="4818" spans="2:10" x14ac:dyDescent="0.25">
      <c r="B4818" s="155"/>
      <c r="F4818" s="164"/>
      <c r="G4818" s="164"/>
      <c r="H4818" s="164"/>
      <c r="I4818" s="164"/>
      <c r="J4818" s="164"/>
    </row>
    <row r="4819" spans="2:10" x14ac:dyDescent="0.25">
      <c r="B4819" s="155"/>
      <c r="F4819" s="164"/>
      <c r="G4819" s="164"/>
      <c r="H4819" s="164"/>
      <c r="I4819" s="164"/>
      <c r="J4819" s="164"/>
    </row>
    <row r="4820" spans="2:10" x14ac:dyDescent="0.25">
      <c r="B4820" s="155"/>
      <c r="F4820" s="164"/>
      <c r="G4820" s="164"/>
      <c r="H4820" s="164"/>
      <c r="I4820" s="164"/>
      <c r="J4820" s="164"/>
    </row>
    <row r="4821" spans="2:10" x14ac:dyDescent="0.25">
      <c r="B4821" s="155"/>
      <c r="F4821" s="164"/>
      <c r="G4821" s="164"/>
      <c r="H4821" s="164"/>
      <c r="I4821" s="164"/>
      <c r="J4821" s="164"/>
    </row>
    <row r="4822" spans="2:10" x14ac:dyDescent="0.25">
      <c r="B4822" s="155"/>
      <c r="F4822" s="164"/>
      <c r="G4822" s="164"/>
      <c r="H4822" s="164"/>
      <c r="I4822" s="164"/>
      <c r="J4822" s="164"/>
    </row>
    <row r="4823" spans="2:10" x14ac:dyDescent="0.25">
      <c r="B4823" s="155"/>
      <c r="F4823" s="164"/>
      <c r="G4823" s="164"/>
      <c r="H4823" s="164"/>
      <c r="I4823" s="164"/>
      <c r="J4823" s="164"/>
    </row>
    <row r="4824" spans="2:10" x14ac:dyDescent="0.25">
      <c r="B4824" s="155"/>
      <c r="F4824" s="164"/>
      <c r="G4824" s="164"/>
      <c r="H4824" s="164"/>
      <c r="I4824" s="164"/>
      <c r="J4824" s="164"/>
    </row>
    <row r="4825" spans="2:10" x14ac:dyDescent="0.25">
      <c r="B4825" s="155"/>
      <c r="F4825" s="164"/>
      <c r="G4825" s="164"/>
      <c r="H4825" s="164"/>
      <c r="I4825" s="164"/>
      <c r="J4825" s="164"/>
    </row>
    <row r="4826" spans="2:10" x14ac:dyDescent="0.25">
      <c r="B4826" s="155"/>
      <c r="F4826" s="164"/>
      <c r="G4826" s="164"/>
      <c r="H4826" s="164"/>
      <c r="I4826" s="164"/>
      <c r="J4826" s="164"/>
    </row>
    <row r="4827" spans="2:10" x14ac:dyDescent="0.25">
      <c r="B4827" s="155"/>
      <c r="F4827" s="164"/>
      <c r="G4827" s="164"/>
      <c r="H4827" s="164"/>
      <c r="I4827" s="164"/>
      <c r="J4827" s="164"/>
    </row>
    <row r="4828" spans="2:10" x14ac:dyDescent="0.25">
      <c r="B4828" s="155"/>
      <c r="F4828" s="164"/>
      <c r="G4828" s="164"/>
      <c r="H4828" s="164"/>
      <c r="I4828" s="164"/>
      <c r="J4828" s="164"/>
    </row>
    <row r="4829" spans="2:10" x14ac:dyDescent="0.25">
      <c r="B4829" s="155"/>
      <c r="F4829" s="164"/>
      <c r="G4829" s="164"/>
      <c r="H4829" s="164"/>
      <c r="I4829" s="164"/>
      <c r="J4829" s="164"/>
    </row>
    <row r="4830" spans="2:10" x14ac:dyDescent="0.25">
      <c r="B4830" s="155"/>
      <c r="F4830" s="164"/>
      <c r="G4830" s="164"/>
      <c r="H4830" s="164"/>
      <c r="I4830" s="164"/>
      <c r="J4830" s="164"/>
    </row>
    <row r="4831" spans="2:10" x14ac:dyDescent="0.25">
      <c r="B4831" s="155"/>
      <c r="F4831" s="164"/>
      <c r="G4831" s="164"/>
      <c r="H4831" s="164"/>
      <c r="I4831" s="164"/>
      <c r="J4831" s="164"/>
    </row>
    <row r="4832" spans="2:10" x14ac:dyDescent="0.25">
      <c r="B4832" s="155"/>
      <c r="F4832" s="164"/>
      <c r="G4832" s="164"/>
      <c r="H4832" s="164"/>
      <c r="I4832" s="164"/>
      <c r="J4832" s="164"/>
    </row>
    <row r="4833" spans="2:10" x14ac:dyDescent="0.25">
      <c r="B4833" s="155"/>
      <c r="F4833" s="164"/>
      <c r="G4833" s="164"/>
      <c r="H4833" s="164"/>
      <c r="I4833" s="164"/>
      <c r="J4833" s="164"/>
    </row>
    <row r="4834" spans="2:10" x14ac:dyDescent="0.25">
      <c r="B4834" s="155"/>
      <c r="F4834" s="164"/>
      <c r="G4834" s="164"/>
      <c r="H4834" s="164"/>
      <c r="I4834" s="164"/>
      <c r="J4834" s="164"/>
    </row>
    <row r="4835" spans="2:10" x14ac:dyDescent="0.25">
      <c r="B4835" s="155"/>
      <c r="F4835" s="164"/>
      <c r="G4835" s="164"/>
      <c r="H4835" s="164"/>
      <c r="I4835" s="164"/>
      <c r="J4835" s="164"/>
    </row>
    <row r="4836" spans="2:10" x14ac:dyDescent="0.25">
      <c r="B4836" s="155"/>
      <c r="F4836" s="164"/>
      <c r="G4836" s="164"/>
      <c r="H4836" s="164"/>
      <c r="I4836" s="164"/>
      <c r="J4836" s="164"/>
    </row>
    <row r="4837" spans="2:10" x14ac:dyDescent="0.25">
      <c r="B4837" s="155"/>
      <c r="F4837" s="164"/>
      <c r="G4837" s="164"/>
      <c r="H4837" s="164"/>
      <c r="I4837" s="164"/>
      <c r="J4837" s="164"/>
    </row>
    <row r="4838" spans="2:10" x14ac:dyDescent="0.25">
      <c r="B4838" s="155"/>
      <c r="F4838" s="164"/>
      <c r="G4838" s="164"/>
      <c r="H4838" s="164"/>
      <c r="I4838" s="164"/>
      <c r="J4838" s="164"/>
    </row>
    <row r="4839" spans="2:10" x14ac:dyDescent="0.25">
      <c r="B4839" s="155"/>
      <c r="F4839" s="164"/>
      <c r="G4839" s="164"/>
      <c r="H4839" s="164"/>
      <c r="I4839" s="164"/>
      <c r="J4839" s="164"/>
    </row>
    <row r="4840" spans="2:10" x14ac:dyDescent="0.25">
      <c r="B4840" s="155"/>
      <c r="F4840" s="164"/>
      <c r="G4840" s="164"/>
      <c r="H4840" s="164"/>
      <c r="I4840" s="164"/>
      <c r="J4840" s="164"/>
    </row>
    <row r="4841" spans="2:10" x14ac:dyDescent="0.25">
      <c r="B4841" s="155"/>
      <c r="F4841" s="164"/>
      <c r="G4841" s="164"/>
      <c r="H4841" s="164"/>
      <c r="I4841" s="164"/>
      <c r="J4841" s="164"/>
    </row>
    <row r="4842" spans="2:10" x14ac:dyDescent="0.25">
      <c r="B4842" s="155"/>
      <c r="F4842" s="164"/>
      <c r="G4842" s="164"/>
      <c r="H4842" s="164"/>
      <c r="I4842" s="164"/>
      <c r="J4842" s="164"/>
    </row>
    <row r="4843" spans="2:10" x14ac:dyDescent="0.25">
      <c r="B4843" s="155"/>
      <c r="F4843" s="164"/>
      <c r="G4843" s="164"/>
      <c r="H4843" s="164"/>
      <c r="I4843" s="164"/>
      <c r="J4843" s="164"/>
    </row>
    <row r="4844" spans="2:10" x14ac:dyDescent="0.25">
      <c r="B4844" s="155"/>
      <c r="F4844" s="164"/>
      <c r="G4844" s="164"/>
      <c r="H4844" s="164"/>
      <c r="I4844" s="164"/>
      <c r="J4844" s="164"/>
    </row>
    <row r="4845" spans="2:10" x14ac:dyDescent="0.25">
      <c r="B4845" s="155"/>
      <c r="F4845" s="164"/>
      <c r="G4845" s="164"/>
      <c r="H4845" s="164"/>
      <c r="I4845" s="164"/>
      <c r="J4845" s="164"/>
    </row>
    <row r="4846" spans="2:10" x14ac:dyDescent="0.25">
      <c r="B4846" s="155"/>
      <c r="F4846" s="164"/>
      <c r="G4846" s="164"/>
      <c r="H4846" s="164"/>
      <c r="I4846" s="164"/>
      <c r="J4846" s="164"/>
    </row>
    <row r="4847" spans="2:10" x14ac:dyDescent="0.25">
      <c r="B4847" s="155"/>
      <c r="F4847" s="164"/>
      <c r="G4847" s="164"/>
      <c r="H4847" s="164"/>
      <c r="I4847" s="164"/>
      <c r="J4847" s="164"/>
    </row>
    <row r="4848" spans="2:10" x14ac:dyDescent="0.25">
      <c r="B4848" s="155"/>
      <c r="F4848" s="164"/>
      <c r="G4848" s="164"/>
      <c r="H4848" s="164"/>
      <c r="I4848" s="164"/>
      <c r="J4848" s="164"/>
    </row>
    <row r="4849" spans="2:10" x14ac:dyDescent="0.25">
      <c r="B4849" s="155"/>
      <c r="F4849" s="164"/>
      <c r="G4849" s="164"/>
      <c r="H4849" s="164"/>
      <c r="I4849" s="164"/>
      <c r="J4849" s="164"/>
    </row>
    <row r="4850" spans="2:10" x14ac:dyDescent="0.25">
      <c r="B4850" s="155"/>
      <c r="F4850" s="164"/>
      <c r="G4850" s="164"/>
      <c r="H4850" s="164"/>
      <c r="I4850" s="164"/>
      <c r="J4850" s="164"/>
    </row>
    <row r="4851" spans="2:10" x14ac:dyDescent="0.25">
      <c r="B4851" s="155"/>
      <c r="F4851" s="164"/>
      <c r="G4851" s="164"/>
      <c r="H4851" s="164"/>
      <c r="I4851" s="164"/>
      <c r="J4851" s="164"/>
    </row>
    <row r="4852" spans="2:10" x14ac:dyDescent="0.25">
      <c r="B4852" s="155"/>
      <c r="F4852" s="164"/>
      <c r="G4852" s="164"/>
      <c r="H4852" s="164"/>
      <c r="I4852" s="164"/>
      <c r="J4852" s="164"/>
    </row>
    <row r="4853" spans="2:10" x14ac:dyDescent="0.25">
      <c r="B4853" s="155"/>
      <c r="F4853" s="164"/>
      <c r="G4853" s="164"/>
      <c r="H4853" s="164"/>
      <c r="I4853" s="164"/>
      <c r="J4853" s="164"/>
    </row>
    <row r="4854" spans="2:10" x14ac:dyDescent="0.25">
      <c r="B4854" s="155"/>
      <c r="F4854" s="164"/>
      <c r="G4854" s="164"/>
      <c r="H4854" s="164"/>
      <c r="I4854" s="164"/>
      <c r="J4854" s="164"/>
    </row>
    <row r="4855" spans="2:10" x14ac:dyDescent="0.25">
      <c r="B4855" s="155"/>
      <c r="F4855" s="164"/>
      <c r="G4855" s="164"/>
      <c r="H4855" s="164"/>
      <c r="I4855" s="164"/>
      <c r="J4855" s="164"/>
    </row>
    <row r="4856" spans="2:10" x14ac:dyDescent="0.25">
      <c r="B4856" s="155"/>
      <c r="F4856" s="164"/>
      <c r="G4856" s="164"/>
      <c r="H4856" s="164"/>
      <c r="I4856" s="164"/>
      <c r="J4856" s="164"/>
    </row>
    <row r="4857" spans="2:10" x14ac:dyDescent="0.25">
      <c r="B4857" s="155"/>
      <c r="F4857" s="164"/>
      <c r="G4857" s="164"/>
      <c r="H4857" s="164"/>
      <c r="I4857" s="164"/>
      <c r="J4857" s="164"/>
    </row>
    <row r="4858" spans="2:10" x14ac:dyDescent="0.25">
      <c r="B4858" s="155"/>
      <c r="F4858" s="164"/>
      <c r="G4858" s="164"/>
      <c r="H4858" s="164"/>
      <c r="I4858" s="164"/>
      <c r="J4858" s="164"/>
    </row>
    <row r="4859" spans="2:10" x14ac:dyDescent="0.25">
      <c r="B4859" s="155"/>
      <c r="F4859" s="164"/>
      <c r="G4859" s="164"/>
      <c r="H4859" s="164"/>
      <c r="I4859" s="164"/>
      <c r="J4859" s="164"/>
    </row>
    <row r="4860" spans="2:10" x14ac:dyDescent="0.25">
      <c r="B4860" s="155"/>
      <c r="F4860" s="164"/>
      <c r="G4860" s="164"/>
      <c r="H4860" s="164"/>
      <c r="I4860" s="164"/>
      <c r="J4860" s="164"/>
    </row>
    <row r="4861" spans="2:10" x14ac:dyDescent="0.25">
      <c r="B4861" s="155"/>
      <c r="F4861" s="164"/>
      <c r="G4861" s="164"/>
      <c r="H4861" s="164"/>
      <c r="I4861" s="164"/>
      <c r="J4861" s="164"/>
    </row>
    <row r="4862" spans="2:10" x14ac:dyDescent="0.25">
      <c r="B4862" s="155"/>
      <c r="F4862" s="164"/>
      <c r="G4862" s="164"/>
      <c r="H4862" s="164"/>
      <c r="I4862" s="164"/>
      <c r="J4862" s="164"/>
    </row>
    <row r="4863" spans="2:10" x14ac:dyDescent="0.25">
      <c r="B4863" s="155"/>
      <c r="F4863" s="164"/>
      <c r="G4863" s="164"/>
      <c r="H4863" s="164"/>
      <c r="I4863" s="164"/>
      <c r="J4863" s="164"/>
    </row>
    <row r="4864" spans="2:10" x14ac:dyDescent="0.25">
      <c r="B4864" s="155"/>
      <c r="F4864" s="164"/>
      <c r="G4864" s="164"/>
      <c r="H4864" s="164"/>
      <c r="I4864" s="164"/>
      <c r="J4864" s="164"/>
    </row>
    <row r="4865" spans="2:10" x14ac:dyDescent="0.25">
      <c r="B4865" s="155"/>
      <c r="F4865" s="164"/>
      <c r="G4865" s="164"/>
      <c r="H4865" s="164"/>
      <c r="I4865" s="164"/>
      <c r="J4865" s="164"/>
    </row>
    <row r="4866" spans="2:10" x14ac:dyDescent="0.25">
      <c r="B4866" s="155"/>
      <c r="F4866" s="164"/>
      <c r="G4866" s="164"/>
      <c r="H4866" s="164"/>
      <c r="I4866" s="164"/>
      <c r="J4866" s="164"/>
    </row>
    <row r="4867" spans="2:10" x14ac:dyDescent="0.25">
      <c r="B4867" s="155"/>
      <c r="F4867" s="164"/>
      <c r="G4867" s="164"/>
      <c r="H4867" s="164"/>
      <c r="I4867" s="164"/>
      <c r="J4867" s="164"/>
    </row>
    <row r="4868" spans="2:10" x14ac:dyDescent="0.25">
      <c r="B4868" s="155"/>
      <c r="F4868" s="164"/>
      <c r="G4868" s="164"/>
      <c r="H4868" s="164"/>
      <c r="I4868" s="164"/>
      <c r="J4868" s="164"/>
    </row>
    <row r="4869" spans="2:10" x14ac:dyDescent="0.25">
      <c r="B4869" s="155"/>
      <c r="F4869" s="164"/>
      <c r="G4869" s="164"/>
      <c r="H4869" s="164"/>
      <c r="I4869" s="164"/>
      <c r="J4869" s="164"/>
    </row>
    <row r="4870" spans="2:10" x14ac:dyDescent="0.25">
      <c r="B4870" s="155"/>
      <c r="F4870" s="164"/>
      <c r="G4870" s="164"/>
      <c r="H4870" s="164"/>
      <c r="I4870" s="164"/>
      <c r="J4870" s="164"/>
    </row>
    <row r="4871" spans="2:10" x14ac:dyDescent="0.25">
      <c r="B4871" s="155"/>
      <c r="F4871" s="164"/>
      <c r="G4871" s="164"/>
      <c r="H4871" s="164"/>
      <c r="I4871" s="164"/>
      <c r="J4871" s="164"/>
    </row>
    <row r="4872" spans="2:10" x14ac:dyDescent="0.25">
      <c r="B4872" s="155"/>
      <c r="F4872" s="164"/>
      <c r="G4872" s="164"/>
      <c r="H4872" s="164"/>
      <c r="I4872" s="164"/>
      <c r="J4872" s="164"/>
    </row>
    <row r="4873" spans="2:10" x14ac:dyDescent="0.25">
      <c r="B4873" s="155"/>
      <c r="F4873" s="164"/>
      <c r="G4873" s="164"/>
      <c r="H4873" s="164"/>
      <c r="I4873" s="164"/>
      <c r="J4873" s="164"/>
    </row>
    <row r="4874" spans="2:10" x14ac:dyDescent="0.25">
      <c r="B4874" s="155"/>
      <c r="F4874" s="164"/>
      <c r="G4874" s="164"/>
      <c r="H4874" s="164"/>
      <c r="I4874" s="164"/>
      <c r="J4874" s="164"/>
    </row>
    <row r="4875" spans="2:10" x14ac:dyDescent="0.25">
      <c r="B4875" s="155"/>
      <c r="F4875" s="164"/>
      <c r="G4875" s="164"/>
      <c r="H4875" s="164"/>
      <c r="I4875" s="164"/>
      <c r="J4875" s="164"/>
    </row>
    <row r="4876" spans="2:10" x14ac:dyDescent="0.25">
      <c r="B4876" s="155"/>
      <c r="F4876" s="164"/>
      <c r="G4876" s="164"/>
      <c r="H4876" s="164"/>
      <c r="I4876" s="164"/>
      <c r="J4876" s="164"/>
    </row>
    <row r="4877" spans="2:10" x14ac:dyDescent="0.25">
      <c r="B4877" s="155"/>
      <c r="F4877" s="164"/>
      <c r="G4877" s="164"/>
      <c r="H4877" s="164"/>
      <c r="I4877" s="164"/>
      <c r="J4877" s="164"/>
    </row>
    <row r="4878" spans="2:10" x14ac:dyDescent="0.25">
      <c r="B4878" s="155"/>
      <c r="F4878" s="164"/>
      <c r="G4878" s="164"/>
      <c r="H4878" s="164"/>
      <c r="I4878" s="164"/>
      <c r="J4878" s="164"/>
    </row>
    <row r="4879" spans="2:10" x14ac:dyDescent="0.25">
      <c r="B4879" s="155"/>
      <c r="F4879" s="164"/>
      <c r="G4879" s="164"/>
      <c r="H4879" s="164"/>
      <c r="I4879" s="164"/>
      <c r="J4879" s="164"/>
    </row>
    <row r="4880" spans="2:10" x14ac:dyDescent="0.25">
      <c r="B4880" s="155"/>
      <c r="F4880" s="164"/>
      <c r="G4880" s="164"/>
      <c r="H4880" s="164"/>
      <c r="I4880" s="164"/>
      <c r="J4880" s="164"/>
    </row>
    <row r="4881" spans="2:10" x14ac:dyDescent="0.25">
      <c r="B4881" s="155"/>
      <c r="F4881" s="164"/>
      <c r="G4881" s="164"/>
      <c r="H4881" s="164"/>
      <c r="I4881" s="164"/>
      <c r="J4881" s="164"/>
    </row>
    <row r="4882" spans="2:10" x14ac:dyDescent="0.25">
      <c r="B4882" s="155"/>
      <c r="F4882" s="164"/>
      <c r="G4882" s="164"/>
      <c r="H4882" s="164"/>
      <c r="I4882" s="164"/>
      <c r="J4882" s="164"/>
    </row>
    <row r="4883" spans="2:10" x14ac:dyDescent="0.25">
      <c r="B4883" s="155"/>
      <c r="F4883" s="164"/>
      <c r="G4883" s="164"/>
      <c r="H4883" s="164"/>
      <c r="I4883" s="164"/>
      <c r="J4883" s="164"/>
    </row>
    <row r="4884" spans="2:10" x14ac:dyDescent="0.25">
      <c r="B4884" s="155"/>
      <c r="F4884" s="164"/>
      <c r="G4884" s="164"/>
      <c r="H4884" s="164"/>
      <c r="I4884" s="164"/>
      <c r="J4884" s="164"/>
    </row>
    <row r="4885" spans="2:10" x14ac:dyDescent="0.25">
      <c r="B4885" s="155"/>
      <c r="F4885" s="164"/>
      <c r="G4885" s="164"/>
      <c r="H4885" s="164"/>
      <c r="I4885" s="164"/>
      <c r="J4885" s="164"/>
    </row>
    <row r="4886" spans="2:10" x14ac:dyDescent="0.25">
      <c r="B4886" s="155"/>
      <c r="F4886" s="164"/>
      <c r="G4886" s="164"/>
      <c r="H4886" s="164"/>
      <c r="I4886" s="164"/>
      <c r="J4886" s="164"/>
    </row>
    <row r="4887" spans="2:10" x14ac:dyDescent="0.25">
      <c r="B4887" s="155"/>
      <c r="F4887" s="164"/>
      <c r="G4887" s="164"/>
      <c r="H4887" s="164"/>
      <c r="I4887" s="164"/>
      <c r="J4887" s="164"/>
    </row>
    <row r="4888" spans="2:10" x14ac:dyDescent="0.25">
      <c r="B4888" s="155"/>
      <c r="F4888" s="164"/>
      <c r="G4888" s="164"/>
      <c r="H4888" s="164"/>
      <c r="I4888" s="164"/>
      <c r="J4888" s="164"/>
    </row>
    <row r="4889" spans="2:10" x14ac:dyDescent="0.25">
      <c r="B4889" s="155"/>
      <c r="F4889" s="164"/>
      <c r="G4889" s="164"/>
      <c r="H4889" s="164"/>
      <c r="I4889" s="164"/>
      <c r="J4889" s="164"/>
    </row>
    <row r="4890" spans="2:10" x14ac:dyDescent="0.25">
      <c r="B4890" s="155"/>
      <c r="F4890" s="164"/>
      <c r="G4890" s="164"/>
      <c r="H4890" s="164"/>
      <c r="I4890" s="164"/>
      <c r="J4890" s="164"/>
    </row>
    <row r="4891" spans="2:10" x14ac:dyDescent="0.25">
      <c r="B4891" s="155"/>
      <c r="F4891" s="164"/>
      <c r="G4891" s="164"/>
      <c r="H4891" s="164"/>
      <c r="I4891" s="164"/>
      <c r="J4891" s="164"/>
    </row>
    <row r="4892" spans="2:10" x14ac:dyDescent="0.25">
      <c r="B4892" s="155"/>
      <c r="F4892" s="164"/>
      <c r="G4892" s="164"/>
      <c r="H4892" s="164"/>
      <c r="I4892" s="164"/>
      <c r="J4892" s="164"/>
    </row>
    <row r="4893" spans="2:10" x14ac:dyDescent="0.25">
      <c r="B4893" s="155"/>
      <c r="F4893" s="164"/>
      <c r="G4893" s="164"/>
      <c r="H4893" s="164"/>
      <c r="I4893" s="164"/>
      <c r="J4893" s="164"/>
    </row>
    <row r="4894" spans="2:10" x14ac:dyDescent="0.25">
      <c r="B4894" s="155"/>
      <c r="F4894" s="164"/>
      <c r="G4894" s="164"/>
      <c r="H4894" s="164"/>
      <c r="I4894" s="164"/>
      <c r="J4894" s="164"/>
    </row>
    <row r="4895" spans="2:10" x14ac:dyDescent="0.25">
      <c r="B4895" s="155"/>
      <c r="F4895" s="164"/>
      <c r="G4895" s="164"/>
      <c r="H4895" s="164"/>
      <c r="I4895" s="164"/>
      <c r="J4895" s="164"/>
    </row>
    <row r="4896" spans="2:10" x14ac:dyDescent="0.25">
      <c r="B4896" s="155"/>
      <c r="F4896" s="164"/>
      <c r="G4896" s="164"/>
      <c r="H4896" s="164"/>
      <c r="I4896" s="164"/>
      <c r="J4896" s="164"/>
    </row>
    <row r="4897" spans="2:10" x14ac:dyDescent="0.25">
      <c r="B4897" s="155"/>
      <c r="F4897" s="164"/>
      <c r="G4897" s="164"/>
      <c r="H4897" s="164"/>
      <c r="I4897" s="164"/>
      <c r="J4897" s="164"/>
    </row>
    <row r="4898" spans="2:10" x14ac:dyDescent="0.25">
      <c r="B4898" s="155"/>
      <c r="F4898" s="164"/>
      <c r="G4898" s="164"/>
      <c r="H4898" s="164"/>
      <c r="I4898" s="164"/>
      <c r="J4898" s="164"/>
    </row>
    <row r="4899" spans="2:10" x14ac:dyDescent="0.25">
      <c r="B4899" s="155"/>
      <c r="F4899" s="164"/>
      <c r="G4899" s="164"/>
      <c r="H4899" s="164"/>
      <c r="I4899" s="164"/>
      <c r="J4899" s="164"/>
    </row>
    <row r="4900" spans="2:10" x14ac:dyDescent="0.25">
      <c r="B4900" s="155"/>
      <c r="F4900" s="164"/>
      <c r="G4900" s="164"/>
      <c r="H4900" s="164"/>
      <c r="I4900" s="164"/>
      <c r="J4900" s="164"/>
    </row>
    <row r="4901" spans="2:10" x14ac:dyDescent="0.25">
      <c r="B4901" s="155"/>
      <c r="F4901" s="164"/>
      <c r="G4901" s="164"/>
      <c r="H4901" s="164"/>
      <c r="I4901" s="164"/>
      <c r="J4901" s="164"/>
    </row>
    <row r="4902" spans="2:10" x14ac:dyDescent="0.25">
      <c r="B4902" s="155"/>
      <c r="F4902" s="164"/>
      <c r="G4902" s="164"/>
      <c r="H4902" s="164"/>
      <c r="I4902" s="164"/>
      <c r="J4902" s="164"/>
    </row>
    <row r="4903" spans="2:10" x14ac:dyDescent="0.25">
      <c r="B4903" s="155"/>
      <c r="F4903" s="164"/>
      <c r="G4903" s="164"/>
      <c r="H4903" s="164"/>
      <c r="I4903" s="164"/>
      <c r="J4903" s="164"/>
    </row>
    <row r="4904" spans="2:10" x14ac:dyDescent="0.25">
      <c r="B4904" s="155"/>
      <c r="F4904" s="164"/>
      <c r="G4904" s="164"/>
      <c r="H4904" s="164"/>
      <c r="I4904" s="164"/>
      <c r="J4904" s="164"/>
    </row>
    <row r="4905" spans="2:10" x14ac:dyDescent="0.25">
      <c r="B4905" s="155"/>
      <c r="F4905" s="164"/>
      <c r="G4905" s="164"/>
      <c r="H4905" s="164"/>
      <c r="I4905" s="164"/>
      <c r="J4905" s="164"/>
    </row>
    <row r="4906" spans="2:10" x14ac:dyDescent="0.25">
      <c r="B4906" s="155"/>
      <c r="F4906" s="164"/>
      <c r="G4906" s="164"/>
      <c r="H4906" s="164"/>
      <c r="I4906" s="164"/>
      <c r="J4906" s="164"/>
    </row>
    <row r="4907" spans="2:10" x14ac:dyDescent="0.25">
      <c r="B4907" s="155"/>
      <c r="F4907" s="164"/>
      <c r="G4907" s="164"/>
      <c r="H4907" s="164"/>
      <c r="I4907" s="164"/>
      <c r="J4907" s="164"/>
    </row>
    <row r="4908" spans="2:10" x14ac:dyDescent="0.25">
      <c r="B4908" s="155"/>
      <c r="F4908" s="164"/>
      <c r="G4908" s="164"/>
      <c r="H4908" s="164"/>
      <c r="I4908" s="164"/>
      <c r="J4908" s="164"/>
    </row>
    <row r="4909" spans="2:10" x14ac:dyDescent="0.25">
      <c r="B4909" s="155"/>
      <c r="F4909" s="164"/>
      <c r="G4909" s="164"/>
      <c r="H4909" s="164"/>
      <c r="I4909" s="164"/>
      <c r="J4909" s="164"/>
    </row>
    <row r="4910" spans="2:10" x14ac:dyDescent="0.25">
      <c r="B4910" s="155"/>
      <c r="F4910" s="164"/>
      <c r="G4910" s="164"/>
      <c r="H4910" s="164"/>
      <c r="I4910" s="164"/>
      <c r="J4910" s="164"/>
    </row>
    <row r="4911" spans="2:10" x14ac:dyDescent="0.25">
      <c r="B4911" s="155"/>
      <c r="F4911" s="164"/>
      <c r="G4911" s="164"/>
      <c r="H4911" s="164"/>
      <c r="I4911" s="164"/>
      <c r="J4911" s="164"/>
    </row>
    <row r="4912" spans="2:10" x14ac:dyDescent="0.25">
      <c r="B4912" s="155"/>
      <c r="F4912" s="164"/>
      <c r="G4912" s="164"/>
      <c r="H4912" s="164"/>
      <c r="I4912" s="164"/>
      <c r="J4912" s="164"/>
    </row>
    <row r="4913" spans="2:10" x14ac:dyDescent="0.25">
      <c r="B4913" s="155"/>
      <c r="F4913" s="164"/>
      <c r="G4913" s="164"/>
      <c r="H4913" s="164"/>
      <c r="I4913" s="164"/>
      <c r="J4913" s="164"/>
    </row>
    <row r="4914" spans="2:10" x14ac:dyDescent="0.25">
      <c r="B4914" s="155"/>
      <c r="F4914" s="164"/>
      <c r="G4914" s="164"/>
      <c r="H4914" s="164"/>
      <c r="I4914" s="164"/>
      <c r="J4914" s="164"/>
    </row>
    <row r="4915" spans="2:10" x14ac:dyDescent="0.25">
      <c r="B4915" s="155"/>
      <c r="F4915" s="164"/>
      <c r="G4915" s="164"/>
      <c r="H4915" s="164"/>
      <c r="I4915" s="164"/>
      <c r="J4915" s="164"/>
    </row>
    <row r="4916" spans="2:10" x14ac:dyDescent="0.25">
      <c r="B4916" s="155"/>
      <c r="F4916" s="164"/>
      <c r="G4916" s="164"/>
      <c r="H4916" s="164"/>
      <c r="I4916" s="164"/>
      <c r="J4916" s="164"/>
    </row>
    <row r="4917" spans="2:10" x14ac:dyDescent="0.25">
      <c r="B4917" s="155"/>
      <c r="F4917" s="164"/>
      <c r="G4917" s="164"/>
      <c r="H4917" s="164"/>
      <c r="I4917" s="164"/>
      <c r="J4917" s="164"/>
    </row>
    <row r="4918" spans="2:10" x14ac:dyDescent="0.25">
      <c r="B4918" s="155"/>
      <c r="F4918" s="164"/>
      <c r="G4918" s="164"/>
      <c r="H4918" s="164"/>
      <c r="I4918" s="164"/>
      <c r="J4918" s="164"/>
    </row>
    <row r="4919" spans="2:10" x14ac:dyDescent="0.25">
      <c r="B4919" s="155"/>
      <c r="F4919" s="164"/>
      <c r="G4919" s="164"/>
      <c r="H4919" s="164"/>
      <c r="I4919" s="164"/>
      <c r="J4919" s="164"/>
    </row>
    <row r="4920" spans="2:10" x14ac:dyDescent="0.25">
      <c r="B4920" s="155"/>
      <c r="F4920" s="164"/>
      <c r="G4920" s="164"/>
      <c r="H4920" s="164"/>
      <c r="I4920" s="164"/>
      <c r="J4920" s="164"/>
    </row>
    <row r="4921" spans="2:10" x14ac:dyDescent="0.25">
      <c r="B4921" s="155"/>
      <c r="F4921" s="164"/>
      <c r="G4921" s="164"/>
      <c r="H4921" s="164"/>
      <c r="I4921" s="164"/>
      <c r="J4921" s="164"/>
    </row>
    <row r="4922" spans="2:10" x14ac:dyDescent="0.25">
      <c r="B4922" s="155"/>
      <c r="F4922" s="164"/>
      <c r="G4922" s="164"/>
      <c r="H4922" s="164"/>
      <c r="I4922" s="164"/>
      <c r="J4922" s="164"/>
    </row>
    <row r="4923" spans="2:10" x14ac:dyDescent="0.25">
      <c r="B4923" s="155"/>
      <c r="F4923" s="164"/>
      <c r="G4923" s="164"/>
      <c r="H4923" s="164"/>
      <c r="I4923" s="164"/>
      <c r="J4923" s="164"/>
    </row>
    <row r="4924" spans="2:10" x14ac:dyDescent="0.25">
      <c r="B4924" s="155"/>
      <c r="F4924" s="164"/>
      <c r="G4924" s="164"/>
      <c r="H4924" s="164"/>
      <c r="I4924" s="164"/>
      <c r="J4924" s="164"/>
    </row>
    <row r="4925" spans="2:10" x14ac:dyDescent="0.25">
      <c r="B4925" s="155"/>
      <c r="F4925" s="164"/>
      <c r="G4925" s="164"/>
      <c r="H4925" s="164"/>
      <c r="I4925" s="164"/>
      <c r="J4925" s="164"/>
    </row>
    <row r="4926" spans="2:10" x14ac:dyDescent="0.25">
      <c r="B4926" s="155"/>
      <c r="F4926" s="164"/>
      <c r="G4926" s="164"/>
      <c r="H4926" s="164"/>
      <c r="I4926" s="164"/>
      <c r="J4926" s="164"/>
    </row>
    <row r="4927" spans="2:10" x14ac:dyDescent="0.25">
      <c r="B4927" s="155"/>
      <c r="F4927" s="164"/>
      <c r="G4927" s="164"/>
      <c r="H4927" s="164"/>
      <c r="I4927" s="164"/>
      <c r="J4927" s="164"/>
    </row>
    <row r="4928" spans="2:10" x14ac:dyDescent="0.25">
      <c r="B4928" s="155"/>
      <c r="F4928" s="164"/>
      <c r="G4928" s="164"/>
      <c r="H4928" s="164"/>
      <c r="I4928" s="164"/>
      <c r="J4928" s="164"/>
    </row>
    <row r="4929" spans="2:10" x14ac:dyDescent="0.25">
      <c r="B4929" s="155"/>
      <c r="F4929" s="164"/>
      <c r="G4929" s="164"/>
      <c r="H4929" s="164"/>
      <c r="I4929" s="164"/>
      <c r="J4929" s="164"/>
    </row>
    <row r="4930" spans="2:10" x14ac:dyDescent="0.25">
      <c r="B4930" s="155"/>
      <c r="F4930" s="164"/>
      <c r="G4930" s="164"/>
      <c r="H4930" s="164"/>
      <c r="I4930" s="164"/>
      <c r="J4930" s="164"/>
    </row>
    <row r="4931" spans="2:10" x14ac:dyDescent="0.25">
      <c r="B4931" s="155"/>
      <c r="F4931" s="164"/>
      <c r="G4931" s="164"/>
      <c r="H4931" s="164"/>
      <c r="I4931" s="164"/>
      <c r="J4931" s="164"/>
    </row>
    <row r="4932" spans="2:10" x14ac:dyDescent="0.25">
      <c r="B4932" s="155"/>
      <c r="F4932" s="164"/>
      <c r="G4932" s="164"/>
      <c r="H4932" s="164"/>
      <c r="I4932" s="164"/>
      <c r="J4932" s="164"/>
    </row>
    <row r="4933" spans="2:10" x14ac:dyDescent="0.25">
      <c r="B4933" s="155"/>
      <c r="F4933" s="164"/>
      <c r="G4933" s="164"/>
      <c r="H4933" s="164"/>
      <c r="I4933" s="164"/>
      <c r="J4933" s="164"/>
    </row>
    <row r="4934" spans="2:10" x14ac:dyDescent="0.25">
      <c r="B4934" s="155"/>
      <c r="F4934" s="164"/>
      <c r="G4934" s="164"/>
      <c r="H4934" s="164"/>
      <c r="I4934" s="164"/>
      <c r="J4934" s="164"/>
    </row>
    <row r="4935" spans="2:10" x14ac:dyDescent="0.25">
      <c r="B4935" s="155"/>
      <c r="F4935" s="164"/>
      <c r="G4935" s="164"/>
      <c r="H4935" s="164"/>
      <c r="I4935" s="164"/>
      <c r="J4935" s="164"/>
    </row>
    <row r="4936" spans="2:10" x14ac:dyDescent="0.25">
      <c r="B4936" s="155"/>
      <c r="F4936" s="164"/>
      <c r="G4936" s="164"/>
      <c r="H4936" s="164"/>
      <c r="I4936" s="164"/>
      <c r="J4936" s="164"/>
    </row>
    <row r="4937" spans="2:10" x14ac:dyDescent="0.25">
      <c r="B4937" s="155"/>
      <c r="F4937" s="164"/>
      <c r="G4937" s="164"/>
      <c r="H4937" s="164"/>
      <c r="I4937" s="164"/>
      <c r="J4937" s="164"/>
    </row>
    <row r="4938" spans="2:10" x14ac:dyDescent="0.25">
      <c r="B4938" s="155"/>
      <c r="F4938" s="164"/>
      <c r="G4938" s="164"/>
      <c r="H4938" s="164"/>
      <c r="I4938" s="164"/>
      <c r="J4938" s="164"/>
    </row>
    <row r="4939" spans="2:10" x14ac:dyDescent="0.25">
      <c r="B4939" s="155"/>
      <c r="F4939" s="164"/>
      <c r="G4939" s="164"/>
      <c r="H4939" s="164"/>
      <c r="I4939" s="164"/>
      <c r="J4939" s="164"/>
    </row>
    <row r="4940" spans="2:10" x14ac:dyDescent="0.25">
      <c r="B4940" s="155"/>
      <c r="F4940" s="164"/>
      <c r="G4940" s="164"/>
      <c r="H4940" s="164"/>
      <c r="I4940" s="164"/>
      <c r="J4940" s="164"/>
    </row>
    <row r="4941" spans="2:10" x14ac:dyDescent="0.25">
      <c r="B4941" s="155"/>
      <c r="F4941" s="164"/>
      <c r="G4941" s="164"/>
      <c r="H4941" s="164"/>
      <c r="I4941" s="164"/>
      <c r="J4941" s="164"/>
    </row>
    <row r="4942" spans="2:10" x14ac:dyDescent="0.25">
      <c r="B4942" s="155"/>
      <c r="F4942" s="164"/>
      <c r="G4942" s="164"/>
      <c r="H4942" s="164"/>
      <c r="I4942" s="164"/>
      <c r="J4942" s="164"/>
    </row>
    <row r="4943" spans="2:10" x14ac:dyDescent="0.25">
      <c r="B4943" s="155"/>
      <c r="F4943" s="164"/>
      <c r="G4943" s="164"/>
      <c r="H4943" s="164"/>
      <c r="I4943" s="164"/>
      <c r="J4943" s="164"/>
    </row>
    <row r="4944" spans="2:10" x14ac:dyDescent="0.25">
      <c r="B4944" s="155"/>
      <c r="F4944" s="164"/>
      <c r="G4944" s="164"/>
      <c r="H4944" s="164"/>
      <c r="I4944" s="164"/>
      <c r="J4944" s="164"/>
    </row>
    <row r="4945" spans="2:10" x14ac:dyDescent="0.25">
      <c r="B4945" s="155"/>
      <c r="F4945" s="164"/>
      <c r="G4945" s="164"/>
      <c r="H4945" s="164"/>
      <c r="I4945" s="164"/>
      <c r="J4945" s="164"/>
    </row>
    <row r="4946" spans="2:10" x14ac:dyDescent="0.25">
      <c r="B4946" s="155"/>
      <c r="F4946" s="164"/>
      <c r="G4946" s="164"/>
      <c r="H4946" s="164"/>
      <c r="I4946" s="164"/>
      <c r="J4946" s="164"/>
    </row>
    <row r="4947" spans="2:10" x14ac:dyDescent="0.25">
      <c r="B4947" s="155"/>
      <c r="F4947" s="164"/>
      <c r="G4947" s="164"/>
      <c r="H4947" s="164"/>
      <c r="I4947" s="164"/>
      <c r="J4947" s="164"/>
    </row>
    <row r="4948" spans="2:10" x14ac:dyDescent="0.25">
      <c r="B4948" s="155"/>
      <c r="F4948" s="164"/>
      <c r="G4948" s="164"/>
      <c r="H4948" s="164"/>
      <c r="I4948" s="164"/>
      <c r="J4948" s="164"/>
    </row>
    <row r="4949" spans="2:10" x14ac:dyDescent="0.25">
      <c r="B4949" s="155"/>
      <c r="F4949" s="164"/>
      <c r="G4949" s="164"/>
      <c r="H4949" s="164"/>
      <c r="I4949" s="164"/>
      <c r="J4949" s="164"/>
    </row>
    <row r="4950" spans="2:10" x14ac:dyDescent="0.25">
      <c r="B4950" s="155"/>
      <c r="F4950" s="164"/>
      <c r="G4950" s="164"/>
      <c r="H4950" s="164"/>
      <c r="I4950" s="164"/>
      <c r="J4950" s="164"/>
    </row>
    <row r="4951" spans="2:10" x14ac:dyDescent="0.25">
      <c r="B4951" s="155"/>
      <c r="F4951" s="164"/>
      <c r="G4951" s="164"/>
      <c r="H4951" s="164"/>
      <c r="I4951" s="164"/>
      <c r="J4951" s="164"/>
    </row>
    <row r="4952" spans="2:10" x14ac:dyDescent="0.25">
      <c r="B4952" s="155"/>
      <c r="F4952" s="164"/>
      <c r="G4952" s="164"/>
      <c r="H4952" s="164"/>
      <c r="I4952" s="164"/>
      <c r="J4952" s="164"/>
    </row>
    <row r="4953" spans="2:10" x14ac:dyDescent="0.25">
      <c r="B4953" s="155"/>
      <c r="F4953" s="164"/>
      <c r="G4953" s="164"/>
      <c r="H4953" s="164"/>
      <c r="I4953" s="164"/>
      <c r="J4953" s="164"/>
    </row>
    <row r="4954" spans="2:10" x14ac:dyDescent="0.25">
      <c r="B4954" s="155"/>
      <c r="F4954" s="164"/>
      <c r="G4954" s="164"/>
      <c r="H4954" s="164"/>
      <c r="I4954" s="164"/>
      <c r="J4954" s="164"/>
    </row>
    <row r="4955" spans="2:10" x14ac:dyDescent="0.25">
      <c r="B4955" s="155"/>
      <c r="F4955" s="164"/>
      <c r="G4955" s="164"/>
      <c r="H4955" s="164"/>
      <c r="I4955" s="164"/>
      <c r="J4955" s="164"/>
    </row>
    <row r="4956" spans="2:10" x14ac:dyDescent="0.25">
      <c r="B4956" s="155"/>
      <c r="F4956" s="164"/>
      <c r="G4956" s="164"/>
      <c r="H4956" s="164"/>
      <c r="I4956" s="164"/>
      <c r="J4956" s="164"/>
    </row>
    <row r="4957" spans="2:10" x14ac:dyDescent="0.25">
      <c r="B4957" s="155"/>
      <c r="F4957" s="164"/>
      <c r="G4957" s="164"/>
      <c r="H4957" s="164"/>
      <c r="I4957" s="164"/>
      <c r="J4957" s="164"/>
    </row>
    <row r="4958" spans="2:10" x14ac:dyDescent="0.25">
      <c r="B4958" s="155"/>
      <c r="F4958" s="164"/>
      <c r="G4958" s="164"/>
      <c r="H4958" s="164"/>
      <c r="I4958" s="164"/>
      <c r="J4958" s="164"/>
    </row>
    <row r="4959" spans="2:10" x14ac:dyDescent="0.25">
      <c r="B4959" s="155"/>
      <c r="F4959" s="164"/>
      <c r="G4959" s="164"/>
      <c r="H4959" s="164"/>
      <c r="I4959" s="164"/>
      <c r="J4959" s="164"/>
    </row>
    <row r="4960" spans="2:10" x14ac:dyDescent="0.25">
      <c r="B4960" s="155"/>
      <c r="F4960" s="164"/>
      <c r="G4960" s="164"/>
      <c r="H4960" s="164"/>
      <c r="I4960" s="164"/>
      <c r="J4960" s="164"/>
    </row>
    <row r="4961" spans="2:10" x14ac:dyDescent="0.25">
      <c r="B4961" s="155"/>
      <c r="F4961" s="164"/>
      <c r="G4961" s="164"/>
      <c r="H4961" s="164"/>
      <c r="I4961" s="164"/>
      <c r="J4961" s="164"/>
    </row>
    <row r="4962" spans="2:10" x14ac:dyDescent="0.25">
      <c r="B4962" s="155"/>
      <c r="F4962" s="164"/>
      <c r="G4962" s="164"/>
      <c r="H4962" s="164"/>
      <c r="I4962" s="164"/>
      <c r="J4962" s="164"/>
    </row>
    <row r="4963" spans="2:10" x14ac:dyDescent="0.25">
      <c r="B4963" s="155"/>
      <c r="F4963" s="164"/>
      <c r="G4963" s="164"/>
      <c r="H4963" s="164"/>
      <c r="I4963" s="164"/>
      <c r="J4963" s="164"/>
    </row>
    <row r="4964" spans="2:10" x14ac:dyDescent="0.25">
      <c r="B4964" s="155"/>
      <c r="F4964" s="164"/>
      <c r="G4964" s="164"/>
      <c r="H4964" s="164"/>
      <c r="I4964" s="164"/>
      <c r="J4964" s="164"/>
    </row>
    <row r="4965" spans="2:10" x14ac:dyDescent="0.25">
      <c r="B4965" s="155"/>
      <c r="F4965" s="164"/>
      <c r="G4965" s="164"/>
      <c r="H4965" s="164"/>
      <c r="I4965" s="164"/>
      <c r="J4965" s="164"/>
    </row>
    <row r="4966" spans="2:10" x14ac:dyDescent="0.25">
      <c r="B4966" s="155"/>
      <c r="F4966" s="164"/>
      <c r="G4966" s="164"/>
      <c r="H4966" s="164"/>
      <c r="I4966" s="164"/>
      <c r="J4966" s="164"/>
    </row>
    <row r="4967" spans="2:10" x14ac:dyDescent="0.25">
      <c r="B4967" s="155"/>
      <c r="F4967" s="164"/>
      <c r="G4967" s="164"/>
      <c r="H4967" s="164"/>
      <c r="I4967" s="164"/>
      <c r="J4967" s="164"/>
    </row>
    <row r="4968" spans="2:10" x14ac:dyDescent="0.25">
      <c r="B4968" s="155"/>
      <c r="F4968" s="164"/>
      <c r="G4968" s="164"/>
      <c r="H4968" s="164"/>
      <c r="I4968" s="164"/>
      <c r="J4968" s="164"/>
    </row>
    <row r="4969" spans="2:10" x14ac:dyDescent="0.25">
      <c r="B4969" s="155"/>
      <c r="F4969" s="164"/>
      <c r="G4969" s="164"/>
      <c r="H4969" s="164"/>
      <c r="I4969" s="164"/>
      <c r="J4969" s="164"/>
    </row>
    <row r="4970" spans="2:10" x14ac:dyDescent="0.25">
      <c r="B4970" s="155"/>
      <c r="F4970" s="164"/>
      <c r="G4970" s="164"/>
      <c r="H4970" s="164"/>
      <c r="I4970" s="164"/>
      <c r="J4970" s="164"/>
    </row>
    <row r="4971" spans="2:10" x14ac:dyDescent="0.25">
      <c r="B4971" s="155"/>
      <c r="F4971" s="164"/>
      <c r="G4971" s="164"/>
      <c r="H4971" s="164"/>
      <c r="I4971" s="164"/>
      <c r="J4971" s="164"/>
    </row>
    <row r="4972" spans="2:10" x14ac:dyDescent="0.25">
      <c r="B4972" s="155"/>
      <c r="F4972" s="164"/>
      <c r="G4972" s="164"/>
      <c r="H4972" s="164"/>
      <c r="I4972" s="164"/>
      <c r="J4972" s="164"/>
    </row>
    <row r="4973" spans="2:10" x14ac:dyDescent="0.25">
      <c r="B4973" s="155"/>
      <c r="F4973" s="164"/>
      <c r="G4973" s="164"/>
      <c r="H4973" s="164"/>
      <c r="I4973" s="164"/>
      <c r="J4973" s="164"/>
    </row>
    <row r="4974" spans="2:10" x14ac:dyDescent="0.25">
      <c r="B4974" s="155"/>
      <c r="F4974" s="164"/>
      <c r="G4974" s="164"/>
      <c r="H4974" s="164"/>
      <c r="I4974" s="164"/>
      <c r="J4974" s="164"/>
    </row>
    <row r="4975" spans="2:10" x14ac:dyDescent="0.25">
      <c r="B4975" s="155"/>
      <c r="F4975" s="164"/>
      <c r="G4975" s="164"/>
      <c r="H4975" s="164"/>
      <c r="I4975" s="164"/>
      <c r="J4975" s="164"/>
    </row>
    <row r="4976" spans="2:10" x14ac:dyDescent="0.25">
      <c r="B4976" s="155"/>
      <c r="F4976" s="164"/>
      <c r="G4976" s="164"/>
      <c r="H4976" s="164"/>
      <c r="I4976" s="164"/>
      <c r="J4976" s="164"/>
    </row>
    <row r="4977" spans="2:10" x14ac:dyDescent="0.25">
      <c r="B4977" s="155"/>
      <c r="F4977" s="164"/>
      <c r="G4977" s="164"/>
      <c r="H4977" s="164"/>
      <c r="I4977" s="164"/>
      <c r="J4977" s="164"/>
    </row>
    <row r="4978" spans="2:10" x14ac:dyDescent="0.25">
      <c r="B4978" s="155"/>
      <c r="F4978" s="164"/>
      <c r="G4978" s="164"/>
      <c r="H4978" s="164"/>
      <c r="I4978" s="164"/>
      <c r="J4978" s="164"/>
    </row>
    <row r="4979" spans="2:10" x14ac:dyDescent="0.25">
      <c r="B4979" s="155"/>
      <c r="F4979" s="164"/>
      <c r="G4979" s="164"/>
      <c r="H4979" s="164"/>
      <c r="I4979" s="164"/>
      <c r="J4979" s="164"/>
    </row>
    <row r="4980" spans="2:10" x14ac:dyDescent="0.25">
      <c r="B4980" s="155"/>
      <c r="F4980" s="164"/>
      <c r="G4980" s="164"/>
      <c r="H4980" s="164"/>
      <c r="I4980" s="164"/>
      <c r="J4980" s="164"/>
    </row>
    <row r="4981" spans="2:10" x14ac:dyDescent="0.25">
      <c r="B4981" s="155"/>
      <c r="F4981" s="164"/>
      <c r="G4981" s="164"/>
      <c r="H4981" s="164"/>
      <c r="I4981" s="164"/>
      <c r="J4981" s="164"/>
    </row>
    <row r="4982" spans="2:10" x14ac:dyDescent="0.25">
      <c r="B4982" s="155"/>
      <c r="F4982" s="164"/>
      <c r="G4982" s="164"/>
      <c r="H4982" s="164"/>
      <c r="I4982" s="164"/>
      <c r="J4982" s="164"/>
    </row>
    <row r="4983" spans="2:10" x14ac:dyDescent="0.25">
      <c r="B4983" s="155"/>
      <c r="F4983" s="164"/>
      <c r="G4983" s="164"/>
      <c r="H4983" s="164"/>
      <c r="I4983" s="164"/>
      <c r="J4983" s="164"/>
    </row>
    <row r="4984" spans="2:10" x14ac:dyDescent="0.25">
      <c r="B4984" s="155"/>
      <c r="F4984" s="164"/>
      <c r="G4984" s="164"/>
      <c r="H4984" s="164"/>
      <c r="I4984" s="164"/>
      <c r="J4984" s="164"/>
    </row>
    <row r="4985" spans="2:10" x14ac:dyDescent="0.25">
      <c r="B4985" s="155"/>
      <c r="F4985" s="164"/>
      <c r="G4985" s="164"/>
      <c r="H4985" s="164"/>
      <c r="I4985" s="164"/>
      <c r="J4985" s="164"/>
    </row>
    <row r="4986" spans="2:10" x14ac:dyDescent="0.25">
      <c r="B4986" s="155"/>
      <c r="F4986" s="164"/>
      <c r="G4986" s="164"/>
      <c r="H4986" s="164"/>
      <c r="I4986" s="164"/>
      <c r="J4986" s="164"/>
    </row>
    <row r="4987" spans="2:10" x14ac:dyDescent="0.25">
      <c r="B4987" s="155"/>
      <c r="F4987" s="164"/>
      <c r="G4987" s="164"/>
      <c r="H4987" s="164"/>
      <c r="I4987" s="164"/>
      <c r="J4987" s="164"/>
    </row>
    <row r="4988" spans="2:10" x14ac:dyDescent="0.25">
      <c r="B4988" s="155"/>
      <c r="F4988" s="164"/>
      <c r="G4988" s="164"/>
      <c r="H4988" s="164"/>
      <c r="I4988" s="164"/>
      <c r="J4988" s="164"/>
    </row>
    <row r="4989" spans="2:10" x14ac:dyDescent="0.25">
      <c r="B4989" s="155"/>
      <c r="F4989" s="164"/>
      <c r="G4989" s="164"/>
      <c r="H4989" s="164"/>
      <c r="I4989" s="164"/>
      <c r="J4989" s="164"/>
    </row>
    <row r="4990" spans="2:10" x14ac:dyDescent="0.25">
      <c r="B4990" s="155"/>
      <c r="F4990" s="164"/>
      <c r="G4990" s="164"/>
      <c r="H4990" s="164"/>
      <c r="I4990" s="164"/>
      <c r="J4990" s="164"/>
    </row>
    <row r="4991" spans="2:10" x14ac:dyDescent="0.25">
      <c r="B4991" s="155"/>
      <c r="F4991" s="164"/>
      <c r="G4991" s="164"/>
      <c r="H4991" s="164"/>
      <c r="I4991" s="164"/>
      <c r="J4991" s="164"/>
    </row>
    <row r="4992" spans="2:10" x14ac:dyDescent="0.25">
      <c r="B4992" s="155"/>
      <c r="F4992" s="164"/>
      <c r="G4992" s="164"/>
      <c r="H4992" s="164"/>
      <c r="I4992" s="164"/>
      <c r="J4992" s="164"/>
    </row>
    <row r="4993" spans="2:10" x14ac:dyDescent="0.25">
      <c r="B4993" s="155"/>
      <c r="F4993" s="164"/>
      <c r="G4993" s="164"/>
      <c r="H4993" s="164"/>
      <c r="I4993" s="164"/>
      <c r="J4993" s="164"/>
    </row>
    <row r="4994" spans="2:10" x14ac:dyDescent="0.25">
      <c r="B4994" s="155"/>
      <c r="F4994" s="164"/>
      <c r="G4994" s="164"/>
      <c r="H4994" s="164"/>
      <c r="I4994" s="164"/>
      <c r="J4994" s="164"/>
    </row>
    <row r="4995" spans="2:10" x14ac:dyDescent="0.25">
      <c r="B4995" s="155"/>
      <c r="F4995" s="164"/>
      <c r="G4995" s="164"/>
      <c r="H4995" s="164"/>
      <c r="I4995" s="164"/>
      <c r="J4995" s="164"/>
    </row>
    <row r="4996" spans="2:10" x14ac:dyDescent="0.25">
      <c r="B4996" s="155"/>
      <c r="F4996" s="164"/>
      <c r="G4996" s="164"/>
      <c r="H4996" s="164"/>
      <c r="I4996" s="164"/>
      <c r="J4996" s="164"/>
    </row>
    <row r="4997" spans="2:10" x14ac:dyDescent="0.25">
      <c r="B4997" s="155"/>
      <c r="F4997" s="164"/>
      <c r="G4997" s="164"/>
      <c r="H4997" s="164"/>
      <c r="I4997" s="164"/>
      <c r="J4997" s="164"/>
    </row>
    <row r="4998" spans="2:10" x14ac:dyDescent="0.25">
      <c r="B4998" s="155"/>
      <c r="F4998" s="164"/>
      <c r="G4998" s="164"/>
      <c r="H4998" s="164"/>
      <c r="I4998" s="164"/>
      <c r="J4998" s="164"/>
    </row>
    <row r="4999" spans="2:10" x14ac:dyDescent="0.25">
      <c r="B4999" s="155"/>
      <c r="F4999" s="164"/>
      <c r="G4999" s="164"/>
      <c r="H4999" s="164"/>
      <c r="I4999" s="164"/>
      <c r="J4999" s="164"/>
    </row>
    <row r="5000" spans="2:10" x14ac:dyDescent="0.25">
      <c r="B5000" s="155"/>
      <c r="F5000" s="164"/>
      <c r="G5000" s="164"/>
      <c r="H5000" s="164"/>
      <c r="I5000" s="164"/>
      <c r="J5000" s="164"/>
    </row>
    <row r="5001" spans="2:10" x14ac:dyDescent="0.25">
      <c r="B5001" s="155"/>
      <c r="F5001" s="164"/>
      <c r="G5001" s="164"/>
      <c r="H5001" s="164"/>
      <c r="I5001" s="164"/>
      <c r="J5001" s="164"/>
    </row>
    <row r="5002" spans="2:10" x14ac:dyDescent="0.25">
      <c r="B5002" s="155"/>
      <c r="F5002" s="164"/>
      <c r="G5002" s="164"/>
      <c r="H5002" s="164"/>
      <c r="I5002" s="164"/>
      <c r="J5002" s="164"/>
    </row>
    <row r="5003" spans="2:10" x14ac:dyDescent="0.25">
      <c r="B5003" s="155"/>
      <c r="F5003" s="164"/>
      <c r="G5003" s="164"/>
      <c r="H5003" s="164"/>
      <c r="I5003" s="164"/>
      <c r="J5003" s="164"/>
    </row>
    <row r="5004" spans="2:10" x14ac:dyDescent="0.25">
      <c r="B5004" s="155"/>
      <c r="F5004" s="164"/>
      <c r="G5004" s="164"/>
      <c r="H5004" s="164"/>
      <c r="I5004" s="164"/>
      <c r="J5004" s="164"/>
    </row>
    <row r="5005" spans="2:10" x14ac:dyDescent="0.25">
      <c r="B5005" s="155"/>
      <c r="F5005" s="164"/>
      <c r="G5005" s="164"/>
      <c r="H5005" s="164"/>
      <c r="I5005" s="164"/>
      <c r="J5005" s="164"/>
    </row>
    <row r="5006" spans="2:10" x14ac:dyDescent="0.25">
      <c r="B5006" s="155"/>
      <c r="F5006" s="164"/>
      <c r="G5006" s="164"/>
      <c r="H5006" s="164"/>
      <c r="I5006" s="164"/>
      <c r="J5006" s="164"/>
    </row>
    <row r="5007" spans="2:10" x14ac:dyDescent="0.25">
      <c r="B5007" s="155"/>
      <c r="F5007" s="164"/>
      <c r="G5007" s="164"/>
      <c r="H5007" s="164"/>
      <c r="I5007" s="164"/>
      <c r="J5007" s="164"/>
    </row>
    <row r="5008" spans="2:10" x14ac:dyDescent="0.25">
      <c r="B5008" s="155"/>
      <c r="F5008" s="164"/>
      <c r="G5008" s="164"/>
      <c r="H5008" s="164"/>
      <c r="I5008" s="164"/>
      <c r="J5008" s="164"/>
    </row>
    <row r="5009" spans="2:10" x14ac:dyDescent="0.25">
      <c r="B5009" s="155"/>
      <c r="F5009" s="164"/>
      <c r="G5009" s="164"/>
      <c r="H5009" s="164"/>
      <c r="I5009" s="164"/>
      <c r="J5009" s="164"/>
    </row>
    <row r="5010" spans="2:10" x14ac:dyDescent="0.25">
      <c r="B5010" s="155"/>
      <c r="F5010" s="164"/>
      <c r="G5010" s="164"/>
      <c r="H5010" s="164"/>
      <c r="I5010" s="164"/>
      <c r="J5010" s="164"/>
    </row>
    <row r="5011" spans="2:10" x14ac:dyDescent="0.25">
      <c r="B5011" s="155"/>
      <c r="F5011" s="164"/>
      <c r="G5011" s="164"/>
      <c r="H5011" s="164"/>
      <c r="I5011" s="164"/>
      <c r="J5011" s="164"/>
    </row>
    <row r="5012" spans="2:10" x14ac:dyDescent="0.25">
      <c r="B5012" s="155"/>
      <c r="F5012" s="164"/>
      <c r="G5012" s="164"/>
      <c r="H5012" s="164"/>
      <c r="I5012" s="164"/>
      <c r="J5012" s="164"/>
    </row>
    <row r="5013" spans="2:10" x14ac:dyDescent="0.25">
      <c r="B5013" s="155"/>
      <c r="F5013" s="164"/>
      <c r="G5013" s="164"/>
      <c r="H5013" s="164"/>
      <c r="I5013" s="164"/>
      <c r="J5013" s="164"/>
    </row>
    <row r="5014" spans="2:10" x14ac:dyDescent="0.25">
      <c r="B5014" s="155"/>
      <c r="F5014" s="164"/>
      <c r="G5014" s="164"/>
      <c r="H5014" s="164"/>
      <c r="I5014" s="164"/>
      <c r="J5014" s="164"/>
    </row>
    <row r="5015" spans="2:10" x14ac:dyDescent="0.25">
      <c r="B5015" s="155"/>
      <c r="F5015" s="164"/>
      <c r="G5015" s="164"/>
      <c r="H5015" s="164"/>
      <c r="I5015" s="164"/>
      <c r="J5015" s="164"/>
    </row>
    <row r="5016" spans="2:10" x14ac:dyDescent="0.25">
      <c r="B5016" s="155"/>
      <c r="F5016" s="164"/>
      <c r="G5016" s="164"/>
      <c r="H5016" s="164"/>
      <c r="I5016" s="164"/>
      <c r="J5016" s="164"/>
    </row>
    <row r="5017" spans="2:10" x14ac:dyDescent="0.25">
      <c r="B5017" s="155"/>
      <c r="F5017" s="164"/>
      <c r="G5017" s="164"/>
      <c r="H5017" s="164"/>
      <c r="I5017" s="164"/>
      <c r="J5017" s="164"/>
    </row>
    <row r="5018" spans="2:10" x14ac:dyDescent="0.25">
      <c r="B5018" s="155"/>
      <c r="F5018" s="164"/>
      <c r="G5018" s="164"/>
      <c r="H5018" s="164"/>
      <c r="I5018" s="164"/>
      <c r="J5018" s="164"/>
    </row>
    <row r="5019" spans="2:10" x14ac:dyDescent="0.25">
      <c r="B5019" s="155"/>
      <c r="F5019" s="164"/>
      <c r="G5019" s="164"/>
      <c r="H5019" s="164"/>
      <c r="I5019" s="164"/>
      <c r="J5019" s="164"/>
    </row>
    <row r="5020" spans="2:10" x14ac:dyDescent="0.25">
      <c r="B5020" s="155"/>
      <c r="F5020" s="164"/>
      <c r="G5020" s="164"/>
      <c r="H5020" s="164"/>
      <c r="I5020" s="164"/>
      <c r="J5020" s="164"/>
    </row>
    <row r="5021" spans="2:10" x14ac:dyDescent="0.25">
      <c r="B5021" s="155"/>
      <c r="F5021" s="164"/>
      <c r="G5021" s="164"/>
      <c r="H5021" s="164"/>
      <c r="I5021" s="164"/>
      <c r="J5021" s="164"/>
    </row>
    <row r="5022" spans="2:10" x14ac:dyDescent="0.25">
      <c r="B5022" s="155"/>
      <c r="F5022" s="164"/>
      <c r="G5022" s="164"/>
      <c r="H5022" s="164"/>
      <c r="I5022" s="164"/>
      <c r="J5022" s="164"/>
    </row>
    <row r="5023" spans="2:10" x14ac:dyDescent="0.25">
      <c r="B5023" s="155"/>
      <c r="F5023" s="164"/>
      <c r="G5023" s="164"/>
      <c r="H5023" s="164"/>
      <c r="I5023" s="164"/>
      <c r="J5023" s="164"/>
    </row>
    <row r="5024" spans="2:10" x14ac:dyDescent="0.25">
      <c r="B5024" s="155"/>
      <c r="F5024" s="164"/>
      <c r="G5024" s="164"/>
      <c r="H5024" s="164"/>
      <c r="I5024" s="164"/>
      <c r="J5024" s="164"/>
    </row>
    <row r="5025" spans="2:10" x14ac:dyDescent="0.25">
      <c r="B5025" s="155"/>
      <c r="F5025" s="164"/>
      <c r="G5025" s="164"/>
      <c r="H5025" s="164"/>
      <c r="I5025" s="164"/>
      <c r="J5025" s="164"/>
    </row>
    <row r="5026" spans="2:10" x14ac:dyDescent="0.25">
      <c r="B5026" s="155"/>
      <c r="F5026" s="164"/>
      <c r="G5026" s="164"/>
      <c r="H5026" s="164"/>
      <c r="I5026" s="164"/>
      <c r="J5026" s="164"/>
    </row>
    <row r="5027" spans="2:10" x14ac:dyDescent="0.25">
      <c r="B5027" s="155"/>
      <c r="F5027" s="164"/>
      <c r="G5027" s="164"/>
      <c r="H5027" s="164"/>
      <c r="I5027" s="164"/>
      <c r="J5027" s="164"/>
    </row>
    <row r="5028" spans="2:10" x14ac:dyDescent="0.25">
      <c r="B5028" s="155"/>
      <c r="F5028" s="164"/>
      <c r="G5028" s="164"/>
      <c r="H5028" s="164"/>
      <c r="I5028" s="164"/>
      <c r="J5028" s="164"/>
    </row>
    <row r="5029" spans="2:10" x14ac:dyDescent="0.25">
      <c r="B5029" s="155"/>
      <c r="F5029" s="164"/>
      <c r="G5029" s="164"/>
      <c r="H5029" s="164"/>
      <c r="I5029" s="164"/>
      <c r="J5029" s="164"/>
    </row>
    <row r="5030" spans="2:10" x14ac:dyDescent="0.25">
      <c r="B5030" s="155"/>
      <c r="F5030" s="164"/>
      <c r="G5030" s="164"/>
      <c r="H5030" s="164"/>
      <c r="I5030" s="164"/>
      <c r="J5030" s="164"/>
    </row>
    <row r="5031" spans="2:10" x14ac:dyDescent="0.25">
      <c r="B5031" s="155"/>
      <c r="F5031" s="164"/>
      <c r="G5031" s="164"/>
      <c r="H5031" s="164"/>
      <c r="I5031" s="164"/>
      <c r="J5031" s="164"/>
    </row>
    <row r="5032" spans="2:10" x14ac:dyDescent="0.25">
      <c r="B5032" s="155"/>
      <c r="F5032" s="164"/>
      <c r="G5032" s="164"/>
      <c r="H5032" s="164"/>
      <c r="I5032" s="164"/>
      <c r="J5032" s="164"/>
    </row>
    <row r="5033" spans="2:10" x14ac:dyDescent="0.25">
      <c r="B5033" s="155"/>
      <c r="F5033" s="164"/>
      <c r="G5033" s="164"/>
      <c r="H5033" s="164"/>
      <c r="I5033" s="164"/>
      <c r="J5033" s="164"/>
    </row>
    <row r="5034" spans="2:10" x14ac:dyDescent="0.25">
      <c r="B5034" s="155"/>
      <c r="F5034" s="164"/>
      <c r="G5034" s="164"/>
      <c r="H5034" s="164"/>
      <c r="I5034" s="164"/>
      <c r="J5034" s="164"/>
    </row>
    <row r="5035" spans="2:10" x14ac:dyDescent="0.25">
      <c r="B5035" s="155"/>
      <c r="F5035" s="164"/>
      <c r="G5035" s="164"/>
      <c r="H5035" s="164"/>
      <c r="I5035" s="164"/>
      <c r="J5035" s="164"/>
    </row>
    <row r="5036" spans="2:10" x14ac:dyDescent="0.25">
      <c r="B5036" s="155"/>
      <c r="F5036" s="164"/>
      <c r="G5036" s="164"/>
      <c r="H5036" s="164"/>
      <c r="I5036" s="164"/>
      <c r="J5036" s="164"/>
    </row>
    <row r="5037" spans="2:10" x14ac:dyDescent="0.25">
      <c r="B5037" s="155"/>
      <c r="F5037" s="164"/>
      <c r="G5037" s="164"/>
      <c r="H5037" s="164"/>
      <c r="I5037" s="164"/>
      <c r="J5037" s="164"/>
    </row>
    <row r="5038" spans="2:10" x14ac:dyDescent="0.25">
      <c r="B5038" s="155"/>
      <c r="F5038" s="164"/>
      <c r="G5038" s="164"/>
      <c r="H5038" s="164"/>
      <c r="I5038" s="164"/>
      <c r="J5038" s="164"/>
    </row>
    <row r="5039" spans="2:10" x14ac:dyDescent="0.25">
      <c r="B5039" s="155"/>
      <c r="F5039" s="164"/>
      <c r="G5039" s="164"/>
      <c r="H5039" s="164"/>
      <c r="I5039" s="164"/>
      <c r="J5039" s="164"/>
    </row>
    <row r="5040" spans="2:10" x14ac:dyDescent="0.25">
      <c r="B5040" s="155"/>
      <c r="F5040" s="164"/>
      <c r="G5040" s="164"/>
      <c r="H5040" s="164"/>
      <c r="I5040" s="164"/>
      <c r="J5040" s="164"/>
    </row>
    <row r="5041" spans="2:10" x14ac:dyDescent="0.25">
      <c r="B5041" s="155"/>
      <c r="F5041" s="164"/>
      <c r="G5041" s="164"/>
      <c r="H5041" s="164"/>
      <c r="I5041" s="164"/>
      <c r="J5041" s="164"/>
    </row>
    <row r="5042" spans="2:10" x14ac:dyDescent="0.25">
      <c r="B5042" s="155"/>
      <c r="F5042" s="164"/>
      <c r="G5042" s="164"/>
      <c r="H5042" s="164"/>
      <c r="I5042" s="164"/>
      <c r="J5042" s="164"/>
    </row>
    <row r="5043" spans="2:10" x14ac:dyDescent="0.25">
      <c r="B5043" s="155"/>
      <c r="F5043" s="164"/>
      <c r="G5043" s="164"/>
      <c r="H5043" s="164"/>
      <c r="I5043" s="164"/>
      <c r="J5043" s="164"/>
    </row>
    <row r="5044" spans="2:10" x14ac:dyDescent="0.25">
      <c r="B5044" s="155"/>
      <c r="F5044" s="164"/>
      <c r="G5044" s="164"/>
      <c r="H5044" s="164"/>
      <c r="I5044" s="164"/>
      <c r="J5044" s="164"/>
    </row>
    <row r="5045" spans="2:10" x14ac:dyDescent="0.25">
      <c r="B5045" s="155"/>
      <c r="F5045" s="164"/>
      <c r="G5045" s="164"/>
      <c r="H5045" s="164"/>
      <c r="I5045" s="164"/>
      <c r="J5045" s="164"/>
    </row>
    <row r="5046" spans="2:10" x14ac:dyDescent="0.25">
      <c r="B5046" s="155"/>
      <c r="F5046" s="164"/>
      <c r="G5046" s="164"/>
      <c r="H5046" s="164"/>
      <c r="I5046" s="164"/>
      <c r="J5046" s="164"/>
    </row>
    <row r="5047" spans="2:10" x14ac:dyDescent="0.25">
      <c r="B5047" s="155"/>
      <c r="F5047" s="164"/>
      <c r="G5047" s="164"/>
      <c r="H5047" s="164"/>
      <c r="I5047" s="164"/>
      <c r="J5047" s="164"/>
    </row>
    <row r="5048" spans="2:10" x14ac:dyDescent="0.25">
      <c r="B5048" s="155"/>
      <c r="F5048" s="164"/>
      <c r="G5048" s="164"/>
      <c r="H5048" s="164"/>
      <c r="I5048" s="164"/>
      <c r="J5048" s="164"/>
    </row>
    <row r="5049" spans="2:10" x14ac:dyDescent="0.25">
      <c r="B5049" s="155"/>
      <c r="F5049" s="164"/>
      <c r="G5049" s="164"/>
      <c r="H5049" s="164"/>
      <c r="I5049" s="164"/>
      <c r="J5049" s="164"/>
    </row>
    <row r="5050" spans="2:10" x14ac:dyDescent="0.25">
      <c r="B5050" s="155"/>
      <c r="F5050" s="164"/>
      <c r="G5050" s="164"/>
      <c r="H5050" s="164"/>
      <c r="I5050" s="164"/>
      <c r="J5050" s="164"/>
    </row>
    <row r="5051" spans="2:10" x14ac:dyDescent="0.25">
      <c r="B5051" s="155"/>
      <c r="F5051" s="164"/>
      <c r="G5051" s="164"/>
      <c r="H5051" s="164"/>
      <c r="I5051" s="164"/>
      <c r="J5051" s="164"/>
    </row>
    <row r="5052" spans="2:10" x14ac:dyDescent="0.25">
      <c r="B5052" s="155"/>
      <c r="F5052" s="164"/>
      <c r="G5052" s="164"/>
      <c r="H5052" s="164"/>
      <c r="I5052" s="164"/>
      <c r="J5052" s="164"/>
    </row>
    <row r="5053" spans="2:10" x14ac:dyDescent="0.25">
      <c r="B5053" s="155"/>
      <c r="F5053" s="164"/>
      <c r="G5053" s="164"/>
      <c r="H5053" s="164"/>
      <c r="I5053" s="164"/>
      <c r="J5053" s="164"/>
    </row>
    <row r="5054" spans="2:10" x14ac:dyDescent="0.25">
      <c r="B5054" s="155"/>
      <c r="F5054" s="164"/>
      <c r="G5054" s="164"/>
      <c r="H5054" s="164"/>
      <c r="I5054" s="164"/>
      <c r="J5054" s="164"/>
    </row>
    <row r="5055" spans="2:10" x14ac:dyDescent="0.25">
      <c r="B5055" s="155"/>
      <c r="F5055" s="164"/>
      <c r="G5055" s="164"/>
      <c r="H5055" s="164"/>
      <c r="I5055" s="164"/>
      <c r="J5055" s="164"/>
    </row>
    <row r="5056" spans="2:10" x14ac:dyDescent="0.25">
      <c r="B5056" s="155"/>
      <c r="F5056" s="164"/>
      <c r="G5056" s="164"/>
      <c r="H5056" s="164"/>
      <c r="I5056" s="164"/>
      <c r="J5056" s="164"/>
    </row>
    <row r="5057" spans="2:10" x14ac:dyDescent="0.25">
      <c r="B5057" s="155"/>
      <c r="F5057" s="164"/>
      <c r="G5057" s="164"/>
      <c r="H5057" s="164"/>
      <c r="I5057" s="164"/>
      <c r="J5057" s="164"/>
    </row>
    <row r="5058" spans="2:10" x14ac:dyDescent="0.25">
      <c r="B5058" s="155"/>
      <c r="F5058" s="164"/>
      <c r="G5058" s="164"/>
      <c r="H5058" s="164"/>
      <c r="I5058" s="164"/>
      <c r="J5058" s="164"/>
    </row>
    <row r="5059" spans="2:10" x14ac:dyDescent="0.25">
      <c r="B5059" s="155"/>
      <c r="F5059" s="164"/>
      <c r="G5059" s="164"/>
      <c r="H5059" s="164"/>
      <c r="I5059" s="164"/>
      <c r="J5059" s="164"/>
    </row>
    <row r="5060" spans="2:10" x14ac:dyDescent="0.25">
      <c r="B5060" s="155"/>
      <c r="F5060" s="164"/>
      <c r="G5060" s="164"/>
      <c r="H5060" s="164"/>
      <c r="I5060" s="164"/>
      <c r="J5060" s="164"/>
    </row>
    <row r="5061" spans="2:10" x14ac:dyDescent="0.25">
      <c r="B5061" s="155"/>
      <c r="F5061" s="164"/>
      <c r="G5061" s="164"/>
      <c r="H5061" s="164"/>
      <c r="I5061" s="164"/>
      <c r="J5061" s="164"/>
    </row>
    <row r="5062" spans="2:10" x14ac:dyDescent="0.25">
      <c r="B5062" s="155"/>
      <c r="F5062" s="164"/>
      <c r="G5062" s="164"/>
      <c r="H5062" s="164"/>
      <c r="I5062" s="164"/>
      <c r="J5062" s="164"/>
    </row>
    <row r="5063" spans="2:10" x14ac:dyDescent="0.25">
      <c r="B5063" s="155"/>
      <c r="F5063" s="164"/>
      <c r="G5063" s="164"/>
      <c r="H5063" s="164"/>
      <c r="I5063" s="164"/>
      <c r="J5063" s="164"/>
    </row>
    <row r="5064" spans="2:10" x14ac:dyDescent="0.25">
      <c r="B5064" s="155"/>
      <c r="F5064" s="164"/>
      <c r="G5064" s="164"/>
      <c r="H5064" s="164"/>
      <c r="I5064" s="164"/>
      <c r="J5064" s="164"/>
    </row>
    <row r="5065" spans="2:10" x14ac:dyDescent="0.25">
      <c r="B5065" s="155"/>
      <c r="F5065" s="164"/>
      <c r="G5065" s="164"/>
      <c r="H5065" s="164"/>
      <c r="I5065" s="164"/>
      <c r="J5065" s="164"/>
    </row>
    <row r="5066" spans="2:10" x14ac:dyDescent="0.25">
      <c r="B5066" s="155"/>
      <c r="F5066" s="164"/>
      <c r="G5066" s="164"/>
      <c r="H5066" s="164"/>
      <c r="I5066" s="164"/>
      <c r="J5066" s="164"/>
    </row>
    <row r="5067" spans="2:10" x14ac:dyDescent="0.25">
      <c r="B5067" s="155"/>
      <c r="F5067" s="164"/>
      <c r="G5067" s="164"/>
      <c r="H5067" s="164"/>
      <c r="I5067" s="164"/>
      <c r="J5067" s="164"/>
    </row>
    <row r="5068" spans="2:10" x14ac:dyDescent="0.25">
      <c r="B5068" s="155"/>
      <c r="F5068" s="164"/>
      <c r="G5068" s="164"/>
      <c r="H5068" s="164"/>
      <c r="I5068" s="164"/>
      <c r="J5068" s="164"/>
    </row>
    <row r="5069" spans="2:10" x14ac:dyDescent="0.25">
      <c r="B5069" s="155"/>
      <c r="F5069" s="164"/>
      <c r="G5069" s="164"/>
      <c r="H5069" s="164"/>
      <c r="I5069" s="164"/>
      <c r="J5069" s="164"/>
    </row>
    <row r="5070" spans="2:10" x14ac:dyDescent="0.25">
      <c r="B5070" s="155"/>
      <c r="F5070" s="164"/>
      <c r="G5070" s="164"/>
      <c r="H5070" s="164"/>
      <c r="I5070" s="164"/>
      <c r="J5070" s="164"/>
    </row>
    <row r="5071" spans="2:10" x14ac:dyDescent="0.25">
      <c r="B5071" s="155"/>
      <c r="F5071" s="164"/>
      <c r="G5071" s="164"/>
      <c r="H5071" s="164"/>
      <c r="I5071" s="164"/>
      <c r="J5071" s="164"/>
    </row>
    <row r="5072" spans="2:10" x14ac:dyDescent="0.25">
      <c r="B5072" s="155"/>
      <c r="F5072" s="164"/>
      <c r="G5072" s="164"/>
      <c r="H5072" s="164"/>
      <c r="I5072" s="164"/>
      <c r="J5072" s="164"/>
    </row>
    <row r="5073" spans="2:10" x14ac:dyDescent="0.25">
      <c r="B5073" s="155"/>
      <c r="F5073" s="164"/>
      <c r="G5073" s="164"/>
      <c r="H5073" s="164"/>
      <c r="I5073" s="164"/>
      <c r="J5073" s="164"/>
    </row>
    <row r="5074" spans="2:10" x14ac:dyDescent="0.25">
      <c r="B5074" s="155"/>
      <c r="F5074" s="164"/>
      <c r="G5074" s="164"/>
      <c r="H5074" s="164"/>
      <c r="I5074" s="164"/>
      <c r="J5074" s="164"/>
    </row>
    <row r="5075" spans="2:10" x14ac:dyDescent="0.25">
      <c r="B5075" s="155"/>
      <c r="F5075" s="164"/>
      <c r="G5075" s="164"/>
      <c r="H5075" s="164"/>
      <c r="I5075" s="164"/>
      <c r="J5075" s="164"/>
    </row>
    <row r="5076" spans="2:10" x14ac:dyDescent="0.25">
      <c r="B5076" s="155"/>
      <c r="F5076" s="164"/>
      <c r="G5076" s="164"/>
      <c r="H5076" s="164"/>
      <c r="I5076" s="164"/>
      <c r="J5076" s="164"/>
    </row>
    <row r="5077" spans="2:10" x14ac:dyDescent="0.25">
      <c r="B5077" s="155"/>
      <c r="F5077" s="164"/>
      <c r="G5077" s="164"/>
      <c r="H5077" s="164"/>
      <c r="I5077" s="164"/>
      <c r="J5077" s="164"/>
    </row>
    <row r="5078" spans="2:10" x14ac:dyDescent="0.25">
      <c r="B5078" s="155"/>
      <c r="F5078" s="164"/>
      <c r="G5078" s="164"/>
      <c r="H5078" s="164"/>
      <c r="I5078" s="164"/>
      <c r="J5078" s="164"/>
    </row>
    <row r="5079" spans="2:10" x14ac:dyDescent="0.25">
      <c r="B5079" s="155"/>
      <c r="F5079" s="164"/>
      <c r="G5079" s="164"/>
      <c r="H5079" s="164"/>
      <c r="I5079" s="164"/>
      <c r="J5079" s="164"/>
    </row>
    <row r="5080" spans="2:10" x14ac:dyDescent="0.25">
      <c r="B5080" s="155"/>
      <c r="F5080" s="164"/>
      <c r="G5080" s="164"/>
      <c r="H5080" s="164"/>
      <c r="I5080" s="164"/>
      <c r="J5080" s="164"/>
    </row>
    <row r="5081" spans="2:10" x14ac:dyDescent="0.25">
      <c r="B5081" s="155"/>
      <c r="F5081" s="164"/>
      <c r="G5081" s="164"/>
      <c r="H5081" s="164"/>
      <c r="I5081" s="164"/>
      <c r="J5081" s="164"/>
    </row>
    <row r="5082" spans="2:10" x14ac:dyDescent="0.25">
      <c r="B5082" s="155"/>
      <c r="F5082" s="164"/>
      <c r="G5082" s="164"/>
      <c r="H5082" s="164"/>
      <c r="I5082" s="164"/>
      <c r="J5082" s="164"/>
    </row>
    <row r="5083" spans="2:10" x14ac:dyDescent="0.25">
      <c r="B5083" s="155"/>
      <c r="F5083" s="164"/>
      <c r="G5083" s="164"/>
      <c r="H5083" s="164"/>
      <c r="I5083" s="164"/>
      <c r="J5083" s="164"/>
    </row>
    <row r="5084" spans="2:10" x14ac:dyDescent="0.25">
      <c r="B5084" s="155"/>
      <c r="F5084" s="164"/>
      <c r="G5084" s="164"/>
      <c r="H5084" s="164"/>
      <c r="I5084" s="164"/>
      <c r="J5084" s="164"/>
    </row>
    <row r="5085" spans="2:10" x14ac:dyDescent="0.25">
      <c r="B5085" s="155"/>
      <c r="F5085" s="164"/>
      <c r="G5085" s="164"/>
      <c r="H5085" s="164"/>
      <c r="I5085" s="164"/>
      <c r="J5085" s="164"/>
    </row>
    <row r="5086" spans="2:10" x14ac:dyDescent="0.25">
      <c r="B5086" s="155"/>
      <c r="F5086" s="164"/>
      <c r="G5086" s="164"/>
      <c r="H5086" s="164"/>
      <c r="I5086" s="164"/>
      <c r="J5086" s="164"/>
    </row>
    <row r="5087" spans="2:10" x14ac:dyDescent="0.25">
      <c r="B5087" s="155"/>
      <c r="F5087" s="164"/>
      <c r="G5087" s="164"/>
      <c r="H5087" s="164"/>
      <c r="I5087" s="164"/>
      <c r="J5087" s="164"/>
    </row>
    <row r="5088" spans="2:10" x14ac:dyDescent="0.25">
      <c r="B5088" s="155"/>
      <c r="F5088" s="164"/>
      <c r="G5088" s="164"/>
      <c r="H5088" s="164"/>
      <c r="I5088" s="164"/>
      <c r="J5088" s="164"/>
    </row>
    <row r="5089" spans="2:10" x14ac:dyDescent="0.25">
      <c r="B5089" s="155"/>
      <c r="F5089" s="164"/>
      <c r="G5089" s="164"/>
      <c r="H5089" s="164"/>
      <c r="I5089" s="164"/>
      <c r="J5089" s="164"/>
    </row>
    <row r="5090" spans="2:10" x14ac:dyDescent="0.25">
      <c r="B5090" s="155"/>
      <c r="F5090" s="164"/>
      <c r="G5090" s="164"/>
      <c r="H5090" s="164"/>
      <c r="I5090" s="164"/>
      <c r="J5090" s="164"/>
    </row>
    <row r="5091" spans="2:10" x14ac:dyDescent="0.25">
      <c r="B5091" s="155"/>
      <c r="F5091" s="164"/>
      <c r="G5091" s="164"/>
      <c r="H5091" s="164"/>
      <c r="I5091" s="164"/>
      <c r="J5091" s="164"/>
    </row>
    <row r="5092" spans="2:10" x14ac:dyDescent="0.25">
      <c r="B5092" s="155"/>
      <c r="F5092" s="164"/>
      <c r="G5092" s="164"/>
      <c r="H5092" s="164"/>
      <c r="I5092" s="164"/>
      <c r="J5092" s="164"/>
    </row>
    <row r="5093" spans="2:10" x14ac:dyDescent="0.25">
      <c r="B5093" s="155"/>
      <c r="F5093" s="164"/>
      <c r="G5093" s="164"/>
      <c r="H5093" s="164"/>
      <c r="I5093" s="164"/>
      <c r="J5093" s="164"/>
    </row>
    <row r="5094" spans="2:10" x14ac:dyDescent="0.25">
      <c r="B5094" s="155"/>
      <c r="F5094" s="164"/>
      <c r="G5094" s="164"/>
      <c r="H5094" s="164"/>
      <c r="I5094" s="164"/>
      <c r="J5094" s="164"/>
    </row>
    <row r="5095" spans="2:10" x14ac:dyDescent="0.25">
      <c r="B5095" s="155"/>
      <c r="F5095" s="164"/>
      <c r="G5095" s="164"/>
      <c r="H5095" s="164"/>
      <c r="I5095" s="164"/>
      <c r="J5095" s="164"/>
    </row>
    <row r="5096" spans="2:10" x14ac:dyDescent="0.25">
      <c r="B5096" s="155"/>
      <c r="F5096" s="164"/>
      <c r="G5096" s="164"/>
      <c r="H5096" s="164"/>
      <c r="I5096" s="164"/>
      <c r="J5096" s="164"/>
    </row>
    <row r="5097" spans="2:10" x14ac:dyDescent="0.25">
      <c r="B5097" s="155"/>
      <c r="F5097" s="164"/>
      <c r="G5097" s="164"/>
      <c r="H5097" s="164"/>
      <c r="I5097" s="164"/>
      <c r="J5097" s="164"/>
    </row>
    <row r="5098" spans="2:10" x14ac:dyDescent="0.25">
      <c r="B5098" s="155"/>
      <c r="F5098" s="164"/>
      <c r="G5098" s="164"/>
      <c r="H5098" s="164"/>
      <c r="I5098" s="164"/>
      <c r="J5098" s="164"/>
    </row>
    <row r="5099" spans="2:10" x14ac:dyDescent="0.25">
      <c r="B5099" s="155"/>
      <c r="F5099" s="164"/>
      <c r="G5099" s="164"/>
      <c r="H5099" s="164"/>
      <c r="I5099" s="164"/>
      <c r="J5099" s="164"/>
    </row>
    <row r="5100" spans="2:10" x14ac:dyDescent="0.25">
      <c r="B5100" s="155"/>
      <c r="F5100" s="164"/>
      <c r="G5100" s="164"/>
      <c r="H5100" s="164"/>
      <c r="I5100" s="164"/>
      <c r="J5100" s="164"/>
    </row>
    <row r="5101" spans="2:10" x14ac:dyDescent="0.25">
      <c r="B5101" s="155"/>
      <c r="F5101" s="164"/>
      <c r="G5101" s="164"/>
      <c r="H5101" s="164"/>
      <c r="I5101" s="164"/>
      <c r="J5101" s="164"/>
    </row>
    <row r="5102" spans="2:10" x14ac:dyDescent="0.25">
      <c r="B5102" s="155"/>
      <c r="F5102" s="164"/>
      <c r="G5102" s="164"/>
      <c r="H5102" s="164"/>
      <c r="I5102" s="164"/>
      <c r="J5102" s="164"/>
    </row>
    <row r="5103" spans="2:10" x14ac:dyDescent="0.25">
      <c r="B5103" s="155"/>
      <c r="F5103" s="164"/>
      <c r="G5103" s="164"/>
      <c r="H5103" s="164"/>
      <c r="I5103" s="164"/>
      <c r="J5103" s="164"/>
    </row>
    <row r="5104" spans="2:10" x14ac:dyDescent="0.25">
      <c r="B5104" s="155"/>
      <c r="F5104" s="164"/>
      <c r="G5104" s="164"/>
      <c r="H5104" s="164"/>
      <c r="I5104" s="164"/>
      <c r="J5104" s="164"/>
    </row>
    <row r="5105" spans="2:10" x14ac:dyDescent="0.25">
      <c r="B5105" s="155"/>
      <c r="F5105" s="164"/>
      <c r="G5105" s="164"/>
      <c r="H5105" s="164"/>
      <c r="I5105" s="164"/>
      <c r="J5105" s="164"/>
    </row>
    <row r="5106" spans="2:10" x14ac:dyDescent="0.25">
      <c r="B5106" s="155"/>
      <c r="F5106" s="164"/>
      <c r="G5106" s="164"/>
      <c r="H5106" s="164"/>
      <c r="I5106" s="164"/>
      <c r="J5106" s="164"/>
    </row>
    <row r="5107" spans="2:10" x14ac:dyDescent="0.25">
      <c r="B5107" s="155"/>
      <c r="F5107" s="164"/>
      <c r="G5107" s="164"/>
      <c r="H5107" s="164"/>
      <c r="I5107" s="164"/>
      <c r="J5107" s="164"/>
    </row>
    <row r="5108" spans="2:10" x14ac:dyDescent="0.25">
      <c r="B5108" s="155"/>
      <c r="F5108" s="164"/>
      <c r="G5108" s="164"/>
      <c r="H5108" s="164"/>
      <c r="I5108" s="164"/>
      <c r="J5108" s="164"/>
    </row>
    <row r="5109" spans="2:10" x14ac:dyDescent="0.25">
      <c r="B5109" s="155"/>
      <c r="F5109" s="164"/>
      <c r="G5109" s="164"/>
      <c r="H5109" s="164"/>
      <c r="I5109" s="164"/>
      <c r="J5109" s="164"/>
    </row>
    <row r="5110" spans="2:10" x14ac:dyDescent="0.25">
      <c r="B5110" s="155"/>
      <c r="F5110" s="164"/>
      <c r="G5110" s="164"/>
      <c r="H5110" s="164"/>
      <c r="I5110" s="164"/>
      <c r="J5110" s="164"/>
    </row>
    <row r="5111" spans="2:10" x14ac:dyDescent="0.25">
      <c r="B5111" s="155"/>
      <c r="F5111" s="164"/>
      <c r="G5111" s="164"/>
      <c r="H5111" s="164"/>
      <c r="I5111" s="164"/>
      <c r="J5111" s="164"/>
    </row>
    <row r="5112" spans="2:10" x14ac:dyDescent="0.25">
      <c r="B5112" s="155"/>
      <c r="F5112" s="164"/>
      <c r="G5112" s="164"/>
      <c r="H5112" s="164"/>
      <c r="I5112" s="164"/>
      <c r="J5112" s="164"/>
    </row>
    <row r="5113" spans="2:10" x14ac:dyDescent="0.25">
      <c r="B5113" s="155"/>
      <c r="F5113" s="164"/>
      <c r="G5113" s="164"/>
      <c r="H5113" s="164"/>
      <c r="I5113" s="164"/>
      <c r="J5113" s="164"/>
    </row>
    <row r="5114" spans="2:10" x14ac:dyDescent="0.25">
      <c r="B5114" s="155"/>
      <c r="F5114" s="164"/>
      <c r="G5114" s="164"/>
      <c r="H5114" s="164"/>
      <c r="I5114" s="164"/>
      <c r="J5114" s="164"/>
    </row>
    <row r="5115" spans="2:10" x14ac:dyDescent="0.25">
      <c r="B5115" s="155"/>
      <c r="F5115" s="164"/>
      <c r="G5115" s="164"/>
      <c r="H5115" s="164"/>
      <c r="I5115" s="164"/>
      <c r="J5115" s="164"/>
    </row>
    <row r="5116" spans="2:10" x14ac:dyDescent="0.25">
      <c r="B5116" s="155"/>
      <c r="F5116" s="164"/>
      <c r="G5116" s="164"/>
      <c r="H5116" s="164"/>
      <c r="I5116" s="164"/>
      <c r="J5116" s="164"/>
    </row>
    <row r="5117" spans="2:10" x14ac:dyDescent="0.25">
      <c r="B5117" s="155"/>
      <c r="F5117" s="164"/>
      <c r="G5117" s="164"/>
      <c r="H5117" s="164"/>
      <c r="I5117" s="164"/>
      <c r="J5117" s="164"/>
    </row>
    <row r="5118" spans="2:10" x14ac:dyDescent="0.25">
      <c r="B5118" s="155"/>
      <c r="F5118" s="164"/>
      <c r="G5118" s="164"/>
      <c r="H5118" s="164"/>
      <c r="I5118" s="164"/>
      <c r="J5118" s="164"/>
    </row>
    <row r="5119" spans="2:10" x14ac:dyDescent="0.25">
      <c r="B5119" s="155"/>
      <c r="F5119" s="164"/>
      <c r="G5119" s="164"/>
      <c r="H5119" s="164"/>
      <c r="I5119" s="164"/>
      <c r="J5119" s="164"/>
    </row>
    <row r="5120" spans="2:10" x14ac:dyDescent="0.25">
      <c r="B5120" s="155"/>
      <c r="F5120" s="164"/>
      <c r="G5120" s="164"/>
      <c r="H5120" s="164"/>
      <c r="I5120" s="164"/>
      <c r="J5120" s="164"/>
    </row>
    <row r="5121" spans="2:10" x14ac:dyDescent="0.25">
      <c r="B5121" s="155"/>
      <c r="F5121" s="164"/>
      <c r="G5121" s="164"/>
      <c r="H5121" s="164"/>
      <c r="I5121" s="164"/>
      <c r="J5121" s="164"/>
    </row>
    <row r="5122" spans="2:10" x14ac:dyDescent="0.25">
      <c r="B5122" s="155"/>
      <c r="F5122" s="164"/>
      <c r="G5122" s="164"/>
      <c r="H5122" s="164"/>
      <c r="I5122" s="164"/>
      <c r="J5122" s="164"/>
    </row>
    <row r="5123" spans="2:10" x14ac:dyDescent="0.25">
      <c r="B5123" s="155"/>
      <c r="F5123" s="164"/>
      <c r="G5123" s="164"/>
      <c r="H5123" s="164"/>
      <c r="I5123" s="164"/>
      <c r="J5123" s="164"/>
    </row>
    <row r="5124" spans="2:10" x14ac:dyDescent="0.25">
      <c r="B5124" s="155"/>
      <c r="F5124" s="164"/>
      <c r="G5124" s="164"/>
      <c r="H5124" s="164"/>
      <c r="I5124" s="164"/>
      <c r="J5124" s="164"/>
    </row>
    <row r="5125" spans="2:10" x14ac:dyDescent="0.25">
      <c r="B5125" s="155"/>
      <c r="F5125" s="164"/>
      <c r="G5125" s="164"/>
      <c r="H5125" s="164"/>
      <c r="I5125" s="164"/>
      <c r="J5125" s="164"/>
    </row>
    <row r="5126" spans="2:10" x14ac:dyDescent="0.25">
      <c r="B5126" s="155"/>
      <c r="F5126" s="164"/>
      <c r="G5126" s="164"/>
      <c r="H5126" s="164"/>
      <c r="I5126" s="164"/>
      <c r="J5126" s="164"/>
    </row>
    <row r="5127" spans="2:10" x14ac:dyDescent="0.25">
      <c r="B5127" s="155"/>
      <c r="F5127" s="164"/>
      <c r="G5127" s="164"/>
      <c r="H5127" s="164"/>
      <c r="I5127" s="164"/>
      <c r="J5127" s="164"/>
    </row>
    <row r="5128" spans="2:10" x14ac:dyDescent="0.25">
      <c r="B5128" s="155"/>
      <c r="F5128" s="164"/>
      <c r="G5128" s="164"/>
      <c r="H5128" s="164"/>
      <c r="I5128" s="164"/>
      <c r="J5128" s="164"/>
    </row>
    <row r="5129" spans="2:10" x14ac:dyDescent="0.25">
      <c r="B5129" s="155"/>
      <c r="F5129" s="164"/>
      <c r="G5129" s="164"/>
      <c r="H5129" s="164"/>
      <c r="I5129" s="164"/>
      <c r="J5129" s="164"/>
    </row>
    <row r="5130" spans="2:10" x14ac:dyDescent="0.25">
      <c r="B5130" s="155"/>
      <c r="F5130" s="164"/>
      <c r="G5130" s="164"/>
      <c r="H5130" s="164"/>
      <c r="I5130" s="164"/>
      <c r="J5130" s="164"/>
    </row>
    <row r="5131" spans="2:10" x14ac:dyDescent="0.25">
      <c r="B5131" s="155"/>
      <c r="F5131" s="164"/>
      <c r="G5131" s="164"/>
      <c r="H5131" s="164"/>
      <c r="I5131" s="164"/>
      <c r="J5131" s="164"/>
    </row>
    <row r="5132" spans="2:10" x14ac:dyDescent="0.25">
      <c r="B5132" s="155"/>
      <c r="F5132" s="164"/>
      <c r="G5132" s="164"/>
      <c r="H5132" s="164"/>
      <c r="I5132" s="164"/>
      <c r="J5132" s="164"/>
    </row>
    <row r="5133" spans="2:10" x14ac:dyDescent="0.25">
      <c r="B5133" s="155"/>
      <c r="F5133" s="164"/>
      <c r="G5133" s="164"/>
      <c r="H5133" s="164"/>
      <c r="I5133" s="164"/>
      <c r="J5133" s="164"/>
    </row>
    <row r="5134" spans="2:10" x14ac:dyDescent="0.25">
      <c r="B5134" s="155"/>
      <c r="F5134" s="164"/>
      <c r="G5134" s="164"/>
      <c r="H5134" s="164"/>
      <c r="I5134" s="164"/>
      <c r="J5134" s="164"/>
    </row>
    <row r="5135" spans="2:10" x14ac:dyDescent="0.25">
      <c r="B5135" s="155"/>
      <c r="F5135" s="164"/>
      <c r="G5135" s="164"/>
      <c r="H5135" s="164"/>
      <c r="I5135" s="164"/>
      <c r="J5135" s="164"/>
    </row>
    <row r="5136" spans="2:10" x14ac:dyDescent="0.25">
      <c r="B5136" s="155"/>
      <c r="F5136" s="164"/>
      <c r="G5136" s="164"/>
      <c r="H5136" s="164"/>
      <c r="I5136" s="164"/>
      <c r="J5136" s="164"/>
    </row>
    <row r="5137" spans="2:10" x14ac:dyDescent="0.25">
      <c r="B5137" s="155"/>
      <c r="F5137" s="164"/>
      <c r="G5137" s="164"/>
      <c r="H5137" s="164"/>
      <c r="I5137" s="164"/>
      <c r="J5137" s="164"/>
    </row>
    <row r="5138" spans="2:10" x14ac:dyDescent="0.25">
      <c r="B5138" s="155"/>
      <c r="F5138" s="164"/>
      <c r="G5138" s="164"/>
      <c r="H5138" s="164"/>
      <c r="I5138" s="164"/>
      <c r="J5138" s="164"/>
    </row>
    <row r="5139" spans="2:10" x14ac:dyDescent="0.25">
      <c r="B5139" s="155"/>
      <c r="F5139" s="164"/>
      <c r="G5139" s="164"/>
      <c r="H5139" s="164"/>
      <c r="I5139" s="164"/>
      <c r="J5139" s="164"/>
    </row>
    <row r="5140" spans="2:10" x14ac:dyDescent="0.25">
      <c r="B5140" s="155"/>
      <c r="F5140" s="164"/>
      <c r="G5140" s="164"/>
      <c r="H5140" s="164"/>
      <c r="I5140" s="164"/>
      <c r="J5140" s="164"/>
    </row>
    <row r="5141" spans="2:10" x14ac:dyDescent="0.25">
      <c r="B5141" s="155"/>
      <c r="F5141" s="164"/>
      <c r="G5141" s="164"/>
      <c r="H5141" s="164"/>
      <c r="I5141" s="164"/>
      <c r="J5141" s="164"/>
    </row>
    <row r="5142" spans="2:10" x14ac:dyDescent="0.25">
      <c r="B5142" s="155"/>
      <c r="F5142" s="164"/>
      <c r="G5142" s="164"/>
      <c r="H5142" s="164"/>
      <c r="I5142" s="164"/>
      <c r="J5142" s="164"/>
    </row>
    <row r="5143" spans="2:10" x14ac:dyDescent="0.25">
      <c r="B5143" s="155"/>
      <c r="F5143" s="164"/>
      <c r="G5143" s="164"/>
      <c r="H5143" s="164"/>
      <c r="I5143" s="164"/>
      <c r="J5143" s="164"/>
    </row>
    <row r="5144" spans="2:10" x14ac:dyDescent="0.25">
      <c r="B5144" s="155"/>
      <c r="F5144" s="164"/>
      <c r="G5144" s="164"/>
      <c r="H5144" s="164"/>
      <c r="I5144" s="164"/>
      <c r="J5144" s="164"/>
    </row>
    <row r="5145" spans="2:10" x14ac:dyDescent="0.25">
      <c r="B5145" s="155"/>
      <c r="F5145" s="164"/>
      <c r="G5145" s="164"/>
      <c r="H5145" s="164"/>
      <c r="I5145" s="164"/>
      <c r="J5145" s="164"/>
    </row>
    <row r="5146" spans="2:10" x14ac:dyDescent="0.25">
      <c r="B5146" s="155"/>
      <c r="F5146" s="164"/>
      <c r="G5146" s="164"/>
      <c r="H5146" s="164"/>
      <c r="I5146" s="164"/>
      <c r="J5146" s="164"/>
    </row>
    <row r="5147" spans="2:10" x14ac:dyDescent="0.25">
      <c r="B5147" s="155"/>
      <c r="F5147" s="164"/>
      <c r="G5147" s="164"/>
      <c r="H5147" s="164"/>
      <c r="I5147" s="164"/>
      <c r="J5147" s="164"/>
    </row>
    <row r="5148" spans="2:10" x14ac:dyDescent="0.25">
      <c r="B5148" s="155"/>
      <c r="F5148" s="164"/>
      <c r="G5148" s="164"/>
      <c r="H5148" s="164"/>
      <c r="I5148" s="164"/>
      <c r="J5148" s="164"/>
    </row>
    <row r="5149" spans="2:10" x14ac:dyDescent="0.25">
      <c r="B5149" s="155"/>
      <c r="F5149" s="164"/>
      <c r="G5149" s="164"/>
      <c r="H5149" s="164"/>
      <c r="I5149" s="164"/>
      <c r="J5149" s="164"/>
    </row>
    <row r="5150" spans="2:10" x14ac:dyDescent="0.25">
      <c r="B5150" s="155"/>
      <c r="F5150" s="164"/>
      <c r="G5150" s="164"/>
      <c r="H5150" s="164"/>
      <c r="I5150" s="164"/>
      <c r="J5150" s="164"/>
    </row>
    <row r="5151" spans="2:10" x14ac:dyDescent="0.25">
      <c r="B5151" s="155"/>
      <c r="F5151" s="164"/>
      <c r="G5151" s="164"/>
      <c r="H5151" s="164"/>
      <c r="I5151" s="164"/>
      <c r="J5151" s="164"/>
    </row>
    <row r="5152" spans="2:10" x14ac:dyDescent="0.25">
      <c r="B5152" s="155"/>
      <c r="F5152" s="164"/>
      <c r="G5152" s="164"/>
      <c r="H5152" s="164"/>
      <c r="I5152" s="164"/>
      <c r="J5152" s="164"/>
    </row>
    <row r="5153" spans="2:10" x14ac:dyDescent="0.25">
      <c r="B5153" s="155"/>
      <c r="F5153" s="164"/>
      <c r="G5153" s="164"/>
      <c r="H5153" s="164"/>
      <c r="I5153" s="164"/>
      <c r="J5153" s="164"/>
    </row>
    <row r="5154" spans="2:10" x14ac:dyDescent="0.25">
      <c r="B5154" s="155"/>
      <c r="F5154" s="164"/>
      <c r="G5154" s="164"/>
      <c r="H5154" s="164"/>
      <c r="I5154" s="164"/>
      <c r="J5154" s="164"/>
    </row>
    <row r="5155" spans="2:10" x14ac:dyDescent="0.25">
      <c r="B5155" s="155"/>
      <c r="F5155" s="164"/>
      <c r="G5155" s="164"/>
      <c r="H5155" s="164"/>
      <c r="I5155" s="164"/>
      <c r="J5155" s="164"/>
    </row>
    <row r="5156" spans="2:10" x14ac:dyDescent="0.25">
      <c r="B5156" s="155"/>
      <c r="F5156" s="164"/>
      <c r="G5156" s="164"/>
      <c r="H5156" s="164"/>
      <c r="I5156" s="164"/>
      <c r="J5156" s="164"/>
    </row>
    <row r="5157" spans="2:10" x14ac:dyDescent="0.25">
      <c r="B5157" s="155"/>
      <c r="F5157" s="164"/>
      <c r="G5157" s="164"/>
      <c r="H5157" s="164"/>
      <c r="I5157" s="164"/>
      <c r="J5157" s="164"/>
    </row>
    <row r="5158" spans="2:10" x14ac:dyDescent="0.25">
      <c r="B5158" s="155"/>
      <c r="F5158" s="164"/>
      <c r="G5158" s="164"/>
      <c r="H5158" s="164"/>
      <c r="I5158" s="164"/>
      <c r="J5158" s="164"/>
    </row>
    <row r="5159" spans="2:10" x14ac:dyDescent="0.25">
      <c r="B5159" s="155"/>
      <c r="F5159" s="164"/>
      <c r="G5159" s="164"/>
      <c r="H5159" s="164"/>
      <c r="I5159" s="164"/>
      <c r="J5159" s="164"/>
    </row>
    <row r="5160" spans="2:10" x14ac:dyDescent="0.25">
      <c r="B5160" s="155"/>
      <c r="F5160" s="164"/>
      <c r="G5160" s="164"/>
      <c r="H5160" s="164"/>
      <c r="I5160" s="164"/>
      <c r="J5160" s="164"/>
    </row>
    <row r="5161" spans="2:10" x14ac:dyDescent="0.25">
      <c r="B5161" s="155"/>
      <c r="F5161" s="164"/>
      <c r="G5161" s="164"/>
      <c r="H5161" s="164"/>
      <c r="I5161" s="164"/>
      <c r="J5161" s="164"/>
    </row>
    <row r="5162" spans="2:10" x14ac:dyDescent="0.25">
      <c r="B5162" s="155"/>
      <c r="F5162" s="164"/>
      <c r="G5162" s="164"/>
      <c r="H5162" s="164"/>
      <c r="I5162" s="164"/>
      <c r="J5162" s="164"/>
    </row>
    <row r="5163" spans="2:10" x14ac:dyDescent="0.25">
      <c r="B5163" s="155"/>
      <c r="F5163" s="164"/>
      <c r="G5163" s="164"/>
      <c r="H5163" s="164"/>
      <c r="I5163" s="164"/>
      <c r="J5163" s="164"/>
    </row>
    <row r="5164" spans="2:10" x14ac:dyDescent="0.25">
      <c r="B5164" s="155"/>
      <c r="F5164" s="164"/>
      <c r="G5164" s="164"/>
      <c r="H5164" s="164"/>
      <c r="I5164" s="164"/>
      <c r="J5164" s="164"/>
    </row>
    <row r="5165" spans="2:10" x14ac:dyDescent="0.25">
      <c r="B5165" s="155"/>
      <c r="F5165" s="164"/>
      <c r="G5165" s="164"/>
      <c r="H5165" s="164"/>
      <c r="I5165" s="164"/>
      <c r="J5165" s="164"/>
    </row>
    <row r="5166" spans="2:10" x14ac:dyDescent="0.25">
      <c r="B5166" s="155"/>
      <c r="F5166" s="164"/>
      <c r="G5166" s="164"/>
      <c r="H5166" s="164"/>
      <c r="I5166" s="164"/>
      <c r="J5166" s="164"/>
    </row>
    <row r="5167" spans="2:10" x14ac:dyDescent="0.25">
      <c r="B5167" s="155"/>
      <c r="F5167" s="164"/>
      <c r="G5167" s="164"/>
      <c r="H5167" s="164"/>
      <c r="I5167" s="164"/>
      <c r="J5167" s="164"/>
    </row>
    <row r="5168" spans="2:10" x14ac:dyDescent="0.25">
      <c r="B5168" s="155"/>
      <c r="F5168" s="164"/>
      <c r="G5168" s="164"/>
      <c r="H5168" s="164"/>
      <c r="I5168" s="164"/>
      <c r="J5168" s="164"/>
    </row>
    <row r="5169" spans="2:10" x14ac:dyDescent="0.25">
      <c r="B5169" s="155"/>
      <c r="F5169" s="164"/>
      <c r="G5169" s="164"/>
      <c r="H5169" s="164"/>
      <c r="I5169" s="164"/>
      <c r="J5169" s="164"/>
    </row>
    <row r="5170" spans="2:10" x14ac:dyDescent="0.25">
      <c r="B5170" s="155"/>
      <c r="F5170" s="164"/>
      <c r="G5170" s="164"/>
      <c r="H5170" s="164"/>
      <c r="I5170" s="164"/>
      <c r="J5170" s="164"/>
    </row>
    <row r="5171" spans="2:10" x14ac:dyDescent="0.25">
      <c r="B5171" s="155"/>
      <c r="F5171" s="164"/>
      <c r="G5171" s="164"/>
      <c r="H5171" s="164"/>
      <c r="I5171" s="164"/>
      <c r="J5171" s="164"/>
    </row>
    <row r="5172" spans="2:10" x14ac:dyDescent="0.25">
      <c r="B5172" s="155"/>
      <c r="F5172" s="164"/>
      <c r="G5172" s="164"/>
      <c r="H5172" s="164"/>
      <c r="I5172" s="164"/>
      <c r="J5172" s="164"/>
    </row>
    <row r="5173" spans="2:10" x14ac:dyDescent="0.25">
      <c r="B5173" s="155"/>
      <c r="F5173" s="164"/>
      <c r="G5173" s="164"/>
      <c r="H5173" s="164"/>
      <c r="I5173" s="164"/>
      <c r="J5173" s="164"/>
    </row>
    <row r="5174" spans="2:10" x14ac:dyDescent="0.25">
      <c r="B5174" s="155"/>
      <c r="F5174" s="164"/>
      <c r="G5174" s="164"/>
      <c r="H5174" s="164"/>
      <c r="I5174" s="164"/>
      <c r="J5174" s="164"/>
    </row>
    <row r="5175" spans="2:10" x14ac:dyDescent="0.25">
      <c r="B5175" s="155"/>
      <c r="F5175" s="164"/>
      <c r="G5175" s="164"/>
      <c r="H5175" s="164"/>
      <c r="I5175" s="164"/>
      <c r="J5175" s="164"/>
    </row>
    <row r="5176" spans="2:10" x14ac:dyDescent="0.25">
      <c r="B5176" s="155"/>
      <c r="F5176" s="164"/>
      <c r="G5176" s="164"/>
      <c r="H5176" s="164"/>
      <c r="I5176" s="164"/>
      <c r="J5176" s="164"/>
    </row>
    <row r="5177" spans="2:10" x14ac:dyDescent="0.25">
      <c r="B5177" s="155"/>
      <c r="F5177" s="164"/>
      <c r="G5177" s="164"/>
      <c r="H5177" s="164"/>
      <c r="I5177" s="164"/>
      <c r="J5177" s="164"/>
    </row>
    <row r="5178" spans="2:10" x14ac:dyDescent="0.25">
      <c r="B5178" s="155"/>
      <c r="F5178" s="164"/>
      <c r="G5178" s="164"/>
      <c r="H5178" s="164"/>
      <c r="I5178" s="164"/>
      <c r="J5178" s="164"/>
    </row>
    <row r="5179" spans="2:10" x14ac:dyDescent="0.25">
      <c r="B5179" s="155"/>
      <c r="F5179" s="164"/>
      <c r="G5179" s="164"/>
      <c r="H5179" s="164"/>
      <c r="I5179" s="164"/>
      <c r="J5179" s="164"/>
    </row>
    <row r="5180" spans="2:10" x14ac:dyDescent="0.25">
      <c r="B5180" s="155"/>
      <c r="F5180" s="164"/>
      <c r="G5180" s="164"/>
      <c r="H5180" s="164"/>
      <c r="I5180" s="164"/>
      <c r="J5180" s="164"/>
    </row>
    <row r="5181" spans="2:10" x14ac:dyDescent="0.25">
      <c r="B5181" s="155"/>
      <c r="F5181" s="164"/>
      <c r="G5181" s="164"/>
      <c r="H5181" s="164"/>
      <c r="I5181" s="164"/>
      <c r="J5181" s="164"/>
    </row>
    <row r="5182" spans="2:10" x14ac:dyDescent="0.25">
      <c r="B5182" s="155"/>
      <c r="F5182" s="164"/>
      <c r="G5182" s="164"/>
      <c r="H5182" s="164"/>
      <c r="I5182" s="164"/>
      <c r="J5182" s="164"/>
    </row>
    <row r="5183" spans="2:10" x14ac:dyDescent="0.25">
      <c r="B5183" s="155"/>
      <c r="F5183" s="164"/>
      <c r="G5183" s="164"/>
      <c r="H5183" s="164"/>
      <c r="I5183" s="164"/>
      <c r="J5183" s="164"/>
    </row>
    <row r="5184" spans="2:10" x14ac:dyDescent="0.25">
      <c r="B5184" s="155"/>
      <c r="F5184" s="164"/>
      <c r="G5184" s="164"/>
      <c r="H5184" s="164"/>
      <c r="I5184" s="164"/>
      <c r="J5184" s="164"/>
    </row>
    <row r="5185" spans="2:10" x14ac:dyDescent="0.25">
      <c r="B5185" s="155"/>
      <c r="F5185" s="164"/>
      <c r="G5185" s="164"/>
      <c r="H5185" s="164"/>
      <c r="I5185" s="164"/>
      <c r="J5185" s="164"/>
    </row>
    <row r="5186" spans="2:10" x14ac:dyDescent="0.25">
      <c r="B5186" s="155"/>
      <c r="F5186" s="164"/>
      <c r="G5186" s="164"/>
      <c r="H5186" s="164"/>
      <c r="I5186" s="164"/>
      <c r="J5186" s="164"/>
    </row>
    <row r="5187" spans="2:10" x14ac:dyDescent="0.25">
      <c r="B5187" s="155"/>
      <c r="F5187" s="164"/>
      <c r="G5187" s="164"/>
      <c r="H5187" s="164"/>
      <c r="I5187" s="164"/>
      <c r="J5187" s="164"/>
    </row>
    <row r="5188" spans="2:10" x14ac:dyDescent="0.25">
      <c r="B5188" s="155"/>
      <c r="F5188" s="164"/>
      <c r="G5188" s="164"/>
      <c r="H5188" s="164"/>
      <c r="I5188" s="164"/>
      <c r="J5188" s="164"/>
    </row>
    <row r="5189" spans="2:10" x14ac:dyDescent="0.25">
      <c r="B5189" s="155"/>
      <c r="F5189" s="164"/>
      <c r="G5189" s="164"/>
      <c r="H5189" s="164"/>
      <c r="I5189" s="164"/>
      <c r="J5189" s="164"/>
    </row>
    <row r="5190" spans="2:10" x14ac:dyDescent="0.25">
      <c r="B5190" s="155"/>
      <c r="F5190" s="164"/>
      <c r="G5190" s="164"/>
      <c r="H5190" s="164"/>
      <c r="I5190" s="164"/>
      <c r="J5190" s="164"/>
    </row>
    <row r="5191" spans="2:10" x14ac:dyDescent="0.25">
      <c r="B5191" s="155"/>
      <c r="F5191" s="164"/>
      <c r="G5191" s="164"/>
      <c r="H5191" s="164"/>
      <c r="I5191" s="164"/>
      <c r="J5191" s="164"/>
    </row>
    <row r="5192" spans="2:10" x14ac:dyDescent="0.25">
      <c r="B5192" s="155"/>
      <c r="F5192" s="164"/>
      <c r="G5192" s="164"/>
      <c r="H5192" s="164"/>
      <c r="I5192" s="164"/>
      <c r="J5192" s="164"/>
    </row>
    <row r="5193" spans="2:10" x14ac:dyDescent="0.25">
      <c r="B5193" s="155"/>
      <c r="F5193" s="164"/>
      <c r="G5193" s="164"/>
      <c r="H5193" s="164"/>
      <c r="I5193" s="164"/>
      <c r="J5193" s="164"/>
    </row>
    <row r="5194" spans="2:10" x14ac:dyDescent="0.25">
      <c r="B5194" s="155"/>
      <c r="F5194" s="164"/>
      <c r="G5194" s="164"/>
      <c r="H5194" s="164"/>
      <c r="I5194" s="164"/>
      <c r="J5194" s="164"/>
    </row>
    <row r="5195" spans="2:10" x14ac:dyDescent="0.25">
      <c r="B5195" s="155"/>
      <c r="F5195" s="164"/>
      <c r="G5195" s="164"/>
      <c r="H5195" s="164"/>
      <c r="I5195" s="164"/>
      <c r="J5195" s="164"/>
    </row>
    <row r="5196" spans="2:10" x14ac:dyDescent="0.25">
      <c r="B5196" s="155"/>
      <c r="F5196" s="164"/>
      <c r="G5196" s="164"/>
      <c r="H5196" s="164"/>
      <c r="I5196" s="164"/>
      <c r="J5196" s="164"/>
    </row>
    <row r="5197" spans="2:10" x14ac:dyDescent="0.25">
      <c r="B5197" s="155"/>
      <c r="F5197" s="164"/>
      <c r="G5197" s="164"/>
      <c r="H5197" s="164"/>
      <c r="I5197" s="164"/>
      <c r="J5197" s="164"/>
    </row>
    <row r="5198" spans="2:10" x14ac:dyDescent="0.25">
      <c r="B5198" s="155"/>
      <c r="F5198" s="164"/>
      <c r="G5198" s="164"/>
      <c r="H5198" s="164"/>
      <c r="I5198" s="164"/>
      <c r="J5198" s="164"/>
    </row>
    <row r="5199" spans="2:10" x14ac:dyDescent="0.25">
      <c r="B5199" s="155"/>
      <c r="F5199" s="164"/>
      <c r="G5199" s="164"/>
      <c r="H5199" s="164"/>
      <c r="I5199" s="164"/>
      <c r="J5199" s="164"/>
    </row>
    <row r="5200" spans="2:10" x14ac:dyDescent="0.25">
      <c r="B5200" s="155"/>
      <c r="F5200" s="164"/>
      <c r="G5200" s="164"/>
      <c r="H5200" s="164"/>
      <c r="I5200" s="164"/>
      <c r="J5200" s="164"/>
    </row>
    <row r="5201" spans="2:10" x14ac:dyDescent="0.25">
      <c r="B5201" s="155"/>
      <c r="F5201" s="164"/>
      <c r="G5201" s="164"/>
      <c r="H5201" s="164"/>
      <c r="I5201" s="164"/>
      <c r="J5201" s="164"/>
    </row>
    <row r="5202" spans="2:10" x14ac:dyDescent="0.25">
      <c r="B5202" s="155"/>
      <c r="F5202" s="164"/>
      <c r="G5202" s="164"/>
      <c r="H5202" s="164"/>
      <c r="I5202" s="164"/>
      <c r="J5202" s="164"/>
    </row>
    <row r="5203" spans="2:10" x14ac:dyDescent="0.25">
      <c r="B5203" s="155"/>
      <c r="F5203" s="164"/>
      <c r="G5203" s="164"/>
      <c r="H5203" s="164"/>
      <c r="I5203" s="164"/>
      <c r="J5203" s="164"/>
    </row>
    <row r="5204" spans="2:10" x14ac:dyDescent="0.25">
      <c r="B5204" s="155"/>
      <c r="F5204" s="164"/>
      <c r="G5204" s="164"/>
      <c r="H5204" s="164"/>
      <c r="I5204" s="164"/>
      <c r="J5204" s="164"/>
    </row>
    <row r="5205" spans="2:10" x14ac:dyDescent="0.25">
      <c r="B5205" s="155"/>
      <c r="F5205" s="164"/>
      <c r="G5205" s="164"/>
      <c r="H5205" s="164"/>
      <c r="I5205" s="164"/>
      <c r="J5205" s="164"/>
    </row>
    <row r="5206" spans="2:10" x14ac:dyDescent="0.25">
      <c r="B5206" s="155"/>
      <c r="F5206" s="164"/>
      <c r="G5206" s="164"/>
      <c r="H5206" s="164"/>
      <c r="I5206" s="164"/>
      <c r="J5206" s="164"/>
    </row>
    <row r="5207" spans="2:10" x14ac:dyDescent="0.25">
      <c r="B5207" s="155"/>
      <c r="F5207" s="164"/>
      <c r="G5207" s="164"/>
      <c r="H5207" s="164"/>
      <c r="I5207" s="164"/>
      <c r="J5207" s="164"/>
    </row>
    <row r="5208" spans="2:10" x14ac:dyDescent="0.25">
      <c r="B5208" s="155"/>
      <c r="F5208" s="164"/>
      <c r="G5208" s="164"/>
      <c r="H5208" s="164"/>
      <c r="I5208" s="164"/>
      <c r="J5208" s="164"/>
    </row>
    <row r="5209" spans="2:10" x14ac:dyDescent="0.25">
      <c r="B5209" s="155"/>
      <c r="F5209" s="164"/>
      <c r="G5209" s="164"/>
      <c r="H5209" s="164"/>
      <c r="I5209" s="164"/>
      <c r="J5209" s="164"/>
    </row>
    <row r="5210" spans="2:10" x14ac:dyDescent="0.25">
      <c r="B5210" s="155"/>
      <c r="F5210" s="164"/>
      <c r="G5210" s="164"/>
      <c r="H5210" s="164"/>
      <c r="I5210" s="164"/>
      <c r="J5210" s="164"/>
    </row>
    <row r="5211" spans="2:10" x14ac:dyDescent="0.25">
      <c r="B5211" s="155"/>
      <c r="F5211" s="164"/>
      <c r="G5211" s="164"/>
      <c r="H5211" s="164"/>
      <c r="I5211" s="164"/>
      <c r="J5211" s="164"/>
    </row>
    <row r="5212" spans="2:10" x14ac:dyDescent="0.25">
      <c r="B5212" s="155"/>
      <c r="F5212" s="164"/>
      <c r="G5212" s="164"/>
      <c r="H5212" s="164"/>
      <c r="I5212" s="164"/>
      <c r="J5212" s="164"/>
    </row>
    <row r="5213" spans="2:10" x14ac:dyDescent="0.25">
      <c r="B5213" s="155"/>
      <c r="F5213" s="164"/>
      <c r="G5213" s="164"/>
      <c r="H5213" s="164"/>
      <c r="I5213" s="164"/>
      <c r="J5213" s="164"/>
    </row>
    <row r="5214" spans="2:10" x14ac:dyDescent="0.25">
      <c r="B5214" s="155"/>
      <c r="F5214" s="164"/>
      <c r="G5214" s="164"/>
      <c r="H5214" s="164"/>
      <c r="I5214" s="164"/>
      <c r="J5214" s="164"/>
    </row>
    <row r="5215" spans="2:10" x14ac:dyDescent="0.25">
      <c r="B5215" s="155"/>
      <c r="F5215" s="164"/>
      <c r="G5215" s="164"/>
      <c r="H5215" s="164"/>
      <c r="I5215" s="164"/>
      <c r="J5215" s="164"/>
    </row>
    <row r="5216" spans="2:10" x14ac:dyDescent="0.25">
      <c r="B5216" s="155"/>
      <c r="F5216" s="164"/>
      <c r="G5216" s="164"/>
      <c r="H5216" s="164"/>
      <c r="I5216" s="164"/>
      <c r="J5216" s="164"/>
    </row>
    <row r="5217" spans="2:10" x14ac:dyDescent="0.25">
      <c r="B5217" s="155"/>
      <c r="F5217" s="164"/>
      <c r="G5217" s="164"/>
      <c r="H5217" s="164"/>
      <c r="I5217" s="164"/>
      <c r="J5217" s="164"/>
    </row>
    <row r="5218" spans="2:10" x14ac:dyDescent="0.25">
      <c r="B5218" s="155"/>
      <c r="F5218" s="164"/>
      <c r="G5218" s="164"/>
      <c r="H5218" s="164"/>
      <c r="I5218" s="164"/>
      <c r="J5218" s="164"/>
    </row>
    <row r="5219" spans="2:10" x14ac:dyDescent="0.25">
      <c r="B5219" s="155"/>
      <c r="F5219" s="164"/>
      <c r="G5219" s="164"/>
      <c r="H5219" s="164"/>
      <c r="I5219" s="164"/>
      <c r="J5219" s="164"/>
    </row>
    <row r="5220" spans="2:10" x14ac:dyDescent="0.25">
      <c r="B5220" s="155"/>
      <c r="F5220" s="164"/>
      <c r="G5220" s="164"/>
      <c r="H5220" s="164"/>
      <c r="I5220" s="164"/>
      <c r="J5220" s="164"/>
    </row>
    <row r="5221" spans="2:10" x14ac:dyDescent="0.25">
      <c r="B5221" s="155"/>
      <c r="F5221" s="164"/>
      <c r="G5221" s="164"/>
      <c r="H5221" s="164"/>
      <c r="I5221" s="164"/>
      <c r="J5221" s="164"/>
    </row>
    <row r="5222" spans="2:10" x14ac:dyDescent="0.25">
      <c r="B5222" s="155"/>
      <c r="F5222" s="164"/>
      <c r="G5222" s="164"/>
      <c r="H5222" s="164"/>
      <c r="I5222" s="164"/>
      <c r="J5222" s="164"/>
    </row>
    <row r="5223" spans="2:10" x14ac:dyDescent="0.25">
      <c r="B5223" s="155"/>
      <c r="F5223" s="164"/>
      <c r="G5223" s="164"/>
      <c r="H5223" s="164"/>
      <c r="I5223" s="164"/>
      <c r="J5223" s="164"/>
    </row>
    <row r="5224" spans="2:10" x14ac:dyDescent="0.25">
      <c r="B5224" s="155"/>
      <c r="F5224" s="164"/>
      <c r="G5224" s="164"/>
      <c r="H5224" s="164"/>
      <c r="I5224" s="164"/>
      <c r="J5224" s="164"/>
    </row>
    <row r="5225" spans="2:10" x14ac:dyDescent="0.25">
      <c r="B5225" s="155"/>
      <c r="F5225" s="164"/>
      <c r="G5225" s="164"/>
      <c r="H5225" s="164"/>
      <c r="I5225" s="164"/>
      <c r="J5225" s="164"/>
    </row>
    <row r="5226" spans="2:10" x14ac:dyDescent="0.25">
      <c r="B5226" s="155"/>
      <c r="F5226" s="164"/>
      <c r="G5226" s="164"/>
      <c r="H5226" s="164"/>
      <c r="I5226" s="164"/>
      <c r="J5226" s="164"/>
    </row>
    <row r="5227" spans="2:10" x14ac:dyDescent="0.25">
      <c r="B5227" s="155"/>
      <c r="F5227" s="164"/>
      <c r="G5227" s="164"/>
      <c r="H5227" s="164"/>
      <c r="I5227" s="164"/>
      <c r="J5227" s="164"/>
    </row>
    <row r="5228" spans="2:10" x14ac:dyDescent="0.25">
      <c r="B5228" s="155"/>
      <c r="F5228" s="164"/>
      <c r="G5228" s="164"/>
      <c r="H5228" s="164"/>
      <c r="I5228" s="164"/>
      <c r="J5228" s="164"/>
    </row>
    <row r="5229" spans="2:10" x14ac:dyDescent="0.25">
      <c r="B5229" s="155"/>
      <c r="F5229" s="164"/>
      <c r="G5229" s="164"/>
      <c r="H5229" s="164"/>
      <c r="I5229" s="164"/>
      <c r="J5229" s="164"/>
    </row>
    <row r="5230" spans="2:10" x14ac:dyDescent="0.25">
      <c r="B5230" s="155"/>
      <c r="F5230" s="164"/>
      <c r="G5230" s="164"/>
      <c r="H5230" s="164"/>
      <c r="I5230" s="164"/>
      <c r="J5230" s="164"/>
    </row>
    <row r="5231" spans="2:10" x14ac:dyDescent="0.25">
      <c r="B5231" s="155"/>
      <c r="F5231" s="164"/>
      <c r="G5231" s="164"/>
      <c r="H5231" s="164"/>
      <c r="I5231" s="164"/>
      <c r="J5231" s="164"/>
    </row>
    <row r="5232" spans="2:10" x14ac:dyDescent="0.25">
      <c r="B5232" s="155"/>
      <c r="F5232" s="164"/>
      <c r="G5232" s="164"/>
      <c r="H5232" s="164"/>
      <c r="I5232" s="164"/>
      <c r="J5232" s="164"/>
    </row>
    <row r="5233" spans="2:10" x14ac:dyDescent="0.25">
      <c r="B5233" s="155"/>
      <c r="F5233" s="164"/>
      <c r="G5233" s="164"/>
      <c r="H5233" s="164"/>
      <c r="I5233" s="164"/>
      <c r="J5233" s="164"/>
    </row>
    <row r="5234" spans="2:10" x14ac:dyDescent="0.25">
      <c r="B5234" s="155"/>
      <c r="F5234" s="164"/>
      <c r="G5234" s="164"/>
      <c r="H5234" s="164"/>
      <c r="I5234" s="164"/>
      <c r="J5234" s="164"/>
    </row>
    <row r="5235" spans="2:10" x14ac:dyDescent="0.25">
      <c r="B5235" s="155"/>
      <c r="F5235" s="164"/>
      <c r="G5235" s="164"/>
      <c r="H5235" s="164"/>
      <c r="I5235" s="164"/>
      <c r="J5235" s="164"/>
    </row>
    <row r="5236" spans="2:10" x14ac:dyDescent="0.25">
      <c r="B5236" s="155"/>
      <c r="F5236" s="164"/>
      <c r="G5236" s="164"/>
      <c r="H5236" s="164"/>
      <c r="I5236" s="164"/>
      <c r="J5236" s="164"/>
    </row>
    <row r="5237" spans="2:10" x14ac:dyDescent="0.25">
      <c r="B5237" s="155"/>
      <c r="F5237" s="164"/>
      <c r="G5237" s="164"/>
      <c r="H5237" s="164"/>
      <c r="I5237" s="164"/>
      <c r="J5237" s="164"/>
    </row>
    <row r="5238" spans="2:10" x14ac:dyDescent="0.25">
      <c r="B5238" s="155"/>
      <c r="F5238" s="164"/>
      <c r="G5238" s="164"/>
      <c r="H5238" s="164"/>
      <c r="I5238" s="164"/>
      <c r="J5238" s="164"/>
    </row>
    <row r="5239" spans="2:10" x14ac:dyDescent="0.25">
      <c r="B5239" s="155"/>
      <c r="F5239" s="164"/>
      <c r="G5239" s="164"/>
      <c r="H5239" s="164"/>
      <c r="I5239" s="164"/>
      <c r="J5239" s="164"/>
    </row>
    <row r="5240" spans="2:10" x14ac:dyDescent="0.25">
      <c r="B5240" s="155"/>
      <c r="F5240" s="164"/>
      <c r="G5240" s="164"/>
      <c r="H5240" s="164"/>
      <c r="I5240" s="164"/>
      <c r="J5240" s="164"/>
    </row>
    <row r="5241" spans="2:10" x14ac:dyDescent="0.25">
      <c r="B5241" s="155"/>
      <c r="F5241" s="164"/>
      <c r="G5241" s="164"/>
      <c r="H5241" s="164"/>
      <c r="I5241" s="164"/>
      <c r="J5241" s="164"/>
    </row>
    <row r="5242" spans="2:10" x14ac:dyDescent="0.25">
      <c r="B5242" s="155"/>
      <c r="F5242" s="164"/>
      <c r="G5242" s="164"/>
      <c r="H5242" s="164"/>
      <c r="I5242" s="164"/>
      <c r="J5242" s="164"/>
    </row>
    <row r="5243" spans="2:10" x14ac:dyDescent="0.25">
      <c r="B5243" s="155"/>
      <c r="F5243" s="164"/>
      <c r="G5243" s="164"/>
      <c r="H5243" s="164"/>
      <c r="I5243" s="164"/>
      <c r="J5243" s="164"/>
    </row>
    <row r="5244" spans="2:10" x14ac:dyDescent="0.25">
      <c r="B5244" s="155"/>
      <c r="F5244" s="164"/>
      <c r="G5244" s="164"/>
      <c r="H5244" s="164"/>
      <c r="I5244" s="164"/>
      <c r="J5244" s="164"/>
    </row>
    <row r="5245" spans="2:10" x14ac:dyDescent="0.25">
      <c r="B5245" s="155"/>
      <c r="F5245" s="164"/>
      <c r="G5245" s="164"/>
      <c r="H5245" s="164"/>
      <c r="I5245" s="164"/>
      <c r="J5245" s="164"/>
    </row>
    <row r="5246" spans="2:10" x14ac:dyDescent="0.25">
      <c r="B5246" s="155"/>
      <c r="F5246" s="164"/>
      <c r="G5246" s="164"/>
      <c r="H5246" s="164"/>
      <c r="I5246" s="164"/>
      <c r="J5246" s="164"/>
    </row>
    <row r="5247" spans="2:10" x14ac:dyDescent="0.25">
      <c r="B5247" s="155"/>
      <c r="F5247" s="164"/>
      <c r="G5247" s="164"/>
      <c r="H5247" s="164"/>
      <c r="I5247" s="164"/>
      <c r="J5247" s="164"/>
    </row>
    <row r="5248" spans="2:10" x14ac:dyDescent="0.25">
      <c r="B5248" s="155"/>
      <c r="F5248" s="164"/>
      <c r="G5248" s="164"/>
      <c r="H5248" s="164"/>
      <c r="I5248" s="164"/>
      <c r="J5248" s="164"/>
    </row>
    <row r="5249" spans="2:10" x14ac:dyDescent="0.25">
      <c r="B5249" s="155"/>
      <c r="F5249" s="164"/>
      <c r="G5249" s="164"/>
      <c r="H5249" s="164"/>
      <c r="I5249" s="164"/>
      <c r="J5249" s="164"/>
    </row>
    <row r="5250" spans="2:10" x14ac:dyDescent="0.25">
      <c r="B5250" s="155"/>
      <c r="F5250" s="164"/>
      <c r="G5250" s="164"/>
      <c r="H5250" s="164"/>
      <c r="I5250" s="164"/>
      <c r="J5250" s="164"/>
    </row>
    <row r="5251" spans="2:10" x14ac:dyDescent="0.25">
      <c r="B5251" s="155"/>
      <c r="F5251" s="164"/>
      <c r="G5251" s="164"/>
      <c r="H5251" s="164"/>
      <c r="I5251" s="164"/>
      <c r="J5251" s="164"/>
    </row>
    <row r="5252" spans="2:10" x14ac:dyDescent="0.25">
      <c r="B5252" s="155"/>
      <c r="F5252" s="164"/>
      <c r="G5252" s="164"/>
      <c r="H5252" s="164"/>
      <c r="I5252" s="164"/>
      <c r="J5252" s="164"/>
    </row>
    <row r="5253" spans="2:10" x14ac:dyDescent="0.25">
      <c r="B5253" s="155"/>
      <c r="F5253" s="164"/>
      <c r="G5253" s="164"/>
      <c r="H5253" s="164"/>
      <c r="I5253" s="164"/>
      <c r="J5253" s="164"/>
    </row>
    <row r="5254" spans="2:10" x14ac:dyDescent="0.25">
      <c r="B5254" s="155"/>
      <c r="F5254" s="164"/>
      <c r="G5254" s="164"/>
      <c r="H5254" s="164"/>
      <c r="I5254" s="164"/>
      <c r="J5254" s="164"/>
    </row>
    <row r="5255" spans="2:10" x14ac:dyDescent="0.25">
      <c r="B5255" s="155"/>
      <c r="F5255" s="164"/>
      <c r="G5255" s="164"/>
      <c r="H5255" s="164"/>
      <c r="I5255" s="164"/>
      <c r="J5255" s="164"/>
    </row>
    <row r="5256" spans="2:10" x14ac:dyDescent="0.25">
      <c r="B5256" s="155"/>
      <c r="F5256" s="164"/>
      <c r="G5256" s="164"/>
      <c r="H5256" s="164"/>
      <c r="I5256" s="164"/>
      <c r="J5256" s="164"/>
    </row>
    <row r="5257" spans="2:10" x14ac:dyDescent="0.25">
      <c r="B5257" s="155"/>
      <c r="F5257" s="164"/>
      <c r="G5257" s="164"/>
      <c r="H5257" s="164"/>
      <c r="I5257" s="164"/>
      <c r="J5257" s="164"/>
    </row>
    <row r="5258" spans="2:10" x14ac:dyDescent="0.25">
      <c r="B5258" s="155"/>
      <c r="F5258" s="164"/>
      <c r="G5258" s="164"/>
      <c r="H5258" s="164"/>
      <c r="I5258" s="164"/>
      <c r="J5258" s="164"/>
    </row>
    <row r="5259" spans="2:10" x14ac:dyDescent="0.25">
      <c r="B5259" s="155"/>
      <c r="F5259" s="164"/>
      <c r="G5259" s="164"/>
      <c r="H5259" s="164"/>
      <c r="I5259" s="164"/>
      <c r="J5259" s="164"/>
    </row>
    <row r="5260" spans="2:10" x14ac:dyDescent="0.25">
      <c r="B5260" s="155"/>
      <c r="F5260" s="164"/>
      <c r="G5260" s="164"/>
      <c r="H5260" s="164"/>
      <c r="I5260" s="164"/>
      <c r="J5260" s="164"/>
    </row>
    <row r="5261" spans="2:10" x14ac:dyDescent="0.25">
      <c r="B5261" s="155"/>
      <c r="F5261" s="164"/>
      <c r="G5261" s="164"/>
      <c r="H5261" s="164"/>
      <c r="I5261" s="164"/>
      <c r="J5261" s="164"/>
    </row>
    <row r="5262" spans="2:10" x14ac:dyDescent="0.25">
      <c r="B5262" s="155"/>
      <c r="F5262" s="164"/>
      <c r="G5262" s="164"/>
      <c r="H5262" s="164"/>
      <c r="I5262" s="164"/>
      <c r="J5262" s="164"/>
    </row>
    <row r="5263" spans="2:10" x14ac:dyDescent="0.25">
      <c r="B5263" s="155"/>
      <c r="F5263" s="164"/>
      <c r="G5263" s="164"/>
      <c r="H5263" s="164"/>
      <c r="I5263" s="164"/>
      <c r="J5263" s="164"/>
    </row>
    <row r="5264" spans="2:10" x14ac:dyDescent="0.25">
      <c r="B5264" s="155"/>
      <c r="F5264" s="164"/>
      <c r="G5264" s="164"/>
      <c r="H5264" s="164"/>
      <c r="I5264" s="164"/>
      <c r="J5264" s="164"/>
    </row>
    <row r="5265" spans="2:10" x14ac:dyDescent="0.25">
      <c r="B5265" s="155"/>
      <c r="F5265" s="164"/>
      <c r="G5265" s="164"/>
      <c r="H5265" s="164"/>
      <c r="I5265" s="164"/>
      <c r="J5265" s="164"/>
    </row>
    <row r="5266" spans="2:10" x14ac:dyDescent="0.25">
      <c r="B5266" s="155"/>
      <c r="F5266" s="164"/>
      <c r="G5266" s="164"/>
      <c r="H5266" s="164"/>
      <c r="I5266" s="164"/>
      <c r="J5266" s="164"/>
    </row>
    <row r="5267" spans="2:10" x14ac:dyDescent="0.25">
      <c r="B5267" s="155"/>
      <c r="F5267" s="164"/>
      <c r="G5267" s="164"/>
      <c r="H5267" s="164"/>
      <c r="I5267" s="164"/>
      <c r="J5267" s="164"/>
    </row>
    <row r="5268" spans="2:10" x14ac:dyDescent="0.25">
      <c r="B5268" s="155"/>
      <c r="F5268" s="164"/>
      <c r="G5268" s="164"/>
      <c r="H5268" s="164"/>
      <c r="I5268" s="164"/>
      <c r="J5268" s="164"/>
    </row>
    <row r="5269" spans="2:10" x14ac:dyDescent="0.25">
      <c r="B5269" s="155"/>
      <c r="F5269" s="164"/>
      <c r="G5269" s="164"/>
      <c r="H5269" s="164"/>
      <c r="I5269" s="164"/>
      <c r="J5269" s="164"/>
    </row>
    <row r="5270" spans="2:10" x14ac:dyDescent="0.25">
      <c r="B5270" s="155"/>
      <c r="F5270" s="164"/>
      <c r="G5270" s="164"/>
      <c r="H5270" s="164"/>
      <c r="I5270" s="164"/>
      <c r="J5270" s="164"/>
    </row>
    <row r="5271" spans="2:10" x14ac:dyDescent="0.25">
      <c r="B5271" s="155"/>
      <c r="F5271" s="164"/>
      <c r="G5271" s="164"/>
      <c r="H5271" s="164"/>
      <c r="I5271" s="164"/>
      <c r="J5271" s="164"/>
    </row>
    <row r="5272" spans="2:10" x14ac:dyDescent="0.25">
      <c r="B5272" s="155"/>
      <c r="F5272" s="164"/>
      <c r="G5272" s="164"/>
      <c r="H5272" s="164"/>
      <c r="I5272" s="164"/>
      <c r="J5272" s="164"/>
    </row>
    <row r="5273" spans="2:10" x14ac:dyDescent="0.25">
      <c r="B5273" s="155"/>
      <c r="F5273" s="164"/>
      <c r="G5273" s="164"/>
      <c r="H5273" s="164"/>
      <c r="I5273" s="164"/>
      <c r="J5273" s="164"/>
    </row>
    <row r="5274" spans="2:10" x14ac:dyDescent="0.25">
      <c r="B5274" s="155"/>
      <c r="F5274" s="164"/>
      <c r="G5274" s="164"/>
      <c r="H5274" s="164"/>
      <c r="I5274" s="164"/>
      <c r="J5274" s="164"/>
    </row>
    <row r="5275" spans="2:10" x14ac:dyDescent="0.25">
      <c r="B5275" s="155"/>
      <c r="F5275" s="164"/>
      <c r="G5275" s="164"/>
      <c r="H5275" s="164"/>
      <c r="I5275" s="164"/>
      <c r="J5275" s="164"/>
    </row>
    <row r="5276" spans="2:10" x14ac:dyDescent="0.25">
      <c r="B5276" s="155"/>
      <c r="F5276" s="164"/>
      <c r="G5276" s="164"/>
      <c r="H5276" s="164"/>
      <c r="I5276" s="164"/>
      <c r="J5276" s="164"/>
    </row>
    <row r="5277" spans="2:10" x14ac:dyDescent="0.25">
      <c r="B5277" s="155"/>
      <c r="F5277" s="164"/>
      <c r="G5277" s="164"/>
      <c r="H5277" s="164"/>
      <c r="I5277" s="164"/>
      <c r="J5277" s="164"/>
    </row>
    <row r="5278" spans="2:10" x14ac:dyDescent="0.25">
      <c r="B5278" s="155"/>
      <c r="F5278" s="164"/>
      <c r="G5278" s="164"/>
      <c r="H5278" s="164"/>
      <c r="I5278" s="164"/>
      <c r="J5278" s="164"/>
    </row>
    <row r="5279" spans="2:10" x14ac:dyDescent="0.25">
      <c r="B5279" s="155"/>
      <c r="F5279" s="164"/>
      <c r="G5279" s="164"/>
      <c r="H5279" s="164"/>
      <c r="I5279" s="164"/>
      <c r="J5279" s="164"/>
    </row>
    <row r="5280" spans="2:10" x14ac:dyDescent="0.25">
      <c r="B5280" s="155"/>
      <c r="F5280" s="164"/>
      <c r="G5280" s="164"/>
      <c r="H5280" s="164"/>
      <c r="I5280" s="164"/>
      <c r="J5280" s="164"/>
    </row>
    <row r="5281" spans="2:10" x14ac:dyDescent="0.25">
      <c r="B5281" s="155"/>
      <c r="F5281" s="164"/>
      <c r="G5281" s="164"/>
      <c r="H5281" s="164"/>
      <c r="I5281" s="164"/>
      <c r="J5281" s="164"/>
    </row>
    <row r="5282" spans="2:10" x14ac:dyDescent="0.25">
      <c r="B5282" s="155"/>
      <c r="F5282" s="164"/>
      <c r="G5282" s="164"/>
      <c r="H5282" s="164"/>
      <c r="I5282" s="164"/>
      <c r="J5282" s="164"/>
    </row>
    <row r="5283" spans="2:10" x14ac:dyDescent="0.25">
      <c r="B5283" s="155"/>
      <c r="F5283" s="164"/>
      <c r="G5283" s="164"/>
      <c r="H5283" s="164"/>
      <c r="I5283" s="164"/>
      <c r="J5283" s="164"/>
    </row>
    <row r="5284" spans="2:10" x14ac:dyDescent="0.25">
      <c r="B5284" s="155"/>
      <c r="F5284" s="164"/>
      <c r="G5284" s="164"/>
      <c r="H5284" s="164"/>
      <c r="I5284" s="164"/>
      <c r="J5284" s="164"/>
    </row>
    <row r="5285" spans="2:10" x14ac:dyDescent="0.25">
      <c r="B5285" s="155"/>
      <c r="F5285" s="164"/>
      <c r="G5285" s="164"/>
      <c r="H5285" s="164"/>
      <c r="I5285" s="164"/>
      <c r="J5285" s="164"/>
    </row>
    <row r="5286" spans="2:10" x14ac:dyDescent="0.25">
      <c r="B5286" s="155"/>
      <c r="F5286" s="164"/>
      <c r="G5286" s="164"/>
      <c r="H5286" s="164"/>
      <c r="I5286" s="164"/>
      <c r="J5286" s="164"/>
    </row>
    <row r="5287" spans="2:10" x14ac:dyDescent="0.25">
      <c r="B5287" s="155"/>
      <c r="F5287" s="164"/>
      <c r="G5287" s="164"/>
      <c r="H5287" s="164"/>
      <c r="I5287" s="164"/>
      <c r="J5287" s="164"/>
    </row>
    <row r="5288" spans="2:10" x14ac:dyDescent="0.25">
      <c r="B5288" s="155"/>
      <c r="F5288" s="164"/>
      <c r="G5288" s="164"/>
      <c r="H5288" s="164"/>
      <c r="I5288" s="164"/>
      <c r="J5288" s="164"/>
    </row>
    <row r="5289" spans="2:10" x14ac:dyDescent="0.25">
      <c r="B5289" s="155"/>
      <c r="F5289" s="164"/>
      <c r="G5289" s="164"/>
      <c r="H5289" s="164"/>
      <c r="I5289" s="164"/>
      <c r="J5289" s="164"/>
    </row>
    <row r="5290" spans="2:10" x14ac:dyDescent="0.25">
      <c r="B5290" s="155"/>
      <c r="F5290" s="164"/>
      <c r="G5290" s="164"/>
      <c r="H5290" s="164"/>
      <c r="I5290" s="164"/>
      <c r="J5290" s="164"/>
    </row>
    <row r="5291" spans="2:10" x14ac:dyDescent="0.25">
      <c r="B5291" s="155"/>
      <c r="F5291" s="164"/>
      <c r="G5291" s="164"/>
      <c r="H5291" s="164"/>
      <c r="I5291" s="164"/>
      <c r="J5291" s="164"/>
    </row>
    <row r="5292" spans="2:10" x14ac:dyDescent="0.25">
      <c r="B5292" s="155"/>
      <c r="F5292" s="164"/>
      <c r="G5292" s="164"/>
      <c r="H5292" s="164"/>
      <c r="I5292" s="164"/>
      <c r="J5292" s="164"/>
    </row>
    <row r="5293" spans="2:10" x14ac:dyDescent="0.25">
      <c r="B5293" s="155"/>
      <c r="F5293" s="164"/>
      <c r="G5293" s="164"/>
      <c r="H5293" s="164"/>
      <c r="I5293" s="164"/>
      <c r="J5293" s="164"/>
    </row>
    <row r="5294" spans="2:10" x14ac:dyDescent="0.25">
      <c r="B5294" s="155"/>
      <c r="F5294" s="164"/>
      <c r="G5294" s="164"/>
      <c r="H5294" s="164"/>
      <c r="I5294" s="164"/>
      <c r="J5294" s="164"/>
    </row>
    <row r="5295" spans="2:10" x14ac:dyDescent="0.25">
      <c r="B5295" s="155"/>
      <c r="F5295" s="164"/>
      <c r="G5295" s="164"/>
      <c r="H5295" s="164"/>
      <c r="I5295" s="164"/>
      <c r="J5295" s="164"/>
    </row>
    <row r="5296" spans="2:10" x14ac:dyDescent="0.25">
      <c r="B5296" s="155"/>
      <c r="F5296" s="164"/>
      <c r="G5296" s="164"/>
      <c r="H5296" s="164"/>
      <c r="I5296" s="164"/>
      <c r="J5296" s="164"/>
    </row>
    <row r="5297" spans="2:10" x14ac:dyDescent="0.25">
      <c r="B5297" s="155"/>
      <c r="F5297" s="164"/>
      <c r="G5297" s="164"/>
      <c r="H5297" s="164"/>
      <c r="I5297" s="164"/>
      <c r="J5297" s="164"/>
    </row>
    <row r="5298" spans="2:10" x14ac:dyDescent="0.25">
      <c r="B5298" s="155"/>
      <c r="F5298" s="164"/>
      <c r="G5298" s="164"/>
      <c r="H5298" s="164"/>
      <c r="I5298" s="164"/>
      <c r="J5298" s="164"/>
    </row>
    <row r="5299" spans="2:10" x14ac:dyDescent="0.25">
      <c r="B5299" s="155"/>
      <c r="F5299" s="164"/>
      <c r="G5299" s="164"/>
      <c r="H5299" s="164"/>
      <c r="I5299" s="164"/>
      <c r="J5299" s="164"/>
    </row>
    <row r="5300" spans="2:10" x14ac:dyDescent="0.25">
      <c r="B5300" s="155"/>
      <c r="F5300" s="164"/>
      <c r="G5300" s="164"/>
      <c r="H5300" s="164"/>
      <c r="I5300" s="164"/>
      <c r="J5300" s="164"/>
    </row>
    <row r="5301" spans="2:10" x14ac:dyDescent="0.25">
      <c r="B5301" s="155"/>
      <c r="F5301" s="164"/>
      <c r="G5301" s="164"/>
      <c r="H5301" s="164"/>
      <c r="I5301" s="164"/>
      <c r="J5301" s="164"/>
    </row>
    <row r="5302" spans="2:10" x14ac:dyDescent="0.25">
      <c r="B5302" s="155"/>
      <c r="F5302" s="164"/>
      <c r="G5302" s="164"/>
      <c r="H5302" s="164"/>
      <c r="I5302" s="164"/>
      <c r="J5302" s="164"/>
    </row>
    <row r="5303" spans="2:10" x14ac:dyDescent="0.25">
      <c r="B5303" s="155"/>
      <c r="F5303" s="164"/>
      <c r="G5303" s="164"/>
      <c r="H5303" s="164"/>
      <c r="I5303" s="164"/>
      <c r="J5303" s="164"/>
    </row>
    <row r="5304" spans="2:10" x14ac:dyDescent="0.25">
      <c r="B5304" s="155"/>
      <c r="F5304" s="164"/>
      <c r="G5304" s="164"/>
      <c r="H5304" s="164"/>
      <c r="I5304" s="164"/>
      <c r="J5304" s="164"/>
    </row>
    <row r="5305" spans="2:10" x14ac:dyDescent="0.25">
      <c r="B5305" s="155"/>
      <c r="F5305" s="164"/>
      <c r="G5305" s="164"/>
      <c r="H5305" s="164"/>
      <c r="I5305" s="164"/>
      <c r="J5305" s="164"/>
    </row>
    <row r="5306" spans="2:10" x14ac:dyDescent="0.25">
      <c r="B5306" s="155"/>
      <c r="F5306" s="164"/>
      <c r="G5306" s="164"/>
      <c r="H5306" s="164"/>
      <c r="I5306" s="164"/>
      <c r="J5306" s="164"/>
    </row>
    <row r="5307" spans="2:10" x14ac:dyDescent="0.25">
      <c r="B5307" s="155"/>
      <c r="F5307" s="164"/>
      <c r="G5307" s="164"/>
      <c r="H5307" s="164"/>
      <c r="I5307" s="164"/>
      <c r="J5307" s="164"/>
    </row>
    <row r="5308" spans="2:10" x14ac:dyDescent="0.25">
      <c r="B5308" s="155"/>
      <c r="F5308" s="164"/>
      <c r="G5308" s="164"/>
      <c r="H5308" s="164"/>
      <c r="I5308" s="164"/>
      <c r="J5308" s="164"/>
    </row>
    <row r="5309" spans="2:10" x14ac:dyDescent="0.25">
      <c r="B5309" s="155"/>
      <c r="F5309" s="164"/>
      <c r="G5309" s="164"/>
      <c r="H5309" s="164"/>
      <c r="I5309" s="164"/>
      <c r="J5309" s="164"/>
    </row>
    <row r="5310" spans="2:10" x14ac:dyDescent="0.25">
      <c r="B5310" s="155"/>
      <c r="F5310" s="164"/>
      <c r="G5310" s="164"/>
      <c r="H5310" s="164"/>
      <c r="I5310" s="164"/>
      <c r="J5310" s="164"/>
    </row>
    <row r="5311" spans="2:10" x14ac:dyDescent="0.25">
      <c r="B5311" s="155"/>
      <c r="F5311" s="164"/>
      <c r="G5311" s="164"/>
      <c r="H5311" s="164"/>
      <c r="I5311" s="164"/>
      <c r="J5311" s="164"/>
    </row>
    <row r="5312" spans="2:10" x14ac:dyDescent="0.25">
      <c r="B5312" s="155"/>
      <c r="F5312" s="164"/>
      <c r="G5312" s="164"/>
      <c r="H5312" s="164"/>
      <c r="I5312" s="164"/>
      <c r="J5312" s="164"/>
    </row>
    <row r="5313" spans="2:10" x14ac:dyDescent="0.25">
      <c r="B5313" s="155"/>
      <c r="F5313" s="164"/>
      <c r="G5313" s="164"/>
      <c r="H5313" s="164"/>
      <c r="I5313" s="164"/>
      <c r="J5313" s="164"/>
    </row>
    <row r="5314" spans="2:10" x14ac:dyDescent="0.25">
      <c r="B5314" s="155"/>
      <c r="F5314" s="164"/>
      <c r="G5314" s="164"/>
      <c r="H5314" s="164"/>
      <c r="I5314" s="164"/>
      <c r="J5314" s="164"/>
    </row>
    <row r="5315" spans="2:10" x14ac:dyDescent="0.25">
      <c r="B5315" s="155"/>
      <c r="F5315" s="164"/>
      <c r="G5315" s="164"/>
      <c r="H5315" s="164"/>
      <c r="I5315" s="164"/>
      <c r="J5315" s="164"/>
    </row>
    <row r="5316" spans="2:10" x14ac:dyDescent="0.25">
      <c r="B5316" s="155"/>
      <c r="F5316" s="164"/>
      <c r="G5316" s="164"/>
      <c r="H5316" s="164"/>
      <c r="I5316" s="164"/>
      <c r="J5316" s="164"/>
    </row>
    <row r="5317" spans="2:10" x14ac:dyDescent="0.25">
      <c r="B5317" s="155"/>
      <c r="F5317" s="164"/>
      <c r="G5317" s="164"/>
      <c r="H5317" s="164"/>
      <c r="I5317" s="164"/>
      <c r="J5317" s="164"/>
    </row>
    <row r="5318" spans="2:10" x14ac:dyDescent="0.25">
      <c r="B5318" s="155"/>
      <c r="F5318" s="164"/>
      <c r="G5318" s="164"/>
      <c r="H5318" s="164"/>
      <c r="I5318" s="164"/>
      <c r="J5318" s="164"/>
    </row>
    <row r="5319" spans="2:10" x14ac:dyDescent="0.25">
      <c r="B5319" s="155"/>
      <c r="F5319" s="164"/>
      <c r="G5319" s="164"/>
      <c r="H5319" s="164"/>
      <c r="I5319" s="164"/>
      <c r="J5319" s="164"/>
    </row>
    <row r="5320" spans="2:10" x14ac:dyDescent="0.25">
      <c r="B5320" s="155"/>
      <c r="F5320" s="164"/>
      <c r="G5320" s="164"/>
      <c r="H5320" s="164"/>
      <c r="I5320" s="164"/>
      <c r="J5320" s="164"/>
    </row>
    <row r="5321" spans="2:10" x14ac:dyDescent="0.25">
      <c r="B5321" s="155"/>
      <c r="F5321" s="164"/>
      <c r="G5321" s="164"/>
      <c r="H5321" s="164"/>
      <c r="I5321" s="164"/>
      <c r="J5321" s="164"/>
    </row>
    <row r="5322" spans="2:10" x14ac:dyDescent="0.25">
      <c r="B5322" s="155"/>
      <c r="F5322" s="164"/>
      <c r="G5322" s="164"/>
      <c r="H5322" s="164"/>
      <c r="I5322" s="164"/>
      <c r="J5322" s="164"/>
    </row>
    <row r="5323" spans="2:10" x14ac:dyDescent="0.25">
      <c r="B5323" s="155"/>
      <c r="F5323" s="164"/>
      <c r="G5323" s="164"/>
      <c r="H5323" s="164"/>
      <c r="I5323" s="164"/>
      <c r="J5323" s="164"/>
    </row>
    <row r="5324" spans="2:10" x14ac:dyDescent="0.25">
      <c r="B5324" s="155"/>
      <c r="F5324" s="164"/>
      <c r="G5324" s="164"/>
      <c r="H5324" s="164"/>
      <c r="I5324" s="164"/>
      <c r="J5324" s="164"/>
    </row>
    <row r="5325" spans="2:10" x14ac:dyDescent="0.25">
      <c r="B5325" s="155"/>
      <c r="F5325" s="164"/>
      <c r="G5325" s="164"/>
      <c r="H5325" s="164"/>
      <c r="I5325" s="164"/>
      <c r="J5325" s="164"/>
    </row>
    <row r="5326" spans="2:10" x14ac:dyDescent="0.25">
      <c r="B5326" s="155"/>
      <c r="F5326" s="164"/>
      <c r="G5326" s="164"/>
      <c r="H5326" s="164"/>
      <c r="I5326" s="164"/>
      <c r="J5326" s="164"/>
    </row>
    <row r="5327" spans="2:10" x14ac:dyDescent="0.25">
      <c r="B5327" s="155"/>
      <c r="F5327" s="164"/>
      <c r="G5327" s="164"/>
      <c r="H5327" s="164"/>
      <c r="I5327" s="164"/>
      <c r="J5327" s="164"/>
    </row>
    <row r="5328" spans="2:10" x14ac:dyDescent="0.25">
      <c r="B5328" s="155"/>
      <c r="F5328" s="164"/>
      <c r="G5328" s="164"/>
      <c r="H5328" s="164"/>
      <c r="I5328" s="164"/>
      <c r="J5328" s="164"/>
    </row>
    <row r="5329" spans="2:10" x14ac:dyDescent="0.25">
      <c r="B5329" s="155"/>
      <c r="F5329" s="164"/>
      <c r="G5329" s="164"/>
      <c r="H5329" s="164"/>
      <c r="I5329" s="164"/>
      <c r="J5329" s="164"/>
    </row>
    <row r="5330" spans="2:10" x14ac:dyDescent="0.25">
      <c r="B5330" s="155"/>
      <c r="F5330" s="164"/>
      <c r="G5330" s="164"/>
      <c r="H5330" s="164"/>
      <c r="I5330" s="164"/>
      <c r="J5330" s="164"/>
    </row>
    <row r="5331" spans="2:10" x14ac:dyDescent="0.25">
      <c r="B5331" s="155"/>
      <c r="F5331" s="164"/>
      <c r="G5331" s="164"/>
      <c r="H5331" s="164"/>
      <c r="I5331" s="164"/>
      <c r="J5331" s="164"/>
    </row>
    <row r="5332" spans="2:10" x14ac:dyDescent="0.25">
      <c r="B5332" s="155"/>
      <c r="F5332" s="164"/>
      <c r="G5332" s="164"/>
      <c r="H5332" s="164"/>
      <c r="I5332" s="164"/>
      <c r="J5332" s="164"/>
    </row>
    <row r="5333" spans="2:10" x14ac:dyDescent="0.25">
      <c r="B5333" s="155"/>
      <c r="F5333" s="164"/>
      <c r="G5333" s="164"/>
      <c r="H5333" s="164"/>
      <c r="I5333" s="164"/>
      <c r="J5333" s="164"/>
    </row>
    <row r="5334" spans="2:10" x14ac:dyDescent="0.25">
      <c r="B5334" s="155"/>
      <c r="F5334" s="164"/>
      <c r="G5334" s="164"/>
      <c r="H5334" s="164"/>
      <c r="I5334" s="164"/>
      <c r="J5334" s="164"/>
    </row>
    <row r="5335" spans="2:10" x14ac:dyDescent="0.25">
      <c r="B5335" s="155"/>
      <c r="F5335" s="164"/>
      <c r="G5335" s="164"/>
      <c r="H5335" s="164"/>
      <c r="I5335" s="164"/>
      <c r="J5335" s="164"/>
    </row>
    <row r="5336" spans="2:10" x14ac:dyDescent="0.25">
      <c r="B5336" s="155"/>
      <c r="F5336" s="164"/>
      <c r="G5336" s="164"/>
      <c r="H5336" s="164"/>
      <c r="I5336" s="164"/>
      <c r="J5336" s="164"/>
    </row>
    <row r="5337" spans="2:10" x14ac:dyDescent="0.25">
      <c r="B5337" s="155"/>
      <c r="F5337" s="164"/>
      <c r="G5337" s="164"/>
      <c r="H5337" s="164"/>
      <c r="I5337" s="164"/>
      <c r="J5337" s="164"/>
    </row>
    <row r="5338" spans="2:10" x14ac:dyDescent="0.25">
      <c r="B5338" s="155"/>
      <c r="F5338" s="164"/>
      <c r="G5338" s="164"/>
      <c r="H5338" s="164"/>
      <c r="I5338" s="164"/>
      <c r="J5338" s="164"/>
    </row>
    <row r="5339" spans="2:10" x14ac:dyDescent="0.25">
      <c r="B5339" s="155"/>
      <c r="F5339" s="164"/>
      <c r="G5339" s="164"/>
      <c r="H5339" s="164"/>
      <c r="I5339" s="164"/>
      <c r="J5339" s="164"/>
    </row>
    <row r="5340" spans="2:10" x14ac:dyDescent="0.25">
      <c r="B5340" s="155"/>
      <c r="F5340" s="164"/>
      <c r="G5340" s="164"/>
      <c r="H5340" s="164"/>
      <c r="I5340" s="164"/>
      <c r="J5340" s="164"/>
    </row>
    <row r="5341" spans="2:10" x14ac:dyDescent="0.25">
      <c r="B5341" s="155"/>
      <c r="F5341" s="164"/>
      <c r="G5341" s="164"/>
      <c r="H5341" s="164"/>
      <c r="I5341" s="164"/>
      <c r="J5341" s="164"/>
    </row>
    <row r="5342" spans="2:10" x14ac:dyDescent="0.25">
      <c r="B5342" s="155"/>
      <c r="F5342" s="164"/>
      <c r="G5342" s="164"/>
      <c r="H5342" s="164"/>
      <c r="I5342" s="164"/>
      <c r="J5342" s="164"/>
    </row>
    <row r="5343" spans="2:10" x14ac:dyDescent="0.25">
      <c r="B5343" s="155"/>
      <c r="F5343" s="164"/>
      <c r="G5343" s="164"/>
      <c r="H5343" s="164"/>
      <c r="I5343" s="164"/>
      <c r="J5343" s="164"/>
    </row>
    <row r="5344" spans="2:10" x14ac:dyDescent="0.25">
      <c r="B5344" s="155"/>
      <c r="F5344" s="164"/>
      <c r="G5344" s="164"/>
      <c r="H5344" s="164"/>
      <c r="I5344" s="164"/>
      <c r="J5344" s="164"/>
    </row>
    <row r="5345" spans="2:10" x14ac:dyDescent="0.25">
      <c r="B5345" s="155"/>
      <c r="F5345" s="164"/>
      <c r="G5345" s="164"/>
      <c r="H5345" s="164"/>
      <c r="I5345" s="164"/>
      <c r="J5345" s="164"/>
    </row>
    <row r="5346" spans="2:10" x14ac:dyDescent="0.25">
      <c r="B5346" s="155"/>
      <c r="F5346" s="164"/>
      <c r="G5346" s="164"/>
      <c r="H5346" s="164"/>
      <c r="I5346" s="164"/>
      <c r="J5346" s="164"/>
    </row>
    <row r="5347" spans="2:10" x14ac:dyDescent="0.25">
      <c r="B5347" s="155"/>
      <c r="F5347" s="164"/>
      <c r="G5347" s="164"/>
      <c r="H5347" s="164"/>
      <c r="I5347" s="164"/>
      <c r="J5347" s="164"/>
    </row>
    <row r="5348" spans="2:10" x14ac:dyDescent="0.25">
      <c r="B5348" s="155"/>
      <c r="F5348" s="164"/>
      <c r="G5348" s="164"/>
      <c r="H5348" s="164"/>
      <c r="I5348" s="164"/>
      <c r="J5348" s="164"/>
    </row>
    <row r="5349" spans="2:10" x14ac:dyDescent="0.25">
      <c r="B5349" s="155"/>
      <c r="F5349" s="164"/>
      <c r="G5349" s="164"/>
      <c r="H5349" s="164"/>
      <c r="I5349" s="164"/>
      <c r="J5349" s="164"/>
    </row>
    <row r="5350" spans="2:10" x14ac:dyDescent="0.25">
      <c r="B5350" s="155"/>
      <c r="F5350" s="164"/>
      <c r="G5350" s="164"/>
      <c r="H5350" s="164"/>
      <c r="I5350" s="164"/>
      <c r="J5350" s="164"/>
    </row>
    <row r="5351" spans="2:10" x14ac:dyDescent="0.25">
      <c r="B5351" s="155"/>
      <c r="F5351" s="164"/>
      <c r="G5351" s="164"/>
      <c r="H5351" s="164"/>
      <c r="I5351" s="164"/>
      <c r="J5351" s="164"/>
    </row>
    <row r="5352" spans="2:10" x14ac:dyDescent="0.25">
      <c r="B5352" s="155"/>
      <c r="F5352" s="164"/>
      <c r="G5352" s="164"/>
      <c r="H5352" s="164"/>
      <c r="I5352" s="164"/>
      <c r="J5352" s="164"/>
    </row>
    <row r="5353" spans="2:10" x14ac:dyDescent="0.25">
      <c r="B5353" s="155"/>
      <c r="F5353" s="164"/>
      <c r="G5353" s="164"/>
      <c r="H5353" s="164"/>
      <c r="I5353" s="164"/>
      <c r="J5353" s="164"/>
    </row>
    <row r="5354" spans="2:10" x14ac:dyDescent="0.25">
      <c r="B5354" s="155"/>
      <c r="F5354" s="164"/>
      <c r="G5354" s="164"/>
      <c r="H5354" s="164"/>
      <c r="I5354" s="164"/>
      <c r="J5354" s="164"/>
    </row>
    <row r="5355" spans="2:10" x14ac:dyDescent="0.25">
      <c r="B5355" s="155"/>
      <c r="F5355" s="164"/>
      <c r="G5355" s="164"/>
      <c r="H5355" s="164"/>
      <c r="I5355" s="164"/>
      <c r="J5355" s="164"/>
    </row>
    <row r="5356" spans="2:10" x14ac:dyDescent="0.25">
      <c r="B5356" s="155"/>
      <c r="F5356" s="164"/>
      <c r="G5356" s="164"/>
      <c r="H5356" s="164"/>
      <c r="I5356" s="164"/>
      <c r="J5356" s="164"/>
    </row>
    <row r="5357" spans="2:10" x14ac:dyDescent="0.25">
      <c r="B5357" s="155"/>
      <c r="F5357" s="164"/>
      <c r="G5357" s="164"/>
      <c r="H5357" s="164"/>
      <c r="I5357" s="164"/>
      <c r="J5357" s="164"/>
    </row>
    <row r="5358" spans="2:10" x14ac:dyDescent="0.25">
      <c r="B5358" s="155"/>
      <c r="F5358" s="164"/>
      <c r="G5358" s="164"/>
      <c r="H5358" s="164"/>
      <c r="I5358" s="164"/>
      <c r="J5358" s="164"/>
    </row>
    <row r="5359" spans="2:10" x14ac:dyDescent="0.25">
      <c r="B5359" s="155"/>
      <c r="F5359" s="164"/>
      <c r="G5359" s="164"/>
      <c r="H5359" s="164"/>
      <c r="I5359" s="164"/>
      <c r="J5359" s="164"/>
    </row>
    <row r="5360" spans="2:10" x14ac:dyDescent="0.25">
      <c r="B5360" s="155"/>
      <c r="F5360" s="164"/>
      <c r="G5360" s="164"/>
      <c r="H5360" s="164"/>
      <c r="I5360" s="164"/>
      <c r="J5360" s="164"/>
    </row>
    <row r="5361" spans="2:10" x14ac:dyDescent="0.25">
      <c r="B5361" s="155"/>
      <c r="F5361" s="164"/>
      <c r="G5361" s="164"/>
      <c r="H5361" s="164"/>
      <c r="I5361" s="164"/>
      <c r="J5361" s="164"/>
    </row>
    <row r="5362" spans="2:10" x14ac:dyDescent="0.25">
      <c r="B5362" s="155"/>
      <c r="F5362" s="164"/>
      <c r="G5362" s="164"/>
      <c r="H5362" s="164"/>
      <c r="I5362" s="164"/>
      <c r="J5362" s="164"/>
    </row>
    <row r="5363" spans="2:10" x14ac:dyDescent="0.25">
      <c r="B5363" s="155"/>
      <c r="F5363" s="164"/>
      <c r="G5363" s="164"/>
      <c r="H5363" s="164"/>
      <c r="I5363" s="164"/>
      <c r="J5363" s="164"/>
    </row>
    <row r="5364" spans="2:10" x14ac:dyDescent="0.25">
      <c r="B5364" s="155"/>
      <c r="F5364" s="164"/>
      <c r="G5364" s="164"/>
      <c r="H5364" s="164"/>
      <c r="I5364" s="164"/>
      <c r="J5364" s="164"/>
    </row>
    <row r="5365" spans="2:10" x14ac:dyDescent="0.25">
      <c r="B5365" s="155"/>
      <c r="F5365" s="164"/>
      <c r="G5365" s="164"/>
      <c r="H5365" s="164"/>
      <c r="I5365" s="164"/>
      <c r="J5365" s="164"/>
    </row>
    <row r="5366" spans="2:10" x14ac:dyDescent="0.25">
      <c r="B5366" s="155"/>
      <c r="F5366" s="164"/>
      <c r="G5366" s="164"/>
      <c r="H5366" s="164"/>
      <c r="I5366" s="164"/>
      <c r="J5366" s="164"/>
    </row>
    <row r="5367" spans="2:10" x14ac:dyDescent="0.25">
      <c r="B5367" s="155"/>
      <c r="F5367" s="164"/>
      <c r="G5367" s="164"/>
      <c r="H5367" s="164"/>
      <c r="I5367" s="164"/>
      <c r="J5367" s="164"/>
    </row>
    <row r="5368" spans="2:10" x14ac:dyDescent="0.25">
      <c r="B5368" s="155"/>
      <c r="F5368" s="164"/>
      <c r="G5368" s="164"/>
      <c r="H5368" s="164"/>
      <c r="I5368" s="164"/>
      <c r="J5368" s="164"/>
    </row>
    <row r="5369" spans="2:10" x14ac:dyDescent="0.25">
      <c r="B5369" s="155"/>
      <c r="F5369" s="164"/>
      <c r="G5369" s="164"/>
      <c r="H5369" s="164"/>
      <c r="I5369" s="164"/>
      <c r="J5369" s="164"/>
    </row>
    <row r="5370" spans="2:10" x14ac:dyDescent="0.25">
      <c r="B5370" s="155"/>
      <c r="F5370" s="164"/>
      <c r="G5370" s="164"/>
      <c r="H5370" s="164"/>
      <c r="I5370" s="164"/>
      <c r="J5370" s="164"/>
    </row>
    <row r="5371" spans="2:10" x14ac:dyDescent="0.25">
      <c r="B5371" s="155"/>
      <c r="F5371" s="164"/>
      <c r="G5371" s="164"/>
      <c r="H5371" s="164"/>
      <c r="I5371" s="164"/>
      <c r="J5371" s="164"/>
    </row>
    <row r="5372" spans="2:10" x14ac:dyDescent="0.25">
      <c r="B5372" s="155"/>
      <c r="F5372" s="164"/>
      <c r="G5372" s="164"/>
      <c r="H5372" s="164"/>
      <c r="I5372" s="164"/>
      <c r="J5372" s="164"/>
    </row>
    <row r="5373" spans="2:10" x14ac:dyDescent="0.25">
      <c r="B5373" s="155"/>
      <c r="F5373" s="164"/>
      <c r="G5373" s="164"/>
      <c r="H5373" s="164"/>
      <c r="I5373" s="164"/>
      <c r="J5373" s="164"/>
    </row>
    <row r="5374" spans="2:10" x14ac:dyDescent="0.25">
      <c r="B5374" s="155"/>
      <c r="F5374" s="164"/>
      <c r="G5374" s="164"/>
      <c r="H5374" s="164"/>
      <c r="I5374" s="164"/>
      <c r="J5374" s="164"/>
    </row>
    <row r="5375" spans="2:10" x14ac:dyDescent="0.25">
      <c r="B5375" s="155"/>
      <c r="F5375" s="164"/>
      <c r="G5375" s="164"/>
      <c r="H5375" s="164"/>
      <c r="I5375" s="164"/>
      <c r="J5375" s="164"/>
    </row>
    <row r="5376" spans="2:10" x14ac:dyDescent="0.25">
      <c r="B5376" s="155"/>
      <c r="F5376" s="164"/>
      <c r="G5376" s="164"/>
      <c r="H5376" s="164"/>
      <c r="I5376" s="164"/>
      <c r="J5376" s="164"/>
    </row>
    <row r="5377" spans="2:10" x14ac:dyDescent="0.25">
      <c r="B5377" s="155"/>
      <c r="F5377" s="164"/>
      <c r="G5377" s="164"/>
      <c r="H5377" s="164"/>
      <c r="I5377" s="164"/>
      <c r="J5377" s="164"/>
    </row>
    <row r="5378" spans="2:10" x14ac:dyDescent="0.25">
      <c r="B5378" s="155"/>
      <c r="F5378" s="164"/>
      <c r="G5378" s="164"/>
      <c r="H5378" s="164"/>
      <c r="I5378" s="164"/>
      <c r="J5378" s="164"/>
    </row>
    <row r="5379" spans="2:10" x14ac:dyDescent="0.25">
      <c r="B5379" s="155"/>
      <c r="F5379" s="164"/>
      <c r="G5379" s="164"/>
      <c r="H5379" s="164"/>
      <c r="I5379" s="164"/>
      <c r="J5379" s="164"/>
    </row>
    <row r="5380" spans="2:10" x14ac:dyDescent="0.25">
      <c r="B5380" s="155"/>
      <c r="F5380" s="164"/>
      <c r="G5380" s="164"/>
      <c r="H5380" s="164"/>
      <c r="I5380" s="164"/>
      <c r="J5380" s="164"/>
    </row>
    <row r="5381" spans="2:10" x14ac:dyDescent="0.25">
      <c r="B5381" s="155"/>
      <c r="F5381" s="164"/>
      <c r="G5381" s="164"/>
      <c r="H5381" s="164"/>
      <c r="I5381" s="164"/>
      <c r="J5381" s="164"/>
    </row>
    <row r="5382" spans="2:10" x14ac:dyDescent="0.25">
      <c r="B5382" s="155"/>
      <c r="F5382" s="164"/>
      <c r="G5382" s="164"/>
      <c r="H5382" s="164"/>
      <c r="I5382" s="164"/>
      <c r="J5382" s="164"/>
    </row>
    <row r="5383" spans="2:10" x14ac:dyDescent="0.25">
      <c r="B5383" s="155"/>
      <c r="F5383" s="164"/>
      <c r="G5383" s="164"/>
      <c r="H5383" s="164"/>
      <c r="I5383" s="164"/>
      <c r="J5383" s="164"/>
    </row>
    <row r="5384" spans="2:10" x14ac:dyDescent="0.25">
      <c r="B5384" s="155"/>
      <c r="F5384" s="164"/>
      <c r="G5384" s="164"/>
      <c r="H5384" s="164"/>
      <c r="I5384" s="164"/>
      <c r="J5384" s="164"/>
    </row>
    <row r="5385" spans="2:10" x14ac:dyDescent="0.25">
      <c r="B5385" s="155"/>
      <c r="F5385" s="164"/>
      <c r="G5385" s="164"/>
      <c r="H5385" s="164"/>
      <c r="I5385" s="164"/>
      <c r="J5385" s="164"/>
    </row>
    <row r="5386" spans="2:10" x14ac:dyDescent="0.25">
      <c r="B5386" s="155"/>
      <c r="F5386" s="164"/>
      <c r="G5386" s="164"/>
      <c r="H5386" s="164"/>
      <c r="I5386" s="164"/>
      <c r="J5386" s="164"/>
    </row>
    <row r="5387" spans="2:10" x14ac:dyDescent="0.25">
      <c r="B5387" s="155"/>
      <c r="F5387" s="164"/>
      <c r="G5387" s="164"/>
      <c r="H5387" s="164"/>
      <c r="I5387" s="164"/>
      <c r="J5387" s="164"/>
    </row>
    <row r="5388" spans="2:10" x14ac:dyDescent="0.25">
      <c r="B5388" s="155"/>
      <c r="F5388" s="164"/>
      <c r="G5388" s="164"/>
      <c r="H5388" s="164"/>
      <c r="I5388" s="164"/>
      <c r="J5388" s="164"/>
    </row>
    <row r="5389" spans="2:10" x14ac:dyDescent="0.25">
      <c r="B5389" s="155"/>
      <c r="F5389" s="164"/>
      <c r="G5389" s="164"/>
      <c r="H5389" s="164"/>
      <c r="I5389" s="164"/>
      <c r="J5389" s="164"/>
    </row>
    <row r="5390" spans="2:10" x14ac:dyDescent="0.25">
      <c r="B5390" s="155"/>
      <c r="F5390" s="164"/>
      <c r="G5390" s="164"/>
      <c r="H5390" s="164"/>
      <c r="I5390" s="164"/>
      <c r="J5390" s="164"/>
    </row>
    <row r="5391" spans="2:10" x14ac:dyDescent="0.25">
      <c r="B5391" s="155"/>
      <c r="F5391" s="164"/>
      <c r="G5391" s="164"/>
      <c r="H5391" s="164"/>
      <c r="I5391" s="164"/>
      <c r="J5391" s="164"/>
    </row>
    <row r="5392" spans="2:10" x14ac:dyDescent="0.25">
      <c r="B5392" s="155"/>
      <c r="F5392" s="164"/>
      <c r="G5392" s="164"/>
      <c r="H5392" s="164"/>
      <c r="I5392" s="164"/>
      <c r="J5392" s="164"/>
    </row>
    <row r="5393" spans="2:10" x14ac:dyDescent="0.25">
      <c r="B5393" s="155"/>
      <c r="F5393" s="164"/>
      <c r="G5393" s="164"/>
      <c r="H5393" s="164"/>
      <c r="I5393" s="164"/>
      <c r="J5393" s="164"/>
    </row>
    <row r="5394" spans="2:10" x14ac:dyDescent="0.25">
      <c r="B5394" s="155"/>
      <c r="F5394" s="164"/>
      <c r="G5394" s="164"/>
      <c r="H5394" s="164"/>
      <c r="I5394" s="164"/>
      <c r="J5394" s="164"/>
    </row>
    <row r="5395" spans="2:10" x14ac:dyDescent="0.25">
      <c r="B5395" s="155"/>
      <c r="F5395" s="164"/>
      <c r="G5395" s="164"/>
      <c r="H5395" s="164"/>
      <c r="I5395" s="164"/>
      <c r="J5395" s="164"/>
    </row>
    <row r="5396" spans="2:10" x14ac:dyDescent="0.25">
      <c r="B5396" s="155"/>
      <c r="F5396" s="164"/>
      <c r="G5396" s="164"/>
      <c r="H5396" s="164"/>
      <c r="I5396" s="164"/>
      <c r="J5396" s="164"/>
    </row>
    <row r="5397" spans="2:10" x14ac:dyDescent="0.25">
      <c r="B5397" s="155"/>
      <c r="F5397" s="164"/>
      <c r="G5397" s="164"/>
      <c r="H5397" s="164"/>
      <c r="I5397" s="164"/>
      <c r="J5397" s="164"/>
    </row>
    <row r="5398" spans="2:10" x14ac:dyDescent="0.25">
      <c r="B5398" s="155"/>
      <c r="F5398" s="164"/>
      <c r="G5398" s="164"/>
      <c r="H5398" s="164"/>
      <c r="I5398" s="164"/>
      <c r="J5398" s="164"/>
    </row>
    <row r="5399" spans="2:10" x14ac:dyDescent="0.25">
      <c r="B5399" s="155"/>
      <c r="F5399" s="164"/>
      <c r="G5399" s="164"/>
      <c r="H5399" s="164"/>
      <c r="I5399" s="164"/>
      <c r="J5399" s="164"/>
    </row>
    <row r="5400" spans="2:10" x14ac:dyDescent="0.25">
      <c r="B5400" s="155"/>
      <c r="F5400" s="164"/>
      <c r="G5400" s="164"/>
      <c r="H5400" s="164"/>
      <c r="I5400" s="164"/>
      <c r="J5400" s="164"/>
    </row>
    <row r="5401" spans="2:10" x14ac:dyDescent="0.25">
      <c r="B5401" s="155"/>
      <c r="F5401" s="164"/>
      <c r="G5401" s="164"/>
      <c r="H5401" s="164"/>
      <c r="I5401" s="164"/>
      <c r="J5401" s="164"/>
    </row>
    <row r="5402" spans="2:10" x14ac:dyDescent="0.25">
      <c r="B5402" s="155"/>
      <c r="F5402" s="164"/>
      <c r="G5402" s="164"/>
      <c r="H5402" s="164"/>
      <c r="I5402" s="164"/>
      <c r="J5402" s="164"/>
    </row>
    <row r="5403" spans="2:10" x14ac:dyDescent="0.25">
      <c r="B5403" s="155"/>
      <c r="F5403" s="164"/>
      <c r="G5403" s="164"/>
      <c r="H5403" s="164"/>
      <c r="I5403" s="164"/>
      <c r="J5403" s="164"/>
    </row>
    <row r="5404" spans="2:10" x14ac:dyDescent="0.25">
      <c r="B5404" s="155"/>
      <c r="F5404" s="164"/>
      <c r="G5404" s="164"/>
      <c r="H5404" s="164"/>
      <c r="I5404" s="164"/>
      <c r="J5404" s="164"/>
    </row>
    <row r="5405" spans="2:10" x14ac:dyDescent="0.25">
      <c r="B5405" s="155"/>
      <c r="F5405" s="164"/>
      <c r="G5405" s="164"/>
      <c r="H5405" s="164"/>
      <c r="I5405" s="164"/>
      <c r="J5405" s="164"/>
    </row>
    <row r="5406" spans="2:10" x14ac:dyDescent="0.25">
      <c r="B5406" s="155"/>
      <c r="F5406" s="164"/>
      <c r="G5406" s="164"/>
      <c r="H5406" s="164"/>
      <c r="I5406" s="164"/>
      <c r="J5406" s="164"/>
    </row>
    <row r="5407" spans="2:10" x14ac:dyDescent="0.25">
      <c r="B5407" s="155"/>
      <c r="F5407" s="164"/>
      <c r="G5407" s="164"/>
      <c r="H5407" s="164"/>
      <c r="I5407" s="164"/>
      <c r="J5407" s="164"/>
    </row>
    <row r="5408" spans="2:10" x14ac:dyDescent="0.25">
      <c r="B5408" s="155"/>
      <c r="F5408" s="164"/>
      <c r="G5408" s="164"/>
      <c r="H5408" s="164"/>
      <c r="I5408" s="164"/>
      <c r="J5408" s="164"/>
    </row>
    <row r="5409" spans="2:10" x14ac:dyDescent="0.25">
      <c r="B5409" s="155"/>
      <c r="F5409" s="164"/>
      <c r="G5409" s="164"/>
      <c r="H5409" s="164"/>
      <c r="I5409" s="164"/>
      <c r="J5409" s="164"/>
    </row>
    <row r="5410" spans="2:10" x14ac:dyDescent="0.25">
      <c r="B5410" s="155"/>
      <c r="F5410" s="164"/>
      <c r="G5410" s="164"/>
      <c r="H5410" s="164"/>
      <c r="I5410" s="164"/>
      <c r="J5410" s="164"/>
    </row>
    <row r="5411" spans="2:10" x14ac:dyDescent="0.25">
      <c r="B5411" s="155"/>
      <c r="F5411" s="164"/>
      <c r="G5411" s="164"/>
      <c r="H5411" s="164"/>
      <c r="I5411" s="164"/>
      <c r="J5411" s="164"/>
    </row>
    <row r="5412" spans="2:10" x14ac:dyDescent="0.25">
      <c r="B5412" s="155"/>
      <c r="F5412" s="164"/>
      <c r="G5412" s="164"/>
      <c r="H5412" s="164"/>
      <c r="I5412" s="164"/>
      <c r="J5412" s="164"/>
    </row>
    <row r="5413" spans="2:10" x14ac:dyDescent="0.25">
      <c r="B5413" s="155"/>
      <c r="F5413" s="164"/>
      <c r="G5413" s="164"/>
      <c r="H5413" s="164"/>
      <c r="I5413" s="164"/>
      <c r="J5413" s="164"/>
    </row>
    <row r="5414" spans="2:10" x14ac:dyDescent="0.25">
      <c r="B5414" s="155"/>
      <c r="F5414" s="164"/>
      <c r="G5414" s="164"/>
      <c r="H5414" s="164"/>
      <c r="I5414" s="164"/>
      <c r="J5414" s="164"/>
    </row>
    <row r="5415" spans="2:10" x14ac:dyDescent="0.25">
      <c r="B5415" s="155"/>
      <c r="F5415" s="164"/>
      <c r="G5415" s="164"/>
      <c r="H5415" s="164"/>
      <c r="I5415" s="164"/>
      <c r="J5415" s="164"/>
    </row>
    <row r="5416" spans="2:10" x14ac:dyDescent="0.25">
      <c r="B5416" s="155"/>
      <c r="F5416" s="164"/>
      <c r="G5416" s="164"/>
      <c r="H5416" s="164"/>
      <c r="I5416" s="164"/>
      <c r="J5416" s="164"/>
    </row>
    <row r="5417" spans="2:10" x14ac:dyDescent="0.25">
      <c r="B5417" s="155"/>
      <c r="F5417" s="164"/>
      <c r="G5417" s="164"/>
      <c r="H5417" s="164"/>
      <c r="I5417" s="164"/>
      <c r="J5417" s="164"/>
    </row>
    <row r="5418" spans="2:10" x14ac:dyDescent="0.25">
      <c r="B5418" s="155"/>
      <c r="F5418" s="164"/>
      <c r="G5418" s="164"/>
      <c r="H5418" s="164"/>
      <c r="I5418" s="164"/>
      <c r="J5418" s="164"/>
    </row>
    <row r="5419" spans="2:10" x14ac:dyDescent="0.25">
      <c r="B5419" s="155"/>
      <c r="F5419" s="164"/>
      <c r="G5419" s="164"/>
      <c r="H5419" s="164"/>
      <c r="I5419" s="164"/>
      <c r="J5419" s="164"/>
    </row>
    <row r="5420" spans="2:10" x14ac:dyDescent="0.25">
      <c r="B5420" s="155"/>
      <c r="F5420" s="164"/>
      <c r="G5420" s="164"/>
      <c r="H5420" s="164"/>
      <c r="I5420" s="164"/>
      <c r="J5420" s="164"/>
    </row>
    <row r="5421" spans="2:10" x14ac:dyDescent="0.25">
      <c r="B5421" s="155"/>
      <c r="F5421" s="164"/>
      <c r="G5421" s="164"/>
      <c r="H5421" s="164"/>
      <c r="I5421" s="164"/>
      <c r="J5421" s="164"/>
    </row>
    <row r="5422" spans="2:10" x14ac:dyDescent="0.25">
      <c r="B5422" s="155"/>
      <c r="F5422" s="164"/>
      <c r="G5422" s="164"/>
      <c r="H5422" s="164"/>
      <c r="I5422" s="164"/>
      <c r="J5422" s="164"/>
    </row>
    <row r="5423" spans="2:10" x14ac:dyDescent="0.25">
      <c r="B5423" s="155"/>
      <c r="F5423" s="164"/>
      <c r="G5423" s="164"/>
      <c r="H5423" s="164"/>
      <c r="I5423" s="164"/>
      <c r="J5423" s="164"/>
    </row>
    <row r="5424" spans="2:10" x14ac:dyDescent="0.25">
      <c r="B5424" s="155"/>
      <c r="F5424" s="164"/>
      <c r="G5424" s="164"/>
      <c r="H5424" s="164"/>
      <c r="I5424" s="164"/>
      <c r="J5424" s="164"/>
    </row>
    <row r="5425" spans="2:10" x14ac:dyDescent="0.25">
      <c r="B5425" s="155"/>
      <c r="F5425" s="164"/>
      <c r="G5425" s="164"/>
      <c r="H5425" s="164"/>
      <c r="I5425" s="164"/>
      <c r="J5425" s="164"/>
    </row>
    <row r="5426" spans="2:10" x14ac:dyDescent="0.25">
      <c r="B5426" s="155"/>
      <c r="F5426" s="164"/>
      <c r="G5426" s="164"/>
      <c r="H5426" s="164"/>
      <c r="I5426" s="164"/>
      <c r="J5426" s="164"/>
    </row>
    <row r="5427" spans="2:10" x14ac:dyDescent="0.25">
      <c r="B5427" s="155"/>
      <c r="F5427" s="164"/>
      <c r="G5427" s="164"/>
      <c r="H5427" s="164"/>
      <c r="I5427" s="164"/>
      <c r="J5427" s="164"/>
    </row>
    <row r="5428" spans="2:10" x14ac:dyDescent="0.25">
      <c r="B5428" s="155"/>
      <c r="F5428" s="164"/>
      <c r="G5428" s="164"/>
      <c r="H5428" s="164"/>
      <c r="I5428" s="164"/>
      <c r="J5428" s="164"/>
    </row>
    <row r="5429" spans="2:10" x14ac:dyDescent="0.25">
      <c r="B5429" s="155"/>
      <c r="F5429" s="164"/>
      <c r="G5429" s="164"/>
      <c r="H5429" s="164"/>
      <c r="I5429" s="164"/>
      <c r="J5429" s="164"/>
    </row>
    <row r="5430" spans="2:10" x14ac:dyDescent="0.25">
      <c r="B5430" s="155"/>
      <c r="F5430" s="164"/>
      <c r="G5430" s="164"/>
      <c r="H5430" s="164"/>
      <c r="I5430" s="164"/>
      <c r="J5430" s="164"/>
    </row>
    <row r="5431" spans="2:10" x14ac:dyDescent="0.25">
      <c r="B5431" s="155"/>
      <c r="F5431" s="164"/>
      <c r="G5431" s="164"/>
      <c r="H5431" s="164"/>
      <c r="I5431" s="164"/>
      <c r="J5431" s="164"/>
    </row>
    <row r="5432" spans="2:10" x14ac:dyDescent="0.25">
      <c r="B5432" s="155"/>
      <c r="F5432" s="164"/>
      <c r="G5432" s="164"/>
      <c r="H5432" s="164"/>
      <c r="I5432" s="164"/>
      <c r="J5432" s="164"/>
    </row>
    <row r="5433" spans="2:10" x14ac:dyDescent="0.25">
      <c r="B5433" s="155"/>
      <c r="F5433" s="164"/>
      <c r="G5433" s="164"/>
      <c r="H5433" s="164"/>
      <c r="I5433" s="164"/>
      <c r="J5433" s="164"/>
    </row>
    <row r="5434" spans="2:10" x14ac:dyDescent="0.25">
      <c r="B5434" s="155"/>
      <c r="F5434" s="164"/>
      <c r="G5434" s="164"/>
      <c r="H5434" s="164"/>
      <c r="I5434" s="164"/>
      <c r="J5434" s="164"/>
    </row>
    <row r="5435" spans="2:10" x14ac:dyDescent="0.25">
      <c r="B5435" s="155"/>
      <c r="F5435" s="164"/>
      <c r="G5435" s="164"/>
      <c r="H5435" s="164"/>
      <c r="I5435" s="164"/>
      <c r="J5435" s="164"/>
    </row>
    <row r="5436" spans="2:10" x14ac:dyDescent="0.25">
      <c r="B5436" s="155"/>
      <c r="F5436" s="164"/>
      <c r="G5436" s="164"/>
      <c r="H5436" s="164"/>
      <c r="I5436" s="164"/>
      <c r="J5436" s="164"/>
    </row>
    <row r="5437" spans="2:10" x14ac:dyDescent="0.25">
      <c r="B5437" s="155"/>
      <c r="F5437" s="164"/>
      <c r="G5437" s="164"/>
      <c r="H5437" s="164"/>
      <c r="I5437" s="164"/>
      <c r="J5437" s="164"/>
    </row>
    <row r="5438" spans="2:10" x14ac:dyDescent="0.25">
      <c r="B5438" s="155"/>
      <c r="F5438" s="164"/>
      <c r="G5438" s="164"/>
      <c r="H5438" s="164"/>
      <c r="I5438" s="164"/>
      <c r="J5438" s="164"/>
    </row>
    <row r="5439" spans="2:10" x14ac:dyDescent="0.25">
      <c r="B5439" s="155"/>
      <c r="F5439" s="164"/>
      <c r="G5439" s="164"/>
      <c r="H5439" s="164"/>
      <c r="I5439" s="164"/>
      <c r="J5439" s="164"/>
    </row>
    <row r="5440" spans="2:10" x14ac:dyDescent="0.25">
      <c r="B5440" s="155"/>
      <c r="F5440" s="164"/>
      <c r="G5440" s="164"/>
      <c r="H5440" s="164"/>
      <c r="I5440" s="164"/>
      <c r="J5440" s="164"/>
    </row>
    <row r="5441" spans="2:10" x14ac:dyDescent="0.25">
      <c r="B5441" s="155"/>
      <c r="F5441" s="164"/>
      <c r="G5441" s="164"/>
      <c r="H5441" s="164"/>
      <c r="I5441" s="164"/>
      <c r="J5441" s="164"/>
    </row>
    <row r="5442" spans="2:10" x14ac:dyDescent="0.25">
      <c r="B5442" s="155"/>
      <c r="F5442" s="164"/>
      <c r="G5442" s="164"/>
      <c r="H5442" s="164"/>
      <c r="I5442" s="164"/>
      <c r="J5442" s="164"/>
    </row>
    <row r="5443" spans="2:10" x14ac:dyDescent="0.25">
      <c r="B5443" s="155"/>
      <c r="F5443" s="164"/>
      <c r="G5443" s="164"/>
      <c r="H5443" s="164"/>
      <c r="I5443" s="164"/>
      <c r="J5443" s="164"/>
    </row>
    <row r="5444" spans="2:10" x14ac:dyDescent="0.25">
      <c r="B5444" s="155"/>
      <c r="F5444" s="164"/>
      <c r="G5444" s="164"/>
      <c r="H5444" s="164"/>
      <c r="I5444" s="164"/>
      <c r="J5444" s="164"/>
    </row>
    <row r="5445" spans="2:10" x14ac:dyDescent="0.25">
      <c r="B5445" s="155"/>
      <c r="F5445" s="164"/>
      <c r="G5445" s="164"/>
      <c r="H5445" s="164"/>
      <c r="I5445" s="164"/>
      <c r="J5445" s="164"/>
    </row>
    <row r="5446" spans="2:10" x14ac:dyDescent="0.25">
      <c r="B5446" s="155"/>
      <c r="F5446" s="164"/>
      <c r="G5446" s="164"/>
      <c r="H5446" s="164"/>
      <c r="I5446" s="164"/>
      <c r="J5446" s="164"/>
    </row>
    <row r="5447" spans="2:10" x14ac:dyDescent="0.25">
      <c r="B5447" s="155"/>
      <c r="F5447" s="164"/>
      <c r="G5447" s="164"/>
      <c r="H5447" s="164"/>
      <c r="I5447" s="164"/>
      <c r="J5447" s="164"/>
    </row>
    <row r="5448" spans="2:10" x14ac:dyDescent="0.25">
      <c r="B5448" s="155"/>
      <c r="F5448" s="164"/>
      <c r="G5448" s="164"/>
      <c r="H5448" s="164"/>
      <c r="I5448" s="164"/>
      <c r="J5448" s="164"/>
    </row>
    <row r="5449" spans="2:10" x14ac:dyDescent="0.25">
      <c r="B5449" s="155"/>
      <c r="F5449" s="164"/>
      <c r="G5449" s="164"/>
      <c r="H5449" s="164"/>
      <c r="I5449" s="164"/>
      <c r="J5449" s="164"/>
    </row>
    <row r="5450" spans="2:10" x14ac:dyDescent="0.25">
      <c r="B5450" s="155"/>
      <c r="F5450" s="164"/>
      <c r="G5450" s="164"/>
      <c r="H5450" s="164"/>
      <c r="I5450" s="164"/>
      <c r="J5450" s="164"/>
    </row>
    <row r="5451" spans="2:10" x14ac:dyDescent="0.25">
      <c r="B5451" s="155"/>
      <c r="F5451" s="164"/>
      <c r="G5451" s="164"/>
      <c r="H5451" s="164"/>
      <c r="I5451" s="164"/>
      <c r="J5451" s="164"/>
    </row>
    <row r="5452" spans="2:10" x14ac:dyDescent="0.25">
      <c r="B5452" s="155"/>
      <c r="F5452" s="164"/>
      <c r="G5452" s="164"/>
      <c r="H5452" s="164"/>
      <c r="I5452" s="164"/>
      <c r="J5452" s="164"/>
    </row>
    <row r="5453" spans="2:10" x14ac:dyDescent="0.25">
      <c r="B5453" s="155"/>
      <c r="F5453" s="164"/>
      <c r="G5453" s="164"/>
      <c r="H5453" s="164"/>
      <c r="I5453" s="164"/>
      <c r="J5453" s="164"/>
    </row>
    <row r="5454" spans="2:10" x14ac:dyDescent="0.25">
      <c r="B5454" s="155"/>
      <c r="F5454" s="164"/>
      <c r="G5454" s="164"/>
      <c r="H5454" s="164"/>
      <c r="I5454" s="164"/>
      <c r="J5454" s="164"/>
    </row>
    <row r="5455" spans="2:10" x14ac:dyDescent="0.25">
      <c r="B5455" s="155"/>
      <c r="F5455" s="164"/>
      <c r="G5455" s="164"/>
      <c r="H5455" s="164"/>
      <c r="I5455" s="164"/>
      <c r="J5455" s="164"/>
    </row>
    <row r="5456" spans="2:10" x14ac:dyDescent="0.25">
      <c r="B5456" s="155"/>
      <c r="F5456" s="164"/>
      <c r="G5456" s="164"/>
      <c r="H5456" s="164"/>
      <c r="I5456" s="164"/>
      <c r="J5456" s="164"/>
    </row>
    <row r="5457" spans="2:10" x14ac:dyDescent="0.25">
      <c r="B5457" s="155"/>
      <c r="F5457" s="164"/>
      <c r="G5457" s="164"/>
      <c r="H5457" s="164"/>
      <c r="I5457" s="164"/>
      <c r="J5457" s="164"/>
    </row>
    <row r="5458" spans="2:10" x14ac:dyDescent="0.25">
      <c r="B5458" s="155"/>
      <c r="F5458" s="164"/>
      <c r="G5458" s="164"/>
      <c r="H5458" s="164"/>
      <c r="I5458" s="164"/>
      <c r="J5458" s="164"/>
    </row>
    <row r="5459" spans="2:10" x14ac:dyDescent="0.25">
      <c r="B5459" s="155"/>
      <c r="F5459" s="164"/>
      <c r="G5459" s="164"/>
      <c r="H5459" s="164"/>
      <c r="I5459" s="164"/>
      <c r="J5459" s="164"/>
    </row>
    <row r="5460" spans="2:10" x14ac:dyDescent="0.25">
      <c r="B5460" s="155"/>
      <c r="F5460" s="164"/>
      <c r="G5460" s="164"/>
      <c r="H5460" s="164"/>
      <c r="I5460" s="164"/>
      <c r="J5460" s="164"/>
    </row>
    <row r="5461" spans="2:10" x14ac:dyDescent="0.25">
      <c r="B5461" s="155"/>
      <c r="F5461" s="164"/>
      <c r="G5461" s="164"/>
      <c r="H5461" s="164"/>
      <c r="I5461" s="164"/>
      <c r="J5461" s="164"/>
    </row>
    <row r="5462" spans="2:10" x14ac:dyDescent="0.25">
      <c r="B5462" s="155"/>
      <c r="F5462" s="164"/>
      <c r="G5462" s="164"/>
      <c r="H5462" s="164"/>
      <c r="I5462" s="164"/>
      <c r="J5462" s="164"/>
    </row>
    <row r="5463" spans="2:10" x14ac:dyDescent="0.25">
      <c r="B5463" s="155"/>
      <c r="F5463" s="164"/>
      <c r="G5463" s="164"/>
      <c r="H5463" s="164"/>
      <c r="I5463" s="164"/>
      <c r="J5463" s="164"/>
    </row>
    <row r="5464" spans="2:10" x14ac:dyDescent="0.25">
      <c r="B5464" s="155"/>
      <c r="F5464" s="164"/>
      <c r="G5464" s="164"/>
      <c r="H5464" s="164"/>
      <c r="I5464" s="164"/>
      <c r="J5464" s="164"/>
    </row>
    <row r="5465" spans="2:10" x14ac:dyDescent="0.25">
      <c r="B5465" s="155"/>
      <c r="F5465" s="164"/>
      <c r="G5465" s="164"/>
      <c r="H5465" s="164"/>
      <c r="I5465" s="164"/>
      <c r="J5465" s="164"/>
    </row>
    <row r="5466" spans="2:10" x14ac:dyDescent="0.25">
      <c r="B5466" s="155"/>
      <c r="F5466" s="164"/>
      <c r="G5466" s="164"/>
      <c r="H5466" s="164"/>
      <c r="I5466" s="164"/>
      <c r="J5466" s="164"/>
    </row>
    <row r="5467" spans="2:10" x14ac:dyDescent="0.25">
      <c r="B5467" s="155"/>
      <c r="F5467" s="164"/>
      <c r="G5467" s="164"/>
      <c r="H5467" s="164"/>
      <c r="I5467" s="164"/>
      <c r="J5467" s="164"/>
    </row>
    <row r="5468" spans="2:10" x14ac:dyDescent="0.25">
      <c r="B5468" s="155"/>
      <c r="F5468" s="164"/>
      <c r="G5468" s="164"/>
      <c r="H5468" s="164"/>
      <c r="I5468" s="164"/>
      <c r="J5468" s="164"/>
    </row>
    <row r="5469" spans="2:10" x14ac:dyDescent="0.25">
      <c r="B5469" s="155"/>
      <c r="F5469" s="164"/>
      <c r="G5469" s="164"/>
      <c r="H5469" s="164"/>
      <c r="I5469" s="164"/>
      <c r="J5469" s="164"/>
    </row>
    <row r="5470" spans="2:10" x14ac:dyDescent="0.25">
      <c r="B5470" s="155"/>
      <c r="F5470" s="164"/>
      <c r="G5470" s="164"/>
      <c r="H5470" s="164"/>
      <c r="I5470" s="164"/>
      <c r="J5470" s="164"/>
    </row>
    <row r="5471" spans="2:10" x14ac:dyDescent="0.25">
      <c r="B5471" s="155"/>
      <c r="F5471" s="164"/>
      <c r="G5471" s="164"/>
      <c r="H5471" s="164"/>
      <c r="I5471" s="164"/>
      <c r="J5471" s="164"/>
    </row>
    <row r="5472" spans="2:10" x14ac:dyDescent="0.25">
      <c r="B5472" s="155"/>
      <c r="F5472" s="164"/>
      <c r="G5472" s="164"/>
      <c r="H5472" s="164"/>
      <c r="I5472" s="164"/>
      <c r="J5472" s="164"/>
    </row>
    <row r="5473" spans="2:10" x14ac:dyDescent="0.25">
      <c r="B5473" s="155"/>
      <c r="F5473" s="164"/>
      <c r="G5473" s="164"/>
      <c r="H5473" s="164"/>
      <c r="I5473" s="164"/>
      <c r="J5473" s="164"/>
    </row>
    <row r="5474" spans="2:10" x14ac:dyDescent="0.25">
      <c r="B5474" s="155"/>
      <c r="F5474" s="164"/>
      <c r="G5474" s="164"/>
      <c r="H5474" s="164"/>
      <c r="I5474" s="164"/>
      <c r="J5474" s="164"/>
    </row>
    <row r="5475" spans="2:10" x14ac:dyDescent="0.25">
      <c r="B5475" s="155"/>
      <c r="F5475" s="164"/>
      <c r="G5475" s="164"/>
      <c r="H5475" s="164"/>
      <c r="I5475" s="164"/>
      <c r="J5475" s="164"/>
    </row>
    <row r="5476" spans="2:10" x14ac:dyDescent="0.25">
      <c r="B5476" s="155"/>
      <c r="F5476" s="164"/>
      <c r="G5476" s="164"/>
      <c r="H5476" s="164"/>
      <c r="I5476" s="164"/>
      <c r="J5476" s="164"/>
    </row>
    <row r="5477" spans="2:10" x14ac:dyDescent="0.25">
      <c r="B5477" s="155"/>
      <c r="F5477" s="164"/>
      <c r="G5477" s="164"/>
      <c r="H5477" s="164"/>
      <c r="I5477" s="164"/>
      <c r="J5477" s="164"/>
    </row>
    <row r="5478" spans="2:10" x14ac:dyDescent="0.25">
      <c r="B5478" s="155"/>
      <c r="F5478" s="164"/>
      <c r="G5478" s="164"/>
      <c r="H5478" s="164"/>
      <c r="I5478" s="164"/>
      <c r="J5478" s="164"/>
    </row>
    <row r="5479" spans="2:10" x14ac:dyDescent="0.25">
      <c r="B5479" s="155"/>
      <c r="F5479" s="164"/>
      <c r="G5479" s="164"/>
      <c r="H5479" s="164"/>
      <c r="I5479" s="164"/>
      <c r="J5479" s="164"/>
    </row>
    <row r="5480" spans="2:10" x14ac:dyDescent="0.25">
      <c r="B5480" s="155"/>
      <c r="F5480" s="164"/>
      <c r="G5480" s="164"/>
      <c r="H5480" s="164"/>
      <c r="I5480" s="164"/>
      <c r="J5480" s="164"/>
    </row>
    <row r="5481" spans="2:10" x14ac:dyDescent="0.25">
      <c r="B5481" s="155"/>
      <c r="F5481" s="164"/>
      <c r="G5481" s="164"/>
      <c r="H5481" s="164"/>
      <c r="I5481" s="164"/>
      <c r="J5481" s="164"/>
    </row>
    <row r="5482" spans="2:10" x14ac:dyDescent="0.25">
      <c r="B5482" s="155"/>
      <c r="F5482" s="164"/>
      <c r="G5482" s="164"/>
      <c r="H5482" s="164"/>
      <c r="I5482" s="164"/>
      <c r="J5482" s="164"/>
    </row>
    <row r="5483" spans="2:10" x14ac:dyDescent="0.25">
      <c r="B5483" s="155"/>
      <c r="F5483" s="164"/>
      <c r="G5483" s="164"/>
      <c r="H5483" s="164"/>
      <c r="I5483" s="164"/>
      <c r="J5483" s="164"/>
    </row>
    <row r="5484" spans="2:10" x14ac:dyDescent="0.25">
      <c r="B5484" s="155"/>
      <c r="F5484" s="164"/>
      <c r="G5484" s="164"/>
      <c r="H5484" s="164"/>
      <c r="I5484" s="164"/>
      <c r="J5484" s="164"/>
    </row>
    <row r="5485" spans="2:10" x14ac:dyDescent="0.25">
      <c r="B5485" s="155"/>
      <c r="F5485" s="164"/>
      <c r="G5485" s="164"/>
      <c r="H5485" s="164"/>
      <c r="I5485" s="164"/>
      <c r="J5485" s="164"/>
    </row>
    <row r="5486" spans="2:10" x14ac:dyDescent="0.25">
      <c r="B5486" s="155"/>
      <c r="F5486" s="164"/>
      <c r="G5486" s="164"/>
      <c r="H5486" s="164"/>
      <c r="I5486" s="164"/>
      <c r="J5486" s="164"/>
    </row>
    <row r="5487" spans="2:10" x14ac:dyDescent="0.25">
      <c r="B5487" s="155"/>
      <c r="F5487" s="164"/>
      <c r="G5487" s="164"/>
      <c r="H5487" s="164"/>
      <c r="I5487" s="164"/>
      <c r="J5487" s="164"/>
    </row>
    <row r="5488" spans="2:10" x14ac:dyDescent="0.25">
      <c r="B5488" s="155"/>
      <c r="F5488" s="164"/>
      <c r="G5488" s="164"/>
      <c r="H5488" s="164"/>
      <c r="I5488" s="164"/>
      <c r="J5488" s="164"/>
    </row>
    <row r="5489" spans="2:10" x14ac:dyDescent="0.25">
      <c r="B5489" s="155"/>
      <c r="F5489" s="164"/>
      <c r="G5489" s="164"/>
      <c r="H5489" s="164"/>
      <c r="I5489" s="164"/>
      <c r="J5489" s="164"/>
    </row>
    <row r="5490" spans="2:10" x14ac:dyDescent="0.25">
      <c r="B5490" s="155"/>
      <c r="F5490" s="164"/>
      <c r="G5490" s="164"/>
      <c r="H5490" s="164"/>
      <c r="I5490" s="164"/>
      <c r="J5490" s="164"/>
    </row>
    <row r="5491" spans="2:10" x14ac:dyDescent="0.25">
      <c r="B5491" s="155"/>
      <c r="F5491" s="164"/>
      <c r="G5491" s="164"/>
      <c r="H5491" s="164"/>
      <c r="I5491" s="164"/>
      <c r="J5491" s="164"/>
    </row>
    <row r="5492" spans="2:10" x14ac:dyDescent="0.25">
      <c r="B5492" s="155"/>
      <c r="F5492" s="164"/>
      <c r="G5492" s="164"/>
      <c r="H5492" s="164"/>
      <c r="I5492" s="164"/>
      <c r="J5492" s="164"/>
    </row>
    <row r="5493" spans="2:10" x14ac:dyDescent="0.25">
      <c r="B5493" s="155"/>
      <c r="F5493" s="164"/>
      <c r="G5493" s="164"/>
      <c r="H5493" s="164"/>
      <c r="I5493" s="164"/>
      <c r="J5493" s="164"/>
    </row>
    <row r="5494" spans="2:10" x14ac:dyDescent="0.25">
      <c r="B5494" s="155"/>
      <c r="F5494" s="164"/>
      <c r="G5494" s="164"/>
      <c r="H5494" s="164"/>
      <c r="I5494" s="164"/>
      <c r="J5494" s="164"/>
    </row>
    <row r="5495" spans="2:10" x14ac:dyDescent="0.25">
      <c r="B5495" s="155"/>
      <c r="F5495" s="164"/>
      <c r="G5495" s="164"/>
      <c r="H5495" s="164"/>
      <c r="I5495" s="164"/>
      <c r="J5495" s="164"/>
    </row>
    <row r="5496" spans="2:10" x14ac:dyDescent="0.25">
      <c r="B5496" s="155"/>
      <c r="F5496" s="164"/>
      <c r="G5496" s="164"/>
      <c r="H5496" s="164"/>
      <c r="I5496" s="164"/>
      <c r="J5496" s="164"/>
    </row>
    <row r="5497" spans="2:10" x14ac:dyDescent="0.25">
      <c r="B5497" s="155"/>
      <c r="F5497" s="164"/>
      <c r="G5497" s="164"/>
      <c r="H5497" s="164"/>
      <c r="I5497" s="164"/>
      <c r="J5497" s="164"/>
    </row>
    <row r="5498" spans="2:10" x14ac:dyDescent="0.25">
      <c r="B5498" s="155"/>
      <c r="F5498" s="164"/>
      <c r="G5498" s="164"/>
      <c r="H5498" s="164"/>
      <c r="I5498" s="164"/>
      <c r="J5498" s="164"/>
    </row>
    <row r="5499" spans="2:10" x14ac:dyDescent="0.25">
      <c r="B5499" s="155"/>
      <c r="F5499" s="164"/>
      <c r="G5499" s="164"/>
      <c r="H5499" s="164"/>
      <c r="I5499" s="164"/>
      <c r="J5499" s="164"/>
    </row>
    <row r="5500" spans="2:10" x14ac:dyDescent="0.25">
      <c r="B5500" s="155"/>
      <c r="F5500" s="164"/>
      <c r="G5500" s="164"/>
      <c r="H5500" s="164"/>
      <c r="I5500" s="164"/>
      <c r="J5500" s="164"/>
    </row>
    <row r="5501" spans="2:10" x14ac:dyDescent="0.25">
      <c r="B5501" s="155"/>
      <c r="F5501" s="164"/>
      <c r="G5501" s="164"/>
      <c r="H5501" s="164"/>
      <c r="I5501" s="164"/>
      <c r="J5501" s="164"/>
    </row>
    <row r="5502" spans="2:10" x14ac:dyDescent="0.25">
      <c r="B5502" s="155"/>
      <c r="F5502" s="164"/>
      <c r="G5502" s="164"/>
      <c r="H5502" s="164"/>
      <c r="I5502" s="164"/>
      <c r="J5502" s="164"/>
    </row>
    <row r="5503" spans="2:10" x14ac:dyDescent="0.25">
      <c r="B5503" s="155"/>
      <c r="F5503" s="164"/>
      <c r="G5503" s="164"/>
      <c r="H5503" s="164"/>
      <c r="I5503" s="164"/>
      <c r="J5503" s="164"/>
    </row>
    <row r="5504" spans="2:10" x14ac:dyDescent="0.25">
      <c r="B5504" s="155"/>
      <c r="F5504" s="164"/>
      <c r="G5504" s="164"/>
      <c r="H5504" s="164"/>
      <c r="I5504" s="164"/>
      <c r="J5504" s="164"/>
    </row>
    <row r="5505" spans="2:10" x14ac:dyDescent="0.25">
      <c r="B5505" s="155"/>
      <c r="F5505" s="164"/>
      <c r="G5505" s="164"/>
      <c r="H5505" s="164"/>
      <c r="I5505" s="164"/>
      <c r="J5505" s="164"/>
    </row>
    <row r="5506" spans="2:10" x14ac:dyDescent="0.25">
      <c r="B5506" s="155"/>
      <c r="F5506" s="164"/>
      <c r="G5506" s="164"/>
      <c r="H5506" s="164"/>
      <c r="I5506" s="164"/>
      <c r="J5506" s="164"/>
    </row>
    <row r="5507" spans="2:10" x14ac:dyDescent="0.25">
      <c r="B5507" s="155"/>
      <c r="F5507" s="164"/>
      <c r="G5507" s="164"/>
      <c r="H5507" s="164"/>
      <c r="I5507" s="164"/>
      <c r="J5507" s="164"/>
    </row>
    <row r="5508" spans="2:10" x14ac:dyDescent="0.25">
      <c r="B5508" s="155"/>
      <c r="F5508" s="164"/>
      <c r="G5508" s="164"/>
      <c r="H5508" s="164"/>
      <c r="I5508" s="164"/>
      <c r="J5508" s="164"/>
    </row>
    <row r="5509" spans="2:10" x14ac:dyDescent="0.25">
      <c r="B5509" s="155"/>
      <c r="F5509" s="164"/>
      <c r="G5509" s="164"/>
      <c r="H5509" s="164"/>
      <c r="I5509" s="164"/>
      <c r="J5509" s="164"/>
    </row>
    <row r="5510" spans="2:10" x14ac:dyDescent="0.25">
      <c r="B5510" s="155"/>
      <c r="F5510" s="164"/>
      <c r="G5510" s="164"/>
      <c r="H5510" s="164"/>
      <c r="I5510" s="164"/>
      <c r="J5510" s="164"/>
    </row>
    <row r="5511" spans="2:10" x14ac:dyDescent="0.25">
      <c r="B5511" s="155"/>
      <c r="F5511" s="164"/>
      <c r="G5511" s="164"/>
      <c r="H5511" s="164"/>
      <c r="I5511" s="164"/>
      <c r="J5511" s="164"/>
    </row>
    <row r="5512" spans="2:10" x14ac:dyDescent="0.25">
      <c r="B5512" s="155"/>
      <c r="F5512" s="164"/>
      <c r="G5512" s="164"/>
      <c r="H5512" s="164"/>
      <c r="I5512" s="164"/>
      <c r="J5512" s="164"/>
    </row>
    <row r="5513" spans="2:10" x14ac:dyDescent="0.25">
      <c r="B5513" s="155"/>
      <c r="F5513" s="164"/>
      <c r="G5513" s="164"/>
      <c r="H5513" s="164"/>
      <c r="I5513" s="164"/>
      <c r="J5513" s="164"/>
    </row>
    <row r="5514" spans="2:10" x14ac:dyDescent="0.25">
      <c r="B5514" s="155"/>
      <c r="F5514" s="164"/>
      <c r="G5514" s="164"/>
      <c r="H5514" s="164"/>
      <c r="I5514" s="164"/>
      <c r="J5514" s="164"/>
    </row>
    <row r="5515" spans="2:10" x14ac:dyDescent="0.25">
      <c r="B5515" s="155"/>
      <c r="F5515" s="164"/>
      <c r="G5515" s="164"/>
      <c r="H5515" s="164"/>
      <c r="I5515" s="164"/>
      <c r="J5515" s="164"/>
    </row>
    <row r="5516" spans="2:10" x14ac:dyDescent="0.25">
      <c r="B5516" s="155"/>
      <c r="F5516" s="164"/>
      <c r="G5516" s="164"/>
      <c r="H5516" s="164"/>
      <c r="I5516" s="164"/>
      <c r="J5516" s="164"/>
    </row>
    <row r="5517" spans="2:10" x14ac:dyDescent="0.25">
      <c r="B5517" s="155"/>
      <c r="F5517" s="164"/>
      <c r="G5517" s="164"/>
      <c r="H5517" s="164"/>
      <c r="I5517" s="164"/>
      <c r="J5517" s="164"/>
    </row>
    <row r="5518" spans="2:10" x14ac:dyDescent="0.25">
      <c r="B5518" s="155"/>
      <c r="F5518" s="164"/>
      <c r="G5518" s="164"/>
      <c r="H5518" s="164"/>
      <c r="I5518" s="164"/>
      <c r="J5518" s="164"/>
    </row>
    <row r="5519" spans="2:10" x14ac:dyDescent="0.25">
      <c r="B5519" s="155"/>
      <c r="F5519" s="164"/>
      <c r="G5519" s="164"/>
      <c r="H5519" s="164"/>
      <c r="I5519" s="164"/>
      <c r="J5519" s="164"/>
    </row>
    <row r="5520" spans="2:10" x14ac:dyDescent="0.25">
      <c r="B5520" s="155"/>
      <c r="F5520" s="164"/>
      <c r="G5520" s="164"/>
      <c r="H5520" s="164"/>
      <c r="I5520" s="164"/>
      <c r="J5520" s="164"/>
    </row>
    <row r="5521" spans="2:10" x14ac:dyDescent="0.25">
      <c r="B5521" s="155"/>
      <c r="F5521" s="164"/>
      <c r="G5521" s="164"/>
      <c r="H5521" s="164"/>
      <c r="I5521" s="164"/>
      <c r="J5521" s="164"/>
    </row>
    <row r="5522" spans="2:10" x14ac:dyDescent="0.25">
      <c r="B5522" s="155"/>
      <c r="F5522" s="164"/>
      <c r="G5522" s="164"/>
      <c r="H5522" s="164"/>
      <c r="I5522" s="164"/>
      <c r="J5522" s="164"/>
    </row>
    <row r="5523" spans="2:10" x14ac:dyDescent="0.25">
      <c r="B5523" s="155"/>
      <c r="F5523" s="164"/>
      <c r="G5523" s="164"/>
      <c r="H5523" s="164"/>
      <c r="I5523" s="164"/>
      <c r="J5523" s="164"/>
    </row>
    <row r="5524" spans="2:10" x14ac:dyDescent="0.25">
      <c r="B5524" s="155"/>
      <c r="F5524" s="164"/>
      <c r="G5524" s="164"/>
      <c r="H5524" s="164"/>
      <c r="I5524" s="164"/>
      <c r="J5524" s="164"/>
    </row>
    <row r="5525" spans="2:10" x14ac:dyDescent="0.25">
      <c r="B5525" s="155"/>
      <c r="F5525" s="164"/>
      <c r="G5525" s="164"/>
      <c r="H5525" s="164"/>
      <c r="I5525" s="164"/>
      <c r="J5525" s="164"/>
    </row>
    <row r="5526" spans="2:10" x14ac:dyDescent="0.25">
      <c r="B5526" s="155"/>
      <c r="F5526" s="164"/>
      <c r="G5526" s="164"/>
      <c r="H5526" s="164"/>
      <c r="I5526" s="164"/>
      <c r="J5526" s="164"/>
    </row>
    <row r="5527" spans="2:10" x14ac:dyDescent="0.25">
      <c r="B5527" s="155"/>
      <c r="F5527" s="164"/>
      <c r="G5527" s="164"/>
      <c r="H5527" s="164"/>
      <c r="I5527" s="164"/>
      <c r="J5527" s="164"/>
    </row>
    <row r="5528" spans="2:10" x14ac:dyDescent="0.25">
      <c r="B5528" s="155"/>
      <c r="F5528" s="164"/>
      <c r="G5528" s="164"/>
      <c r="H5528" s="164"/>
      <c r="I5528" s="164"/>
      <c r="J5528" s="164"/>
    </row>
    <row r="5529" spans="2:10" x14ac:dyDescent="0.25">
      <c r="B5529" s="155"/>
      <c r="F5529" s="164"/>
      <c r="G5529" s="164"/>
      <c r="H5529" s="164"/>
      <c r="I5529" s="164"/>
      <c r="J5529" s="164"/>
    </row>
    <row r="5530" spans="2:10" x14ac:dyDescent="0.25">
      <c r="B5530" s="155"/>
      <c r="F5530" s="164"/>
      <c r="G5530" s="164"/>
      <c r="H5530" s="164"/>
      <c r="I5530" s="164"/>
      <c r="J5530" s="164"/>
    </row>
    <row r="5531" spans="2:10" x14ac:dyDescent="0.25">
      <c r="B5531" s="155"/>
      <c r="F5531" s="164"/>
      <c r="G5531" s="164"/>
      <c r="H5531" s="164"/>
      <c r="I5531" s="164"/>
      <c r="J5531" s="164"/>
    </row>
    <row r="5532" spans="2:10" x14ac:dyDescent="0.25">
      <c r="B5532" s="155"/>
      <c r="F5532" s="164"/>
      <c r="G5532" s="164"/>
      <c r="H5532" s="164"/>
      <c r="I5532" s="164"/>
      <c r="J5532" s="164"/>
    </row>
    <row r="5533" spans="2:10" x14ac:dyDescent="0.25">
      <c r="B5533" s="155"/>
      <c r="F5533" s="164"/>
      <c r="G5533" s="164"/>
      <c r="H5533" s="164"/>
      <c r="I5533" s="164"/>
      <c r="J5533" s="164"/>
    </row>
    <row r="5534" spans="2:10" x14ac:dyDescent="0.25">
      <c r="B5534" s="155"/>
      <c r="F5534" s="164"/>
      <c r="G5534" s="164"/>
      <c r="H5534" s="164"/>
      <c r="I5534" s="164"/>
      <c r="J5534" s="164"/>
    </row>
    <row r="5535" spans="2:10" x14ac:dyDescent="0.25">
      <c r="B5535" s="155"/>
      <c r="F5535" s="164"/>
      <c r="G5535" s="164"/>
      <c r="H5535" s="164"/>
      <c r="I5535" s="164"/>
      <c r="J5535" s="164"/>
    </row>
    <row r="5536" spans="2:10" x14ac:dyDescent="0.25">
      <c r="B5536" s="155"/>
      <c r="F5536" s="164"/>
      <c r="G5536" s="164"/>
      <c r="H5536" s="164"/>
      <c r="I5536" s="164"/>
      <c r="J5536" s="164"/>
    </row>
    <row r="5537" spans="2:10" x14ac:dyDescent="0.25">
      <c r="B5537" s="155"/>
      <c r="F5537" s="164"/>
      <c r="G5537" s="164"/>
      <c r="H5537" s="164"/>
      <c r="I5537" s="164"/>
      <c r="J5537" s="164"/>
    </row>
    <row r="5538" spans="2:10" x14ac:dyDescent="0.25">
      <c r="B5538" s="155"/>
      <c r="F5538" s="164"/>
      <c r="G5538" s="164"/>
      <c r="H5538" s="164"/>
      <c r="I5538" s="164"/>
      <c r="J5538" s="164"/>
    </row>
    <row r="5539" spans="2:10" x14ac:dyDescent="0.25">
      <c r="B5539" s="155"/>
      <c r="F5539" s="164"/>
      <c r="G5539" s="164"/>
      <c r="H5539" s="164"/>
      <c r="I5539" s="164"/>
      <c r="J5539" s="164"/>
    </row>
    <row r="5540" spans="2:10" x14ac:dyDescent="0.25">
      <c r="B5540" s="155"/>
      <c r="F5540" s="164"/>
      <c r="G5540" s="164"/>
      <c r="H5540" s="164"/>
      <c r="I5540" s="164"/>
      <c r="J5540" s="164"/>
    </row>
    <row r="5541" spans="2:10" x14ac:dyDescent="0.25">
      <c r="B5541" s="155"/>
      <c r="F5541" s="164"/>
      <c r="G5541" s="164"/>
      <c r="H5541" s="164"/>
      <c r="I5541" s="164"/>
      <c r="J5541" s="164"/>
    </row>
    <row r="5542" spans="2:10" x14ac:dyDescent="0.25">
      <c r="B5542" s="155"/>
      <c r="F5542" s="164"/>
      <c r="G5542" s="164"/>
      <c r="H5542" s="164"/>
      <c r="I5542" s="164"/>
      <c r="J5542" s="164"/>
    </row>
    <row r="5543" spans="2:10" x14ac:dyDescent="0.25">
      <c r="B5543" s="155"/>
      <c r="F5543" s="164"/>
      <c r="G5543" s="164"/>
      <c r="H5543" s="164"/>
      <c r="I5543" s="164"/>
      <c r="J5543" s="164"/>
    </row>
    <row r="5544" spans="2:10" x14ac:dyDescent="0.25">
      <c r="B5544" s="155"/>
      <c r="F5544" s="164"/>
      <c r="G5544" s="164"/>
      <c r="H5544" s="164"/>
      <c r="I5544" s="164"/>
      <c r="J5544" s="164"/>
    </row>
    <row r="5545" spans="2:10" x14ac:dyDescent="0.25">
      <c r="B5545" s="155"/>
      <c r="F5545" s="164"/>
      <c r="G5545" s="164"/>
      <c r="H5545" s="164"/>
      <c r="I5545" s="164"/>
      <c r="J5545" s="164"/>
    </row>
    <row r="5546" spans="2:10" x14ac:dyDescent="0.25">
      <c r="B5546" s="155"/>
      <c r="F5546" s="164"/>
      <c r="G5546" s="164"/>
      <c r="H5546" s="164"/>
      <c r="I5546" s="164"/>
      <c r="J5546" s="164"/>
    </row>
    <row r="5547" spans="2:10" x14ac:dyDescent="0.25">
      <c r="B5547" s="155"/>
      <c r="F5547" s="164"/>
      <c r="G5547" s="164"/>
      <c r="H5547" s="164"/>
      <c r="I5547" s="164"/>
      <c r="J5547" s="164"/>
    </row>
    <row r="5548" spans="2:10" x14ac:dyDescent="0.25">
      <c r="B5548" s="155"/>
      <c r="F5548" s="164"/>
      <c r="G5548" s="164"/>
      <c r="H5548" s="164"/>
      <c r="I5548" s="164"/>
      <c r="J5548" s="164"/>
    </row>
    <row r="5549" spans="2:10" x14ac:dyDescent="0.25">
      <c r="B5549" s="155"/>
      <c r="F5549" s="164"/>
      <c r="G5549" s="164"/>
      <c r="H5549" s="164"/>
      <c r="I5549" s="164"/>
      <c r="J5549" s="164"/>
    </row>
    <row r="5550" spans="2:10" x14ac:dyDescent="0.25">
      <c r="B5550" s="155"/>
      <c r="F5550" s="164"/>
      <c r="G5550" s="164"/>
      <c r="H5550" s="164"/>
      <c r="I5550" s="164"/>
      <c r="J5550" s="164"/>
    </row>
    <row r="5551" spans="2:10" x14ac:dyDescent="0.25">
      <c r="B5551" s="155"/>
      <c r="F5551" s="164"/>
      <c r="G5551" s="164"/>
      <c r="H5551" s="164"/>
      <c r="I5551" s="164"/>
      <c r="J5551" s="164"/>
    </row>
    <row r="5552" spans="2:10" x14ac:dyDescent="0.25">
      <c r="B5552" s="155"/>
      <c r="F5552" s="164"/>
      <c r="G5552" s="164"/>
      <c r="H5552" s="164"/>
      <c r="I5552" s="164"/>
      <c r="J5552" s="164"/>
    </row>
    <row r="5553" spans="2:10" x14ac:dyDescent="0.25">
      <c r="B5553" s="155"/>
      <c r="F5553" s="164"/>
      <c r="G5553" s="164"/>
      <c r="H5553" s="164"/>
      <c r="I5553" s="164"/>
      <c r="J5553" s="164"/>
    </row>
    <row r="5554" spans="2:10" x14ac:dyDescent="0.25">
      <c r="B5554" s="155"/>
      <c r="F5554" s="164"/>
      <c r="G5554" s="164"/>
      <c r="H5554" s="164"/>
      <c r="I5554" s="164"/>
      <c r="J5554" s="164"/>
    </row>
    <row r="5555" spans="2:10" x14ac:dyDescent="0.25">
      <c r="B5555" s="155"/>
      <c r="F5555" s="164"/>
      <c r="G5555" s="164"/>
      <c r="H5555" s="164"/>
      <c r="I5555" s="164"/>
      <c r="J5555" s="164"/>
    </row>
    <row r="5556" spans="2:10" x14ac:dyDescent="0.25">
      <c r="B5556" s="155"/>
      <c r="F5556" s="164"/>
      <c r="G5556" s="164"/>
      <c r="H5556" s="164"/>
      <c r="I5556" s="164"/>
      <c r="J5556" s="164"/>
    </row>
    <row r="5557" spans="2:10" x14ac:dyDescent="0.25">
      <c r="B5557" s="155"/>
      <c r="F5557" s="164"/>
      <c r="G5557" s="164"/>
      <c r="H5557" s="164"/>
      <c r="I5557" s="164"/>
      <c r="J5557" s="164"/>
    </row>
    <row r="5558" spans="2:10" x14ac:dyDescent="0.25">
      <c r="B5558" s="155"/>
      <c r="F5558" s="164"/>
      <c r="G5558" s="164"/>
      <c r="H5558" s="164"/>
      <c r="I5558" s="164"/>
      <c r="J5558" s="164"/>
    </row>
    <row r="5559" spans="2:10" x14ac:dyDescent="0.25">
      <c r="B5559" s="155"/>
      <c r="F5559" s="164"/>
      <c r="G5559" s="164"/>
      <c r="H5559" s="164"/>
      <c r="I5559" s="164"/>
      <c r="J5559" s="164"/>
    </row>
    <row r="5560" spans="2:10" x14ac:dyDescent="0.25">
      <c r="B5560" s="155"/>
      <c r="F5560" s="164"/>
      <c r="G5560" s="164"/>
      <c r="H5560" s="164"/>
      <c r="I5560" s="164"/>
      <c r="J5560" s="164"/>
    </row>
    <row r="5561" spans="2:10" x14ac:dyDescent="0.25">
      <c r="B5561" s="155"/>
      <c r="F5561" s="164"/>
      <c r="G5561" s="164"/>
      <c r="H5561" s="164"/>
      <c r="I5561" s="164"/>
      <c r="J5561" s="164"/>
    </row>
    <row r="5562" spans="2:10" x14ac:dyDescent="0.25">
      <c r="B5562" s="155"/>
      <c r="F5562" s="164"/>
      <c r="G5562" s="164"/>
      <c r="H5562" s="164"/>
      <c r="I5562" s="164"/>
      <c r="J5562" s="164"/>
    </row>
    <row r="5563" spans="2:10" x14ac:dyDescent="0.25">
      <c r="B5563" s="155"/>
      <c r="F5563" s="164"/>
      <c r="G5563" s="164"/>
      <c r="H5563" s="164"/>
      <c r="I5563" s="164"/>
      <c r="J5563" s="164"/>
    </row>
    <row r="5564" spans="2:10" x14ac:dyDescent="0.25">
      <c r="B5564" s="155"/>
      <c r="F5564" s="164"/>
      <c r="G5564" s="164"/>
      <c r="H5564" s="164"/>
      <c r="I5564" s="164"/>
      <c r="J5564" s="164"/>
    </row>
    <row r="5565" spans="2:10" x14ac:dyDescent="0.25">
      <c r="B5565" s="155"/>
      <c r="F5565" s="164"/>
      <c r="G5565" s="164"/>
      <c r="H5565" s="164"/>
      <c r="I5565" s="164"/>
      <c r="J5565" s="164"/>
    </row>
    <row r="5566" spans="2:10" x14ac:dyDescent="0.25">
      <c r="B5566" s="155"/>
      <c r="F5566" s="164"/>
      <c r="G5566" s="164"/>
      <c r="H5566" s="164"/>
      <c r="I5566" s="164"/>
      <c r="J5566" s="164"/>
    </row>
    <row r="5567" spans="2:10" x14ac:dyDescent="0.25">
      <c r="B5567" s="155"/>
      <c r="F5567" s="164"/>
      <c r="G5567" s="164"/>
      <c r="H5567" s="164"/>
      <c r="I5567" s="164"/>
      <c r="J5567" s="164"/>
    </row>
    <row r="5568" spans="2:10" x14ac:dyDescent="0.25">
      <c r="B5568" s="155"/>
      <c r="F5568" s="164"/>
      <c r="G5568" s="164"/>
      <c r="H5568" s="164"/>
      <c r="I5568" s="164"/>
      <c r="J5568" s="164"/>
    </row>
    <row r="5569" spans="2:10" x14ac:dyDescent="0.25">
      <c r="B5569" s="155"/>
      <c r="F5569" s="164"/>
      <c r="G5569" s="164"/>
      <c r="H5569" s="164"/>
      <c r="I5569" s="164"/>
      <c r="J5569" s="164"/>
    </row>
    <row r="5570" spans="2:10" x14ac:dyDescent="0.25">
      <c r="B5570" s="155"/>
      <c r="F5570" s="164"/>
      <c r="G5570" s="164"/>
      <c r="H5570" s="164"/>
      <c r="I5570" s="164"/>
      <c r="J5570" s="164"/>
    </row>
    <row r="5571" spans="2:10" x14ac:dyDescent="0.25">
      <c r="B5571" s="155"/>
      <c r="F5571" s="164"/>
      <c r="G5571" s="164"/>
      <c r="H5571" s="164"/>
      <c r="I5571" s="164"/>
      <c r="J5571" s="164"/>
    </row>
    <row r="5572" spans="2:10" x14ac:dyDescent="0.25">
      <c r="B5572" s="155"/>
      <c r="F5572" s="164"/>
      <c r="G5572" s="164"/>
      <c r="H5572" s="164"/>
      <c r="I5572" s="164"/>
      <c r="J5572" s="164"/>
    </row>
    <row r="5573" spans="2:10" x14ac:dyDescent="0.25">
      <c r="B5573" s="155"/>
      <c r="F5573" s="164"/>
      <c r="G5573" s="164"/>
      <c r="H5573" s="164"/>
      <c r="I5573" s="164"/>
      <c r="J5573" s="164"/>
    </row>
    <row r="5574" spans="2:10" x14ac:dyDescent="0.25">
      <c r="B5574" s="155"/>
      <c r="F5574" s="164"/>
      <c r="G5574" s="164"/>
      <c r="H5574" s="164"/>
      <c r="I5574" s="164"/>
      <c r="J5574" s="164"/>
    </row>
    <row r="5575" spans="2:10" x14ac:dyDescent="0.25">
      <c r="B5575" s="155"/>
      <c r="F5575" s="164"/>
      <c r="G5575" s="164"/>
      <c r="H5575" s="164"/>
      <c r="I5575" s="164"/>
      <c r="J5575" s="164"/>
    </row>
    <row r="5576" spans="2:10" x14ac:dyDescent="0.25">
      <c r="B5576" s="155"/>
      <c r="F5576" s="164"/>
      <c r="G5576" s="164"/>
      <c r="H5576" s="164"/>
      <c r="I5576" s="164"/>
      <c r="J5576" s="164"/>
    </row>
    <row r="5577" spans="2:10" x14ac:dyDescent="0.25">
      <c r="B5577" s="155"/>
      <c r="F5577" s="164"/>
      <c r="G5577" s="164"/>
      <c r="H5577" s="164"/>
      <c r="I5577" s="164"/>
      <c r="J5577" s="164"/>
    </row>
    <row r="5578" spans="2:10" x14ac:dyDescent="0.25">
      <c r="B5578" s="155"/>
      <c r="F5578" s="164"/>
      <c r="G5578" s="164"/>
      <c r="H5578" s="164"/>
      <c r="I5578" s="164"/>
      <c r="J5578" s="164"/>
    </row>
    <row r="5579" spans="2:10" x14ac:dyDescent="0.25">
      <c r="B5579" s="155"/>
      <c r="F5579" s="164"/>
      <c r="G5579" s="164"/>
      <c r="H5579" s="164"/>
      <c r="I5579" s="164"/>
      <c r="J5579" s="164"/>
    </row>
    <row r="5580" spans="2:10" x14ac:dyDescent="0.25">
      <c r="B5580" s="155"/>
      <c r="F5580" s="164"/>
      <c r="G5580" s="164"/>
      <c r="H5580" s="164"/>
      <c r="I5580" s="164"/>
      <c r="J5580" s="164"/>
    </row>
    <row r="5581" spans="2:10" x14ac:dyDescent="0.25">
      <c r="B5581" s="155"/>
      <c r="F5581" s="164"/>
      <c r="G5581" s="164"/>
      <c r="H5581" s="164"/>
      <c r="I5581" s="164"/>
      <c r="J5581" s="164"/>
    </row>
    <row r="5582" spans="2:10" x14ac:dyDescent="0.25">
      <c r="B5582" s="155"/>
      <c r="F5582" s="164"/>
      <c r="G5582" s="164"/>
      <c r="H5582" s="164"/>
      <c r="I5582" s="164"/>
      <c r="J5582" s="164"/>
    </row>
    <row r="5583" spans="2:10" x14ac:dyDescent="0.25">
      <c r="B5583" s="155"/>
      <c r="F5583" s="164"/>
      <c r="G5583" s="164"/>
      <c r="H5583" s="164"/>
      <c r="I5583" s="164"/>
      <c r="J5583" s="164"/>
    </row>
    <row r="5584" spans="2:10" x14ac:dyDescent="0.25">
      <c r="B5584" s="155"/>
      <c r="F5584" s="164"/>
      <c r="G5584" s="164"/>
      <c r="H5584" s="164"/>
      <c r="I5584" s="164"/>
      <c r="J5584" s="164"/>
    </row>
    <row r="5585" spans="2:10" x14ac:dyDescent="0.25">
      <c r="B5585" s="155"/>
      <c r="F5585" s="164"/>
      <c r="G5585" s="164"/>
      <c r="H5585" s="164"/>
      <c r="I5585" s="164"/>
      <c r="J5585" s="164"/>
    </row>
    <row r="5586" spans="2:10" x14ac:dyDescent="0.25">
      <c r="B5586" s="155"/>
      <c r="F5586" s="164"/>
      <c r="G5586" s="164"/>
      <c r="H5586" s="164"/>
      <c r="I5586" s="164"/>
      <c r="J5586" s="164"/>
    </row>
    <row r="5587" spans="2:10" x14ac:dyDescent="0.25">
      <c r="B5587" s="155"/>
      <c r="F5587" s="164"/>
      <c r="G5587" s="164"/>
      <c r="H5587" s="164"/>
      <c r="I5587" s="164"/>
      <c r="J5587" s="164"/>
    </row>
    <row r="5588" spans="2:10" x14ac:dyDescent="0.25">
      <c r="B5588" s="155"/>
      <c r="F5588" s="164"/>
      <c r="G5588" s="164"/>
      <c r="H5588" s="164"/>
      <c r="I5588" s="164"/>
      <c r="J5588" s="164"/>
    </row>
    <row r="5589" spans="2:10" x14ac:dyDescent="0.25">
      <c r="B5589" s="155"/>
      <c r="F5589" s="164"/>
      <c r="G5589" s="164"/>
      <c r="H5589" s="164"/>
      <c r="I5589" s="164"/>
      <c r="J5589" s="164"/>
    </row>
    <row r="5590" spans="2:10" x14ac:dyDescent="0.25">
      <c r="B5590" s="155"/>
      <c r="F5590" s="164"/>
      <c r="G5590" s="164"/>
      <c r="H5590" s="164"/>
      <c r="I5590" s="164"/>
      <c r="J5590" s="164"/>
    </row>
    <row r="5591" spans="2:10" x14ac:dyDescent="0.25">
      <c r="B5591" s="155"/>
      <c r="F5591" s="164"/>
      <c r="G5591" s="164"/>
      <c r="H5591" s="164"/>
      <c r="I5591" s="164"/>
      <c r="J5591" s="164"/>
    </row>
    <row r="5592" spans="2:10" x14ac:dyDescent="0.25">
      <c r="B5592" s="155"/>
      <c r="F5592" s="164"/>
      <c r="G5592" s="164"/>
      <c r="H5592" s="164"/>
      <c r="I5592" s="164"/>
      <c r="J5592" s="164"/>
    </row>
    <row r="5593" spans="2:10" x14ac:dyDescent="0.25">
      <c r="B5593" s="155"/>
      <c r="F5593" s="164"/>
      <c r="G5593" s="164"/>
      <c r="H5593" s="164"/>
      <c r="I5593" s="164"/>
      <c r="J5593" s="164"/>
    </row>
    <row r="5594" spans="2:10" x14ac:dyDescent="0.25">
      <c r="B5594" s="155"/>
      <c r="F5594" s="164"/>
      <c r="G5594" s="164"/>
      <c r="H5594" s="164"/>
      <c r="I5594" s="164"/>
      <c r="J5594" s="164"/>
    </row>
    <row r="5595" spans="2:10" x14ac:dyDescent="0.25">
      <c r="B5595" s="155"/>
      <c r="F5595" s="164"/>
      <c r="G5595" s="164"/>
      <c r="H5595" s="164"/>
      <c r="I5595" s="164"/>
      <c r="J5595" s="164"/>
    </row>
    <row r="5596" spans="2:10" x14ac:dyDescent="0.25">
      <c r="B5596" s="155"/>
      <c r="F5596" s="164"/>
      <c r="G5596" s="164"/>
      <c r="H5596" s="164"/>
      <c r="I5596" s="164"/>
      <c r="J5596" s="164"/>
    </row>
    <row r="5597" spans="2:10" x14ac:dyDescent="0.25">
      <c r="B5597" s="155"/>
      <c r="F5597" s="164"/>
      <c r="G5597" s="164"/>
      <c r="H5597" s="164"/>
      <c r="I5597" s="164"/>
      <c r="J5597" s="164"/>
    </row>
    <row r="5598" spans="2:10" x14ac:dyDescent="0.25">
      <c r="B5598" s="155"/>
      <c r="F5598" s="164"/>
      <c r="G5598" s="164"/>
      <c r="H5598" s="164"/>
      <c r="I5598" s="164"/>
      <c r="J5598" s="164"/>
    </row>
    <row r="5599" spans="2:10" x14ac:dyDescent="0.25">
      <c r="B5599" s="155"/>
      <c r="F5599" s="164"/>
      <c r="G5599" s="164"/>
      <c r="H5599" s="164"/>
      <c r="I5599" s="164"/>
      <c r="J5599" s="164"/>
    </row>
    <row r="5600" spans="2:10" x14ac:dyDescent="0.25">
      <c r="B5600" s="155"/>
      <c r="F5600" s="164"/>
      <c r="G5600" s="164"/>
      <c r="H5600" s="164"/>
      <c r="I5600" s="164"/>
      <c r="J5600" s="164"/>
    </row>
    <row r="5601" spans="2:10" x14ac:dyDescent="0.25">
      <c r="B5601" s="155"/>
      <c r="F5601" s="164"/>
      <c r="G5601" s="164"/>
      <c r="H5601" s="164"/>
      <c r="I5601" s="164"/>
      <c r="J5601" s="164"/>
    </row>
    <row r="5602" spans="2:10" x14ac:dyDescent="0.25">
      <c r="B5602" s="155"/>
      <c r="F5602" s="164"/>
      <c r="G5602" s="164"/>
      <c r="H5602" s="164"/>
      <c r="I5602" s="164"/>
      <c r="J5602" s="164"/>
    </row>
    <row r="5603" spans="2:10" x14ac:dyDescent="0.25">
      <c r="B5603" s="155"/>
      <c r="F5603" s="164"/>
      <c r="G5603" s="164"/>
      <c r="H5603" s="164"/>
      <c r="I5603" s="164"/>
      <c r="J5603" s="164"/>
    </row>
    <row r="5604" spans="2:10" x14ac:dyDescent="0.25">
      <c r="B5604" s="155"/>
      <c r="F5604" s="164"/>
      <c r="G5604" s="164"/>
      <c r="H5604" s="164"/>
      <c r="I5604" s="164"/>
      <c r="J5604" s="164"/>
    </row>
    <row r="5605" spans="2:10" x14ac:dyDescent="0.25">
      <c r="B5605" s="155"/>
      <c r="F5605" s="164"/>
      <c r="G5605" s="164"/>
      <c r="H5605" s="164"/>
      <c r="I5605" s="164"/>
      <c r="J5605" s="164"/>
    </row>
    <row r="5606" spans="2:10" x14ac:dyDescent="0.25">
      <c r="B5606" s="155"/>
      <c r="F5606" s="164"/>
      <c r="G5606" s="164"/>
      <c r="H5606" s="164"/>
      <c r="I5606" s="164"/>
      <c r="J5606" s="164"/>
    </row>
    <row r="5607" spans="2:10" x14ac:dyDescent="0.25">
      <c r="B5607" s="155"/>
      <c r="F5607" s="164"/>
      <c r="G5607" s="164"/>
      <c r="H5607" s="164"/>
      <c r="I5607" s="164"/>
      <c r="J5607" s="164"/>
    </row>
    <row r="5608" spans="2:10" x14ac:dyDescent="0.25">
      <c r="B5608" s="155"/>
      <c r="F5608" s="164"/>
      <c r="G5608" s="164"/>
      <c r="H5608" s="164"/>
      <c r="I5608" s="164"/>
      <c r="J5608" s="164"/>
    </row>
    <row r="5609" spans="2:10" x14ac:dyDescent="0.25">
      <c r="B5609" s="155"/>
      <c r="F5609" s="164"/>
      <c r="G5609" s="164"/>
      <c r="H5609" s="164"/>
      <c r="I5609" s="164"/>
      <c r="J5609" s="164"/>
    </row>
    <row r="5610" spans="2:10" x14ac:dyDescent="0.25">
      <c r="B5610" s="155"/>
      <c r="F5610" s="164"/>
      <c r="G5610" s="164"/>
      <c r="H5610" s="164"/>
      <c r="I5610" s="164"/>
      <c r="J5610" s="164"/>
    </row>
    <row r="5611" spans="2:10" x14ac:dyDescent="0.25">
      <c r="B5611" s="155"/>
      <c r="F5611" s="164"/>
      <c r="G5611" s="164"/>
      <c r="H5611" s="164"/>
      <c r="I5611" s="164"/>
      <c r="J5611" s="164"/>
    </row>
    <row r="5612" spans="2:10" x14ac:dyDescent="0.25">
      <c r="B5612" s="155"/>
      <c r="F5612" s="164"/>
      <c r="G5612" s="164"/>
      <c r="H5612" s="164"/>
      <c r="I5612" s="164"/>
      <c r="J5612" s="164"/>
    </row>
    <row r="5613" spans="2:10" x14ac:dyDescent="0.25">
      <c r="B5613" s="155"/>
      <c r="F5613" s="164"/>
      <c r="G5613" s="164"/>
      <c r="H5613" s="164"/>
      <c r="I5613" s="164"/>
      <c r="J5613" s="164"/>
    </row>
    <row r="5614" spans="2:10" x14ac:dyDescent="0.25">
      <c r="B5614" s="155"/>
      <c r="F5614" s="164"/>
      <c r="G5614" s="164"/>
      <c r="H5614" s="164"/>
      <c r="I5614" s="164"/>
      <c r="J5614" s="164"/>
    </row>
    <row r="5615" spans="2:10" x14ac:dyDescent="0.25">
      <c r="B5615" s="155"/>
      <c r="F5615" s="164"/>
      <c r="G5615" s="164"/>
      <c r="H5615" s="164"/>
      <c r="I5615" s="164"/>
      <c r="J5615" s="164"/>
    </row>
    <row r="5616" spans="2:10" x14ac:dyDescent="0.25">
      <c r="B5616" s="155"/>
      <c r="F5616" s="164"/>
      <c r="G5616" s="164"/>
      <c r="H5616" s="164"/>
      <c r="I5616" s="164"/>
      <c r="J5616" s="164"/>
    </row>
    <row r="5617" spans="2:10" x14ac:dyDescent="0.25">
      <c r="B5617" s="155"/>
      <c r="F5617" s="164"/>
      <c r="G5617" s="164"/>
      <c r="H5617" s="164"/>
      <c r="I5617" s="164"/>
      <c r="J5617" s="164"/>
    </row>
    <row r="5618" spans="2:10" x14ac:dyDescent="0.25">
      <c r="B5618" s="155"/>
      <c r="F5618" s="164"/>
      <c r="G5618" s="164"/>
      <c r="H5618" s="164"/>
      <c r="I5618" s="164"/>
      <c r="J5618" s="164"/>
    </row>
    <row r="5619" spans="2:10" x14ac:dyDescent="0.25">
      <c r="B5619" s="155"/>
      <c r="F5619" s="164"/>
      <c r="G5619" s="164"/>
      <c r="H5619" s="164"/>
      <c r="I5619" s="164"/>
      <c r="J5619" s="164"/>
    </row>
    <row r="5620" spans="2:10" x14ac:dyDescent="0.25">
      <c r="B5620" s="155"/>
      <c r="F5620" s="164"/>
      <c r="G5620" s="164"/>
      <c r="H5620" s="164"/>
      <c r="I5620" s="164"/>
      <c r="J5620" s="164"/>
    </row>
    <row r="5621" spans="2:10" x14ac:dyDescent="0.25">
      <c r="B5621" s="155"/>
      <c r="F5621" s="164"/>
      <c r="G5621" s="164"/>
      <c r="H5621" s="164"/>
      <c r="I5621" s="164"/>
      <c r="J5621" s="164"/>
    </row>
    <row r="5622" spans="2:10" x14ac:dyDescent="0.25">
      <c r="B5622" s="155"/>
      <c r="F5622" s="164"/>
      <c r="G5622" s="164"/>
      <c r="H5622" s="164"/>
      <c r="I5622" s="164"/>
      <c r="J5622" s="164"/>
    </row>
    <row r="5623" spans="2:10" x14ac:dyDescent="0.25">
      <c r="B5623" s="155"/>
      <c r="F5623" s="164"/>
      <c r="G5623" s="164"/>
      <c r="H5623" s="164"/>
      <c r="I5623" s="164"/>
      <c r="J5623" s="164"/>
    </row>
    <row r="5624" spans="2:10" x14ac:dyDescent="0.25">
      <c r="B5624" s="155"/>
      <c r="F5624" s="164"/>
      <c r="G5624" s="164"/>
      <c r="H5624" s="164"/>
      <c r="I5624" s="164"/>
      <c r="J5624" s="164"/>
    </row>
    <row r="5625" spans="2:10" x14ac:dyDescent="0.25">
      <c r="B5625" s="155"/>
      <c r="F5625" s="164"/>
      <c r="G5625" s="164"/>
      <c r="H5625" s="164"/>
      <c r="I5625" s="164"/>
      <c r="J5625" s="164"/>
    </row>
    <row r="5626" spans="2:10" x14ac:dyDescent="0.25">
      <c r="B5626" s="155"/>
      <c r="F5626" s="164"/>
      <c r="G5626" s="164"/>
      <c r="H5626" s="164"/>
      <c r="I5626" s="164"/>
      <c r="J5626" s="164"/>
    </row>
    <row r="5627" spans="2:10" x14ac:dyDescent="0.25">
      <c r="B5627" s="155"/>
      <c r="F5627" s="164"/>
      <c r="G5627" s="164"/>
      <c r="H5627" s="164"/>
      <c r="I5627" s="164"/>
      <c r="J5627" s="164"/>
    </row>
    <row r="5628" spans="2:10" x14ac:dyDescent="0.25">
      <c r="B5628" s="155"/>
      <c r="F5628" s="164"/>
      <c r="G5628" s="164"/>
      <c r="H5628" s="164"/>
      <c r="I5628" s="164"/>
      <c r="J5628" s="164"/>
    </row>
    <row r="5629" spans="2:10" x14ac:dyDescent="0.25">
      <c r="B5629" s="155"/>
      <c r="F5629" s="164"/>
      <c r="G5629" s="164"/>
      <c r="H5629" s="164"/>
      <c r="I5629" s="164"/>
      <c r="J5629" s="164"/>
    </row>
    <row r="5630" spans="2:10" x14ac:dyDescent="0.25">
      <c r="B5630" s="155"/>
      <c r="F5630" s="164"/>
      <c r="G5630" s="164"/>
      <c r="H5630" s="164"/>
      <c r="I5630" s="164"/>
      <c r="J5630" s="164"/>
    </row>
    <row r="5631" spans="2:10" x14ac:dyDescent="0.25">
      <c r="B5631" s="155"/>
      <c r="F5631" s="164"/>
      <c r="G5631" s="164"/>
      <c r="H5631" s="164"/>
      <c r="I5631" s="164"/>
      <c r="J5631" s="164"/>
    </row>
    <row r="5632" spans="2:10" x14ac:dyDescent="0.25">
      <c r="B5632" s="155"/>
      <c r="F5632" s="164"/>
      <c r="G5632" s="164"/>
      <c r="H5632" s="164"/>
      <c r="I5632" s="164"/>
      <c r="J5632" s="164"/>
    </row>
    <row r="5633" spans="2:10" x14ac:dyDescent="0.25">
      <c r="B5633" s="155"/>
      <c r="F5633" s="164"/>
      <c r="G5633" s="164"/>
      <c r="H5633" s="164"/>
      <c r="I5633" s="164"/>
      <c r="J5633" s="164"/>
    </row>
    <row r="5634" spans="2:10" x14ac:dyDescent="0.25">
      <c r="B5634" s="155"/>
      <c r="F5634" s="164"/>
      <c r="G5634" s="164"/>
      <c r="H5634" s="164"/>
      <c r="I5634" s="164"/>
      <c r="J5634" s="164"/>
    </row>
    <row r="5635" spans="2:10" x14ac:dyDescent="0.25">
      <c r="B5635" s="155"/>
      <c r="F5635" s="164"/>
      <c r="G5635" s="164"/>
      <c r="H5635" s="164"/>
      <c r="I5635" s="164"/>
      <c r="J5635" s="164"/>
    </row>
    <row r="5636" spans="2:10" x14ac:dyDescent="0.25">
      <c r="B5636" s="155"/>
      <c r="F5636" s="164"/>
      <c r="G5636" s="164"/>
      <c r="H5636" s="164"/>
      <c r="I5636" s="164"/>
      <c r="J5636" s="164"/>
    </row>
    <row r="5637" spans="2:10" x14ac:dyDescent="0.25">
      <c r="B5637" s="155"/>
      <c r="F5637" s="164"/>
      <c r="G5637" s="164"/>
      <c r="H5637" s="164"/>
      <c r="I5637" s="164"/>
      <c r="J5637" s="164"/>
    </row>
    <row r="5638" spans="2:10" x14ac:dyDescent="0.25">
      <c r="B5638" s="155"/>
      <c r="F5638" s="164"/>
      <c r="G5638" s="164"/>
      <c r="H5638" s="164"/>
      <c r="I5638" s="164"/>
      <c r="J5638" s="164"/>
    </row>
    <row r="5639" spans="2:10" x14ac:dyDescent="0.25">
      <c r="B5639" s="155"/>
      <c r="F5639" s="164"/>
      <c r="G5639" s="164"/>
      <c r="H5639" s="164"/>
      <c r="I5639" s="164"/>
      <c r="J5639" s="164"/>
    </row>
    <row r="5640" spans="2:10" x14ac:dyDescent="0.25">
      <c r="B5640" s="155"/>
      <c r="F5640" s="164"/>
      <c r="G5640" s="164"/>
      <c r="H5640" s="164"/>
      <c r="I5640" s="164"/>
      <c r="J5640" s="164"/>
    </row>
    <row r="5641" spans="2:10" x14ac:dyDescent="0.25">
      <c r="B5641" s="155"/>
      <c r="F5641" s="164"/>
      <c r="G5641" s="164"/>
      <c r="H5641" s="164"/>
      <c r="I5641" s="164"/>
      <c r="J5641" s="164"/>
    </row>
    <row r="5642" spans="2:10" x14ac:dyDescent="0.25">
      <c r="B5642" s="155"/>
      <c r="F5642" s="164"/>
      <c r="G5642" s="164"/>
      <c r="H5642" s="164"/>
      <c r="I5642" s="164"/>
      <c r="J5642" s="164"/>
    </row>
    <row r="5643" spans="2:10" x14ac:dyDescent="0.25">
      <c r="B5643" s="155"/>
      <c r="F5643" s="164"/>
      <c r="G5643" s="164"/>
      <c r="H5643" s="164"/>
      <c r="I5643" s="164"/>
      <c r="J5643" s="164"/>
    </row>
    <row r="5644" spans="2:10" x14ac:dyDescent="0.25">
      <c r="B5644" s="155"/>
      <c r="F5644" s="164"/>
      <c r="G5644" s="164"/>
      <c r="H5644" s="164"/>
      <c r="I5644" s="164"/>
      <c r="J5644" s="164"/>
    </row>
    <row r="5645" spans="2:10" x14ac:dyDescent="0.25">
      <c r="B5645" s="155"/>
      <c r="F5645" s="164"/>
      <c r="G5645" s="164"/>
      <c r="H5645" s="164"/>
      <c r="I5645" s="164"/>
      <c r="J5645" s="164"/>
    </row>
    <row r="5646" spans="2:10" x14ac:dyDescent="0.25">
      <c r="B5646" s="155"/>
      <c r="F5646" s="164"/>
      <c r="G5646" s="164"/>
      <c r="H5646" s="164"/>
      <c r="I5646" s="164"/>
      <c r="J5646" s="164"/>
    </row>
    <row r="5647" spans="2:10" x14ac:dyDescent="0.25">
      <c r="B5647" s="155"/>
      <c r="F5647" s="164"/>
      <c r="G5647" s="164"/>
      <c r="H5647" s="164"/>
      <c r="I5647" s="164"/>
      <c r="J5647" s="164"/>
    </row>
    <row r="5648" spans="2:10" x14ac:dyDescent="0.25">
      <c r="B5648" s="155"/>
      <c r="F5648" s="164"/>
      <c r="G5648" s="164"/>
      <c r="H5648" s="164"/>
      <c r="I5648" s="164"/>
      <c r="J5648" s="164"/>
    </row>
    <row r="5649" spans="2:10" x14ac:dyDescent="0.25">
      <c r="B5649" s="155"/>
      <c r="F5649" s="164"/>
      <c r="G5649" s="164"/>
      <c r="H5649" s="164"/>
      <c r="I5649" s="164"/>
      <c r="J5649" s="164"/>
    </row>
    <row r="5650" spans="2:10" x14ac:dyDescent="0.25">
      <c r="B5650" s="155"/>
      <c r="F5650" s="164"/>
      <c r="G5650" s="164"/>
      <c r="H5650" s="164"/>
      <c r="I5650" s="164"/>
      <c r="J5650" s="164"/>
    </row>
    <row r="5651" spans="2:10" x14ac:dyDescent="0.25">
      <c r="B5651" s="155"/>
      <c r="F5651" s="164"/>
      <c r="G5651" s="164"/>
      <c r="H5651" s="164"/>
      <c r="I5651" s="164"/>
      <c r="J5651" s="164"/>
    </row>
    <row r="5652" spans="2:10" x14ac:dyDescent="0.25">
      <c r="B5652" s="155"/>
      <c r="F5652" s="164"/>
      <c r="G5652" s="164"/>
      <c r="H5652" s="164"/>
      <c r="I5652" s="164"/>
      <c r="J5652" s="164"/>
    </row>
    <row r="5653" spans="2:10" x14ac:dyDescent="0.25">
      <c r="B5653" s="155"/>
      <c r="F5653" s="164"/>
      <c r="G5653" s="164"/>
      <c r="H5653" s="164"/>
      <c r="I5653" s="164"/>
      <c r="J5653" s="164"/>
    </row>
    <row r="5654" spans="2:10" x14ac:dyDescent="0.25">
      <c r="B5654" s="155"/>
      <c r="F5654" s="164"/>
      <c r="G5654" s="164"/>
      <c r="H5654" s="164"/>
      <c r="I5654" s="164"/>
      <c r="J5654" s="164"/>
    </row>
    <row r="5655" spans="2:10" x14ac:dyDescent="0.25">
      <c r="B5655" s="155"/>
      <c r="F5655" s="164"/>
      <c r="G5655" s="164"/>
      <c r="H5655" s="164"/>
      <c r="I5655" s="164"/>
      <c r="J5655" s="164"/>
    </row>
    <row r="5656" spans="2:10" x14ac:dyDescent="0.25">
      <c r="B5656" s="155"/>
      <c r="F5656" s="164"/>
      <c r="G5656" s="164"/>
      <c r="H5656" s="164"/>
      <c r="I5656" s="164"/>
      <c r="J5656" s="164"/>
    </row>
    <row r="5657" spans="2:10" x14ac:dyDescent="0.25">
      <c r="B5657" s="155"/>
      <c r="F5657" s="164"/>
      <c r="G5657" s="164"/>
      <c r="H5657" s="164"/>
      <c r="I5657" s="164"/>
      <c r="J5657" s="164"/>
    </row>
    <row r="5658" spans="2:10" x14ac:dyDescent="0.25">
      <c r="B5658" s="155"/>
      <c r="F5658" s="164"/>
      <c r="G5658" s="164"/>
      <c r="H5658" s="164"/>
      <c r="I5658" s="164"/>
      <c r="J5658" s="164"/>
    </row>
    <row r="5659" spans="2:10" x14ac:dyDescent="0.25">
      <c r="B5659" s="155"/>
      <c r="F5659" s="164"/>
      <c r="G5659" s="164"/>
      <c r="H5659" s="164"/>
      <c r="I5659" s="164"/>
      <c r="J5659" s="164"/>
    </row>
    <row r="5660" spans="2:10" x14ac:dyDescent="0.25">
      <c r="B5660" s="155"/>
      <c r="F5660" s="164"/>
      <c r="G5660" s="164"/>
      <c r="H5660" s="164"/>
      <c r="I5660" s="164"/>
      <c r="J5660" s="164"/>
    </row>
    <row r="5661" spans="2:10" x14ac:dyDescent="0.25">
      <c r="B5661" s="155"/>
      <c r="F5661" s="164"/>
      <c r="G5661" s="164"/>
      <c r="H5661" s="164"/>
      <c r="I5661" s="164"/>
      <c r="J5661" s="164"/>
    </row>
    <row r="5662" spans="2:10" x14ac:dyDescent="0.25">
      <c r="B5662" s="155"/>
      <c r="F5662" s="164"/>
      <c r="G5662" s="164"/>
      <c r="H5662" s="164"/>
      <c r="I5662" s="164"/>
      <c r="J5662" s="164"/>
    </row>
    <row r="5663" spans="2:10" x14ac:dyDescent="0.25">
      <c r="B5663" s="155"/>
      <c r="F5663" s="164"/>
      <c r="G5663" s="164"/>
      <c r="H5663" s="164"/>
      <c r="I5663" s="164"/>
      <c r="J5663" s="164"/>
    </row>
    <row r="5664" spans="2:10" x14ac:dyDescent="0.25">
      <c r="B5664" s="155"/>
      <c r="F5664" s="164"/>
      <c r="G5664" s="164"/>
      <c r="H5664" s="164"/>
      <c r="I5664" s="164"/>
      <c r="J5664" s="164"/>
    </row>
    <row r="5665" spans="2:10" x14ac:dyDescent="0.25">
      <c r="B5665" s="155"/>
      <c r="F5665" s="164"/>
      <c r="G5665" s="164"/>
      <c r="H5665" s="164"/>
      <c r="I5665" s="164"/>
      <c r="J5665" s="164"/>
    </row>
    <row r="5666" spans="2:10" x14ac:dyDescent="0.25">
      <c r="B5666" s="155"/>
      <c r="F5666" s="164"/>
      <c r="G5666" s="164"/>
      <c r="H5666" s="164"/>
      <c r="I5666" s="164"/>
      <c r="J5666" s="164"/>
    </row>
    <row r="5667" spans="2:10" x14ac:dyDescent="0.25">
      <c r="B5667" s="155"/>
      <c r="F5667" s="164"/>
      <c r="G5667" s="164"/>
      <c r="H5667" s="164"/>
      <c r="I5667" s="164"/>
      <c r="J5667" s="164"/>
    </row>
    <row r="5668" spans="2:10" x14ac:dyDescent="0.25">
      <c r="B5668" s="155"/>
      <c r="F5668" s="164"/>
      <c r="G5668" s="164"/>
      <c r="H5668" s="164"/>
      <c r="I5668" s="164"/>
      <c r="J5668" s="164"/>
    </row>
    <row r="5669" spans="2:10" x14ac:dyDescent="0.25">
      <c r="B5669" s="155"/>
      <c r="F5669" s="164"/>
      <c r="G5669" s="164"/>
      <c r="H5669" s="164"/>
      <c r="I5669" s="164"/>
      <c r="J5669" s="164"/>
    </row>
    <row r="5670" spans="2:10" x14ac:dyDescent="0.25">
      <c r="B5670" s="155"/>
      <c r="F5670" s="164"/>
      <c r="G5670" s="164"/>
      <c r="H5670" s="164"/>
      <c r="I5670" s="164"/>
      <c r="J5670" s="164"/>
    </row>
    <row r="5671" spans="2:10" x14ac:dyDescent="0.25">
      <c r="B5671" s="155"/>
      <c r="F5671" s="164"/>
      <c r="G5671" s="164"/>
      <c r="H5671" s="164"/>
      <c r="I5671" s="164"/>
      <c r="J5671" s="164"/>
    </row>
    <row r="5672" spans="2:10" x14ac:dyDescent="0.25">
      <c r="B5672" s="155"/>
      <c r="F5672" s="164"/>
      <c r="G5672" s="164"/>
      <c r="H5672" s="164"/>
      <c r="I5672" s="164"/>
      <c r="J5672" s="164"/>
    </row>
    <row r="5673" spans="2:10" x14ac:dyDescent="0.25">
      <c r="B5673" s="155"/>
      <c r="F5673" s="164"/>
      <c r="G5673" s="164"/>
      <c r="H5673" s="164"/>
      <c r="I5673" s="164"/>
      <c r="J5673" s="164"/>
    </row>
    <row r="5674" spans="2:10" x14ac:dyDescent="0.25">
      <c r="B5674" s="155"/>
      <c r="F5674" s="164"/>
      <c r="G5674" s="164"/>
      <c r="H5674" s="164"/>
      <c r="I5674" s="164"/>
      <c r="J5674" s="164"/>
    </row>
    <row r="5675" spans="2:10" x14ac:dyDescent="0.25">
      <c r="B5675" s="155"/>
      <c r="F5675" s="164"/>
      <c r="G5675" s="164"/>
      <c r="H5675" s="164"/>
      <c r="I5675" s="164"/>
      <c r="J5675" s="164"/>
    </row>
    <row r="5676" spans="2:10" x14ac:dyDescent="0.25">
      <c r="B5676" s="155"/>
      <c r="F5676" s="164"/>
      <c r="G5676" s="164"/>
      <c r="H5676" s="164"/>
      <c r="I5676" s="164"/>
      <c r="J5676" s="164"/>
    </row>
    <row r="5677" spans="2:10" x14ac:dyDescent="0.25">
      <c r="B5677" s="155"/>
      <c r="F5677" s="164"/>
      <c r="G5677" s="164"/>
      <c r="H5677" s="164"/>
      <c r="I5677" s="164"/>
      <c r="J5677" s="164"/>
    </row>
    <row r="5678" spans="2:10" x14ac:dyDescent="0.25">
      <c r="B5678" s="155"/>
      <c r="F5678" s="164"/>
      <c r="G5678" s="164"/>
      <c r="H5678" s="164"/>
      <c r="I5678" s="164"/>
      <c r="J5678" s="164"/>
    </row>
    <row r="5679" spans="2:10" x14ac:dyDescent="0.25">
      <c r="B5679" s="155"/>
      <c r="F5679" s="164"/>
      <c r="G5679" s="164"/>
      <c r="H5679" s="164"/>
      <c r="I5679" s="164"/>
      <c r="J5679" s="164"/>
    </row>
    <row r="5680" spans="2:10" x14ac:dyDescent="0.25">
      <c r="B5680" s="155"/>
      <c r="F5680" s="164"/>
      <c r="G5680" s="164"/>
      <c r="H5680" s="164"/>
      <c r="I5680" s="164"/>
      <c r="J5680" s="164"/>
    </row>
    <row r="5681" spans="2:10" x14ac:dyDescent="0.25">
      <c r="B5681" s="155"/>
      <c r="F5681" s="164"/>
      <c r="G5681" s="164"/>
      <c r="H5681" s="164"/>
      <c r="I5681" s="164"/>
      <c r="J5681" s="164"/>
    </row>
    <row r="5682" spans="2:10" x14ac:dyDescent="0.25">
      <c r="B5682" s="155"/>
      <c r="F5682" s="164"/>
      <c r="G5682" s="164"/>
      <c r="H5682" s="164"/>
      <c r="I5682" s="164"/>
      <c r="J5682" s="164"/>
    </row>
    <row r="5683" spans="2:10" x14ac:dyDescent="0.25">
      <c r="B5683" s="155"/>
      <c r="F5683" s="164"/>
      <c r="G5683" s="164"/>
      <c r="H5683" s="164"/>
      <c r="I5683" s="164"/>
      <c r="J5683" s="164"/>
    </row>
    <row r="5684" spans="2:10" x14ac:dyDescent="0.25">
      <c r="B5684" s="155"/>
      <c r="F5684" s="164"/>
      <c r="G5684" s="164"/>
      <c r="H5684" s="164"/>
      <c r="I5684" s="164"/>
      <c r="J5684" s="164"/>
    </row>
    <row r="5685" spans="2:10" x14ac:dyDescent="0.25">
      <c r="B5685" s="155"/>
      <c r="F5685" s="164"/>
      <c r="G5685" s="164"/>
      <c r="H5685" s="164"/>
      <c r="I5685" s="164"/>
      <c r="J5685" s="164"/>
    </row>
    <row r="5686" spans="2:10" x14ac:dyDescent="0.25">
      <c r="B5686" s="155"/>
      <c r="F5686" s="164"/>
      <c r="G5686" s="164"/>
      <c r="H5686" s="164"/>
      <c r="I5686" s="164"/>
      <c r="J5686" s="164"/>
    </row>
    <row r="5687" spans="2:10" x14ac:dyDescent="0.25">
      <c r="B5687" s="155"/>
      <c r="F5687" s="164"/>
      <c r="G5687" s="164"/>
      <c r="H5687" s="164"/>
      <c r="I5687" s="164"/>
      <c r="J5687" s="164"/>
    </row>
    <row r="5688" spans="2:10" x14ac:dyDescent="0.25">
      <c r="B5688" s="155"/>
      <c r="F5688" s="164"/>
      <c r="G5688" s="164"/>
      <c r="H5688" s="164"/>
      <c r="I5688" s="164"/>
      <c r="J5688" s="164"/>
    </row>
    <row r="5689" spans="2:10" x14ac:dyDescent="0.25">
      <c r="B5689" s="155"/>
      <c r="F5689" s="164"/>
      <c r="G5689" s="164"/>
      <c r="H5689" s="164"/>
      <c r="I5689" s="164"/>
      <c r="J5689" s="164"/>
    </row>
    <row r="5690" spans="2:10" x14ac:dyDescent="0.25">
      <c r="B5690" s="155"/>
      <c r="F5690" s="164"/>
      <c r="G5690" s="164"/>
      <c r="H5690" s="164"/>
      <c r="I5690" s="164"/>
      <c r="J5690" s="164"/>
    </row>
    <row r="5691" spans="2:10" x14ac:dyDescent="0.25">
      <c r="B5691" s="155"/>
      <c r="F5691" s="164"/>
      <c r="G5691" s="164"/>
      <c r="H5691" s="164"/>
      <c r="I5691" s="164"/>
      <c r="J5691" s="164"/>
    </row>
    <row r="5692" spans="2:10" x14ac:dyDescent="0.25">
      <c r="B5692" s="155"/>
      <c r="F5692" s="164"/>
      <c r="G5692" s="164"/>
      <c r="H5692" s="164"/>
      <c r="I5692" s="164"/>
      <c r="J5692" s="164"/>
    </row>
    <row r="5693" spans="2:10" x14ac:dyDescent="0.25">
      <c r="B5693" s="155"/>
      <c r="F5693" s="164"/>
      <c r="G5693" s="164"/>
      <c r="H5693" s="164"/>
      <c r="I5693" s="164"/>
      <c r="J5693" s="164"/>
    </row>
    <row r="5694" spans="2:10" x14ac:dyDescent="0.25">
      <c r="B5694" s="155"/>
      <c r="F5694" s="164"/>
      <c r="G5694" s="164"/>
      <c r="H5694" s="164"/>
      <c r="I5694" s="164"/>
      <c r="J5694" s="164"/>
    </row>
    <row r="5695" spans="2:10" x14ac:dyDescent="0.25">
      <c r="B5695" s="155"/>
      <c r="F5695" s="164"/>
      <c r="G5695" s="164"/>
      <c r="H5695" s="164"/>
      <c r="I5695" s="164"/>
      <c r="J5695" s="164"/>
    </row>
    <row r="5696" spans="2:10" x14ac:dyDescent="0.25">
      <c r="B5696" s="155"/>
      <c r="F5696" s="164"/>
      <c r="G5696" s="164"/>
      <c r="H5696" s="164"/>
      <c r="I5696" s="164"/>
      <c r="J5696" s="164"/>
    </row>
    <row r="5697" spans="2:10" x14ac:dyDescent="0.25">
      <c r="B5697" s="155"/>
      <c r="F5697" s="164"/>
      <c r="G5697" s="164"/>
      <c r="H5697" s="164"/>
      <c r="I5697" s="164"/>
      <c r="J5697" s="164"/>
    </row>
    <row r="5698" spans="2:10" x14ac:dyDescent="0.25">
      <c r="B5698" s="155"/>
      <c r="F5698" s="164"/>
      <c r="G5698" s="164"/>
      <c r="H5698" s="164"/>
      <c r="I5698" s="164"/>
      <c r="J5698" s="164"/>
    </row>
    <row r="5699" spans="2:10" x14ac:dyDescent="0.25">
      <c r="B5699" s="155"/>
      <c r="F5699" s="164"/>
      <c r="G5699" s="164"/>
      <c r="H5699" s="164"/>
      <c r="I5699" s="164"/>
      <c r="J5699" s="164"/>
    </row>
    <row r="5700" spans="2:10" x14ac:dyDescent="0.25">
      <c r="B5700" s="155"/>
      <c r="F5700" s="164"/>
      <c r="G5700" s="164"/>
      <c r="H5700" s="164"/>
      <c r="I5700" s="164"/>
      <c r="J5700" s="164"/>
    </row>
    <row r="5701" spans="2:10" x14ac:dyDescent="0.25">
      <c r="B5701" s="155"/>
      <c r="F5701" s="164"/>
      <c r="G5701" s="164"/>
      <c r="H5701" s="164"/>
      <c r="I5701" s="164"/>
      <c r="J5701" s="164"/>
    </row>
    <row r="5702" spans="2:10" x14ac:dyDescent="0.25">
      <c r="B5702" s="155"/>
      <c r="F5702" s="164"/>
      <c r="G5702" s="164"/>
      <c r="H5702" s="164"/>
      <c r="I5702" s="164"/>
      <c r="J5702" s="164"/>
    </row>
    <row r="5703" spans="2:10" x14ac:dyDescent="0.25">
      <c r="B5703" s="155"/>
      <c r="F5703" s="164"/>
      <c r="G5703" s="164"/>
      <c r="H5703" s="164"/>
      <c r="I5703" s="164"/>
      <c r="J5703" s="164"/>
    </row>
    <row r="5704" spans="2:10" x14ac:dyDescent="0.25">
      <c r="B5704" s="155"/>
      <c r="F5704" s="164"/>
      <c r="G5704" s="164"/>
      <c r="H5704" s="164"/>
      <c r="I5704" s="164"/>
      <c r="J5704" s="164"/>
    </row>
    <row r="5705" spans="2:10" x14ac:dyDescent="0.25">
      <c r="B5705" s="155"/>
      <c r="F5705" s="164"/>
      <c r="G5705" s="164"/>
      <c r="H5705" s="164"/>
      <c r="I5705" s="164"/>
      <c r="J5705" s="164"/>
    </row>
    <row r="5706" spans="2:10" x14ac:dyDescent="0.25">
      <c r="B5706" s="155"/>
      <c r="F5706" s="164"/>
      <c r="G5706" s="164"/>
      <c r="H5706" s="164"/>
      <c r="I5706" s="164"/>
      <c r="J5706" s="164"/>
    </row>
    <row r="5707" spans="2:10" x14ac:dyDescent="0.25">
      <c r="B5707" s="155"/>
      <c r="F5707" s="164"/>
      <c r="G5707" s="164"/>
      <c r="H5707" s="164"/>
      <c r="I5707" s="164"/>
      <c r="J5707" s="164"/>
    </row>
    <row r="5708" spans="2:10" x14ac:dyDescent="0.25">
      <c r="B5708" s="155"/>
      <c r="F5708" s="164"/>
      <c r="G5708" s="164"/>
      <c r="H5708" s="164"/>
      <c r="I5708" s="164"/>
      <c r="J5708" s="164"/>
    </row>
    <row r="5709" spans="2:10" x14ac:dyDescent="0.25">
      <c r="B5709" s="155"/>
      <c r="F5709" s="164"/>
      <c r="G5709" s="164"/>
      <c r="H5709" s="164"/>
      <c r="I5709" s="164"/>
      <c r="J5709" s="164"/>
    </row>
    <row r="5710" spans="2:10" x14ac:dyDescent="0.25">
      <c r="B5710" s="155"/>
      <c r="F5710" s="164"/>
      <c r="G5710" s="164"/>
      <c r="H5710" s="164"/>
      <c r="I5710" s="164"/>
      <c r="J5710" s="164"/>
    </row>
    <row r="5711" spans="2:10" x14ac:dyDescent="0.25">
      <c r="B5711" s="155"/>
      <c r="F5711" s="164"/>
      <c r="G5711" s="164"/>
      <c r="H5711" s="164"/>
      <c r="I5711" s="164"/>
      <c r="J5711" s="164"/>
    </row>
    <row r="5712" spans="2:10" x14ac:dyDescent="0.25">
      <c r="B5712" s="155"/>
      <c r="F5712" s="164"/>
      <c r="G5712" s="164"/>
      <c r="H5712" s="164"/>
      <c r="I5712" s="164"/>
      <c r="J5712" s="164"/>
    </row>
    <row r="5713" spans="2:10" x14ac:dyDescent="0.25">
      <c r="B5713" s="155"/>
      <c r="F5713" s="164"/>
      <c r="G5713" s="164"/>
      <c r="H5713" s="164"/>
      <c r="I5713" s="164"/>
      <c r="J5713" s="164"/>
    </row>
    <row r="5714" spans="2:10" x14ac:dyDescent="0.25">
      <c r="B5714" s="155"/>
      <c r="F5714" s="164"/>
      <c r="G5714" s="164"/>
      <c r="H5714" s="164"/>
      <c r="I5714" s="164"/>
      <c r="J5714" s="164"/>
    </row>
    <row r="5715" spans="2:10" x14ac:dyDescent="0.25">
      <c r="B5715" s="155"/>
      <c r="F5715" s="164"/>
      <c r="G5715" s="164"/>
      <c r="H5715" s="164"/>
      <c r="I5715" s="164"/>
      <c r="J5715" s="164"/>
    </row>
    <row r="5716" spans="2:10" x14ac:dyDescent="0.25">
      <c r="B5716" s="155"/>
      <c r="F5716" s="164"/>
      <c r="G5716" s="164"/>
      <c r="H5716" s="164"/>
      <c r="I5716" s="164"/>
      <c r="J5716" s="164"/>
    </row>
    <row r="5717" spans="2:10" x14ac:dyDescent="0.25">
      <c r="B5717" s="155"/>
      <c r="F5717" s="164"/>
      <c r="G5717" s="164"/>
      <c r="H5717" s="164"/>
      <c r="I5717" s="164"/>
      <c r="J5717" s="164"/>
    </row>
    <row r="5718" spans="2:10" x14ac:dyDescent="0.25">
      <c r="B5718" s="155"/>
      <c r="F5718" s="164"/>
      <c r="G5718" s="164"/>
      <c r="H5718" s="164"/>
      <c r="I5718" s="164"/>
      <c r="J5718" s="164"/>
    </row>
    <row r="5719" spans="2:10" x14ac:dyDescent="0.25">
      <c r="B5719" s="155"/>
      <c r="F5719" s="164"/>
      <c r="G5719" s="164"/>
      <c r="H5719" s="164"/>
      <c r="I5719" s="164"/>
      <c r="J5719" s="164"/>
    </row>
    <row r="5720" spans="2:10" x14ac:dyDescent="0.25">
      <c r="B5720" s="155"/>
      <c r="F5720" s="164"/>
      <c r="G5720" s="164"/>
      <c r="H5720" s="164"/>
      <c r="I5720" s="164"/>
      <c r="J5720" s="164"/>
    </row>
    <row r="5721" spans="2:10" x14ac:dyDescent="0.25">
      <c r="B5721" s="155"/>
      <c r="F5721" s="164"/>
      <c r="G5721" s="164"/>
      <c r="H5721" s="164"/>
      <c r="I5721" s="164"/>
      <c r="J5721" s="164"/>
    </row>
    <row r="5722" spans="2:10" x14ac:dyDescent="0.25">
      <c r="B5722" s="155"/>
      <c r="F5722" s="164"/>
      <c r="G5722" s="164"/>
      <c r="H5722" s="164"/>
      <c r="I5722" s="164"/>
      <c r="J5722" s="164"/>
    </row>
    <row r="5723" spans="2:10" x14ac:dyDescent="0.25">
      <c r="B5723" s="155"/>
      <c r="F5723" s="164"/>
      <c r="G5723" s="164"/>
      <c r="H5723" s="164"/>
      <c r="I5723" s="164"/>
      <c r="J5723" s="164"/>
    </row>
    <row r="5724" spans="2:10" x14ac:dyDescent="0.25">
      <c r="B5724" s="155"/>
      <c r="F5724" s="164"/>
      <c r="G5724" s="164"/>
      <c r="H5724" s="164"/>
      <c r="I5724" s="164"/>
      <c r="J5724" s="164"/>
    </row>
    <row r="5725" spans="2:10" x14ac:dyDescent="0.25">
      <c r="B5725" s="155"/>
      <c r="F5725" s="164"/>
      <c r="G5725" s="164"/>
      <c r="H5725" s="164"/>
      <c r="I5725" s="164"/>
      <c r="J5725" s="164"/>
    </row>
    <row r="5726" spans="2:10" x14ac:dyDescent="0.25">
      <c r="B5726" s="155"/>
      <c r="F5726" s="164"/>
      <c r="G5726" s="164"/>
      <c r="H5726" s="164"/>
      <c r="I5726" s="164"/>
      <c r="J5726" s="164"/>
    </row>
    <row r="5727" spans="2:10" x14ac:dyDescent="0.25">
      <c r="B5727" s="155"/>
      <c r="F5727" s="164"/>
      <c r="G5727" s="164"/>
      <c r="H5727" s="164"/>
      <c r="I5727" s="164"/>
      <c r="J5727" s="164"/>
    </row>
    <row r="5728" spans="2:10" x14ac:dyDescent="0.25">
      <c r="B5728" s="155"/>
      <c r="F5728" s="164"/>
      <c r="G5728" s="164"/>
      <c r="H5728" s="164"/>
      <c r="I5728" s="164"/>
      <c r="J5728" s="164"/>
    </row>
    <row r="5729" spans="2:10" x14ac:dyDescent="0.25">
      <c r="B5729" s="155"/>
      <c r="F5729" s="164"/>
      <c r="G5729" s="164"/>
      <c r="H5729" s="164"/>
      <c r="I5729" s="164"/>
      <c r="J5729" s="164"/>
    </row>
    <row r="5730" spans="2:10" x14ac:dyDescent="0.25">
      <c r="B5730" s="155"/>
      <c r="F5730" s="164"/>
      <c r="G5730" s="164"/>
      <c r="H5730" s="164"/>
      <c r="I5730" s="164"/>
      <c r="J5730" s="164"/>
    </row>
    <row r="5731" spans="2:10" x14ac:dyDescent="0.25">
      <c r="B5731" s="155"/>
      <c r="F5731" s="164"/>
      <c r="G5731" s="164"/>
      <c r="H5731" s="164"/>
      <c r="I5731" s="164"/>
      <c r="J5731" s="164"/>
    </row>
    <row r="5732" spans="2:10" x14ac:dyDescent="0.25">
      <c r="B5732" s="155"/>
      <c r="F5732" s="164"/>
      <c r="G5732" s="164"/>
      <c r="H5732" s="164"/>
      <c r="I5732" s="164"/>
      <c r="J5732" s="164"/>
    </row>
    <row r="5733" spans="2:10" x14ac:dyDescent="0.25">
      <c r="B5733" s="155"/>
      <c r="F5733" s="164"/>
      <c r="G5733" s="164"/>
      <c r="H5733" s="164"/>
      <c r="I5733" s="164"/>
      <c r="J5733" s="164"/>
    </row>
    <row r="5734" spans="2:10" x14ac:dyDescent="0.25">
      <c r="B5734" s="155"/>
      <c r="F5734" s="164"/>
      <c r="G5734" s="164"/>
      <c r="H5734" s="164"/>
      <c r="I5734" s="164"/>
      <c r="J5734" s="164"/>
    </row>
    <row r="5735" spans="2:10" x14ac:dyDescent="0.25">
      <c r="B5735" s="155"/>
      <c r="F5735" s="164"/>
      <c r="G5735" s="164"/>
      <c r="H5735" s="164"/>
      <c r="I5735" s="164"/>
      <c r="J5735" s="164"/>
    </row>
    <row r="5736" spans="2:10" x14ac:dyDescent="0.25">
      <c r="B5736" s="155"/>
      <c r="F5736" s="164"/>
      <c r="G5736" s="164"/>
      <c r="H5736" s="164"/>
      <c r="I5736" s="164"/>
      <c r="J5736" s="164"/>
    </row>
    <row r="5737" spans="2:10" x14ac:dyDescent="0.25">
      <c r="B5737" s="155"/>
      <c r="F5737" s="164"/>
      <c r="G5737" s="164"/>
      <c r="H5737" s="164"/>
      <c r="I5737" s="164"/>
      <c r="J5737" s="164"/>
    </row>
    <row r="5738" spans="2:10" x14ac:dyDescent="0.25">
      <c r="B5738" s="155"/>
      <c r="F5738" s="164"/>
      <c r="G5738" s="164"/>
      <c r="H5738" s="164"/>
      <c r="I5738" s="164"/>
      <c r="J5738" s="164"/>
    </row>
    <row r="5739" spans="2:10" x14ac:dyDescent="0.25">
      <c r="B5739" s="155"/>
      <c r="F5739" s="164"/>
      <c r="G5739" s="164"/>
      <c r="H5739" s="164"/>
      <c r="I5739" s="164"/>
      <c r="J5739" s="164"/>
    </row>
    <row r="5740" spans="2:10" x14ac:dyDescent="0.25">
      <c r="B5740" s="155"/>
      <c r="F5740" s="164"/>
      <c r="G5740" s="164"/>
      <c r="H5740" s="164"/>
      <c r="I5740" s="164"/>
      <c r="J5740" s="164"/>
    </row>
    <row r="5741" spans="2:10" x14ac:dyDescent="0.25">
      <c r="B5741" s="155"/>
      <c r="F5741" s="164"/>
      <c r="G5741" s="164"/>
      <c r="H5741" s="164"/>
      <c r="I5741" s="164"/>
      <c r="J5741" s="164"/>
    </row>
    <row r="5742" spans="2:10" x14ac:dyDescent="0.25">
      <c r="B5742" s="155"/>
      <c r="F5742" s="164"/>
      <c r="G5742" s="164"/>
      <c r="H5742" s="164"/>
      <c r="I5742" s="164"/>
      <c r="J5742" s="164"/>
    </row>
    <row r="5743" spans="2:10" x14ac:dyDescent="0.25">
      <c r="B5743" s="155"/>
      <c r="F5743" s="164"/>
      <c r="G5743" s="164"/>
      <c r="H5743" s="164"/>
      <c r="I5743" s="164"/>
      <c r="J5743" s="164"/>
    </row>
    <row r="5744" spans="2:10" x14ac:dyDescent="0.25">
      <c r="B5744" s="155"/>
      <c r="F5744" s="164"/>
      <c r="G5744" s="164"/>
      <c r="H5744" s="164"/>
      <c r="I5744" s="164"/>
      <c r="J5744" s="164"/>
    </row>
    <row r="5745" spans="2:10" x14ac:dyDescent="0.25">
      <c r="B5745" s="155"/>
      <c r="F5745" s="164"/>
      <c r="G5745" s="164"/>
      <c r="H5745" s="164"/>
      <c r="I5745" s="164"/>
      <c r="J5745" s="164"/>
    </row>
    <row r="5746" spans="2:10" x14ac:dyDescent="0.25">
      <c r="B5746" s="155"/>
      <c r="F5746" s="164"/>
      <c r="G5746" s="164"/>
      <c r="H5746" s="164"/>
      <c r="I5746" s="164"/>
      <c r="J5746" s="164"/>
    </row>
    <row r="5747" spans="2:10" x14ac:dyDescent="0.25">
      <c r="B5747" s="155"/>
      <c r="F5747" s="164"/>
      <c r="G5747" s="164"/>
      <c r="H5747" s="164"/>
      <c r="I5747" s="164"/>
      <c r="J5747" s="164"/>
    </row>
    <row r="5748" spans="2:10" x14ac:dyDescent="0.25">
      <c r="B5748" s="155"/>
      <c r="F5748" s="164"/>
      <c r="G5748" s="164"/>
      <c r="H5748" s="164"/>
      <c r="I5748" s="164"/>
      <c r="J5748" s="164"/>
    </row>
    <row r="5749" spans="2:10" x14ac:dyDescent="0.25">
      <c r="B5749" s="155"/>
      <c r="F5749" s="164"/>
      <c r="G5749" s="164"/>
      <c r="H5749" s="164"/>
      <c r="I5749" s="164"/>
      <c r="J5749" s="164"/>
    </row>
    <row r="5750" spans="2:10" x14ac:dyDescent="0.25">
      <c r="B5750" s="155"/>
      <c r="F5750" s="164"/>
      <c r="G5750" s="164"/>
      <c r="H5750" s="164"/>
      <c r="I5750" s="164"/>
      <c r="J5750" s="164"/>
    </row>
    <row r="5751" spans="2:10" x14ac:dyDescent="0.25">
      <c r="B5751" s="155"/>
      <c r="F5751" s="164"/>
      <c r="G5751" s="164"/>
      <c r="H5751" s="164"/>
      <c r="I5751" s="164"/>
      <c r="J5751" s="164"/>
    </row>
    <row r="5752" spans="2:10" x14ac:dyDescent="0.25">
      <c r="B5752" s="155"/>
      <c r="F5752" s="164"/>
      <c r="G5752" s="164"/>
      <c r="H5752" s="164"/>
      <c r="I5752" s="164"/>
      <c r="J5752" s="164"/>
    </row>
    <row r="5753" spans="2:10" x14ac:dyDescent="0.25">
      <c r="B5753" s="155"/>
      <c r="F5753" s="164"/>
      <c r="G5753" s="164"/>
      <c r="H5753" s="164"/>
      <c r="I5753" s="164"/>
      <c r="J5753" s="164"/>
    </row>
    <row r="5754" spans="2:10" x14ac:dyDescent="0.25">
      <c r="B5754" s="155"/>
      <c r="F5754" s="164"/>
      <c r="G5754" s="164"/>
      <c r="H5754" s="164"/>
      <c r="I5754" s="164"/>
      <c r="J5754" s="164"/>
    </row>
    <row r="5755" spans="2:10" x14ac:dyDescent="0.25">
      <c r="B5755" s="155"/>
      <c r="F5755" s="164"/>
      <c r="G5755" s="164"/>
      <c r="H5755" s="164"/>
      <c r="I5755" s="164"/>
      <c r="J5755" s="164"/>
    </row>
    <row r="5756" spans="2:10" x14ac:dyDescent="0.25">
      <c r="B5756" s="155"/>
      <c r="F5756" s="164"/>
      <c r="G5756" s="164"/>
      <c r="H5756" s="164"/>
      <c r="I5756" s="164"/>
      <c r="J5756" s="164"/>
    </row>
    <row r="5757" spans="2:10" x14ac:dyDescent="0.25">
      <c r="B5757" s="155"/>
      <c r="F5757" s="164"/>
      <c r="G5757" s="164"/>
      <c r="H5757" s="164"/>
      <c r="I5757" s="164"/>
      <c r="J5757" s="164"/>
    </row>
    <row r="5758" spans="2:10" x14ac:dyDescent="0.25">
      <c r="B5758" s="155"/>
      <c r="F5758" s="164"/>
      <c r="G5758" s="164"/>
      <c r="H5758" s="164"/>
      <c r="I5758" s="164"/>
      <c r="J5758" s="164"/>
    </row>
    <row r="5759" spans="2:10" x14ac:dyDescent="0.25">
      <c r="B5759" s="155"/>
      <c r="F5759" s="164"/>
      <c r="G5759" s="164"/>
      <c r="H5759" s="164"/>
      <c r="I5759" s="164"/>
      <c r="J5759" s="164"/>
    </row>
    <row r="5760" spans="2:10" x14ac:dyDescent="0.25">
      <c r="B5760" s="155"/>
      <c r="F5760" s="164"/>
      <c r="G5760" s="164"/>
      <c r="H5760" s="164"/>
      <c r="I5760" s="164"/>
      <c r="J5760" s="164"/>
    </row>
    <row r="5761" spans="2:10" x14ac:dyDescent="0.25">
      <c r="B5761" s="155"/>
      <c r="F5761" s="164"/>
      <c r="G5761" s="164"/>
      <c r="H5761" s="164"/>
      <c r="I5761" s="164"/>
      <c r="J5761" s="164"/>
    </row>
    <row r="5762" spans="2:10" x14ac:dyDescent="0.25">
      <c r="B5762" s="155"/>
      <c r="F5762" s="164"/>
      <c r="G5762" s="164"/>
      <c r="H5762" s="164"/>
      <c r="I5762" s="164"/>
      <c r="J5762" s="164"/>
    </row>
    <row r="5763" spans="2:10" x14ac:dyDescent="0.25">
      <c r="B5763" s="155"/>
      <c r="F5763" s="164"/>
      <c r="G5763" s="164"/>
      <c r="H5763" s="164"/>
      <c r="I5763" s="164"/>
      <c r="J5763" s="164"/>
    </row>
    <row r="5764" spans="2:10" x14ac:dyDescent="0.25">
      <c r="B5764" s="155"/>
      <c r="F5764" s="164"/>
      <c r="G5764" s="164"/>
      <c r="H5764" s="164"/>
      <c r="I5764" s="164"/>
      <c r="J5764" s="164"/>
    </row>
    <row r="5765" spans="2:10" x14ac:dyDescent="0.25">
      <c r="B5765" s="155"/>
      <c r="F5765" s="164"/>
      <c r="G5765" s="164"/>
      <c r="H5765" s="164"/>
      <c r="I5765" s="164"/>
      <c r="J5765" s="164"/>
    </row>
    <row r="5766" spans="2:10" x14ac:dyDescent="0.25">
      <c r="B5766" s="155"/>
      <c r="F5766" s="164"/>
      <c r="G5766" s="164"/>
      <c r="H5766" s="164"/>
      <c r="I5766" s="164"/>
      <c r="J5766" s="164"/>
    </row>
    <row r="5767" spans="2:10" x14ac:dyDescent="0.25">
      <c r="B5767" s="155"/>
      <c r="F5767" s="164"/>
      <c r="G5767" s="164"/>
      <c r="H5767" s="164"/>
      <c r="I5767" s="164"/>
      <c r="J5767" s="164"/>
    </row>
    <row r="5768" spans="2:10" x14ac:dyDescent="0.25">
      <c r="B5768" s="155"/>
      <c r="F5768" s="164"/>
      <c r="G5768" s="164"/>
      <c r="H5768" s="164"/>
      <c r="I5768" s="164"/>
      <c r="J5768" s="164"/>
    </row>
    <row r="5769" spans="2:10" x14ac:dyDescent="0.25">
      <c r="B5769" s="155"/>
      <c r="F5769" s="164"/>
      <c r="G5769" s="164"/>
      <c r="H5769" s="164"/>
      <c r="I5769" s="164"/>
      <c r="J5769" s="164"/>
    </row>
    <row r="5770" spans="2:10" x14ac:dyDescent="0.25">
      <c r="B5770" s="155"/>
      <c r="F5770" s="164"/>
      <c r="G5770" s="164"/>
      <c r="H5770" s="164"/>
      <c r="I5770" s="164"/>
      <c r="J5770" s="164"/>
    </row>
    <row r="5771" spans="2:10" x14ac:dyDescent="0.25">
      <c r="B5771" s="155"/>
      <c r="F5771" s="164"/>
      <c r="G5771" s="164"/>
      <c r="H5771" s="164"/>
      <c r="I5771" s="164"/>
      <c r="J5771" s="164"/>
    </row>
    <row r="5772" spans="2:10" x14ac:dyDescent="0.25">
      <c r="B5772" s="155"/>
      <c r="F5772" s="164"/>
      <c r="G5772" s="164"/>
      <c r="H5772" s="164"/>
      <c r="I5772" s="164"/>
      <c r="J5772" s="164"/>
    </row>
    <row r="5773" spans="2:10" x14ac:dyDescent="0.25">
      <c r="B5773" s="155"/>
      <c r="F5773" s="164"/>
      <c r="G5773" s="164"/>
      <c r="H5773" s="164"/>
      <c r="I5773" s="164"/>
      <c r="J5773" s="164"/>
    </row>
    <row r="5774" spans="2:10" x14ac:dyDescent="0.25">
      <c r="B5774" s="155"/>
      <c r="F5774" s="164"/>
      <c r="G5774" s="164"/>
      <c r="H5774" s="164"/>
      <c r="I5774" s="164"/>
      <c r="J5774" s="164"/>
    </row>
    <row r="5775" spans="2:10" x14ac:dyDescent="0.25">
      <c r="B5775" s="155"/>
      <c r="F5775" s="164"/>
      <c r="G5775" s="164"/>
      <c r="H5775" s="164"/>
      <c r="I5775" s="164"/>
      <c r="J5775" s="164"/>
    </row>
    <row r="5776" spans="2:10" x14ac:dyDescent="0.25">
      <c r="B5776" s="155"/>
      <c r="F5776" s="164"/>
      <c r="G5776" s="164"/>
      <c r="H5776" s="164"/>
      <c r="I5776" s="164"/>
      <c r="J5776" s="164"/>
    </row>
    <row r="5777" spans="2:10" x14ac:dyDescent="0.25">
      <c r="B5777" s="155"/>
      <c r="F5777" s="164"/>
      <c r="G5777" s="164"/>
      <c r="H5777" s="164"/>
      <c r="I5777" s="164"/>
      <c r="J5777" s="164"/>
    </row>
    <row r="5778" spans="2:10" x14ac:dyDescent="0.25">
      <c r="B5778" s="155"/>
      <c r="F5778" s="164"/>
      <c r="G5778" s="164"/>
      <c r="H5778" s="164"/>
      <c r="I5778" s="164"/>
      <c r="J5778" s="164"/>
    </row>
    <row r="5779" spans="2:10" x14ac:dyDescent="0.25">
      <c r="B5779" s="155"/>
      <c r="F5779" s="164"/>
      <c r="G5779" s="164"/>
      <c r="H5779" s="164"/>
      <c r="I5779" s="164"/>
      <c r="J5779" s="164"/>
    </row>
    <row r="5780" spans="2:10" x14ac:dyDescent="0.25">
      <c r="B5780" s="155"/>
      <c r="F5780" s="164"/>
      <c r="G5780" s="164"/>
      <c r="H5780" s="164"/>
      <c r="I5780" s="164"/>
      <c r="J5780" s="164"/>
    </row>
    <row r="5781" spans="2:10" x14ac:dyDescent="0.25">
      <c r="B5781" s="155"/>
      <c r="F5781" s="164"/>
      <c r="G5781" s="164"/>
      <c r="H5781" s="164"/>
      <c r="I5781" s="164"/>
      <c r="J5781" s="164"/>
    </row>
    <row r="5782" spans="2:10" x14ac:dyDescent="0.25">
      <c r="B5782" s="155"/>
      <c r="F5782" s="164"/>
      <c r="G5782" s="164"/>
      <c r="H5782" s="164"/>
      <c r="I5782" s="164"/>
      <c r="J5782" s="164"/>
    </row>
    <row r="5783" spans="2:10" x14ac:dyDescent="0.25">
      <c r="B5783" s="155"/>
      <c r="F5783" s="164"/>
      <c r="G5783" s="164"/>
      <c r="H5783" s="164"/>
      <c r="I5783" s="164"/>
      <c r="J5783" s="164"/>
    </row>
    <row r="5784" spans="2:10" x14ac:dyDescent="0.25">
      <c r="B5784" s="155"/>
      <c r="F5784" s="164"/>
      <c r="G5784" s="164"/>
      <c r="H5784" s="164"/>
      <c r="I5784" s="164"/>
      <c r="J5784" s="164"/>
    </row>
    <row r="5785" spans="2:10" x14ac:dyDescent="0.25">
      <c r="B5785" s="155"/>
      <c r="F5785" s="164"/>
      <c r="G5785" s="164"/>
      <c r="H5785" s="164"/>
      <c r="I5785" s="164"/>
      <c r="J5785" s="164"/>
    </row>
    <row r="5786" spans="2:10" x14ac:dyDescent="0.25">
      <c r="B5786" s="155"/>
      <c r="F5786" s="164"/>
      <c r="G5786" s="164"/>
      <c r="H5786" s="164"/>
      <c r="I5786" s="164"/>
      <c r="J5786" s="164"/>
    </row>
    <row r="5787" spans="2:10" x14ac:dyDescent="0.25">
      <c r="B5787" s="155"/>
      <c r="F5787" s="164"/>
      <c r="G5787" s="164"/>
      <c r="H5787" s="164"/>
      <c r="I5787" s="164"/>
      <c r="J5787" s="164"/>
    </row>
    <row r="5788" spans="2:10" x14ac:dyDescent="0.25">
      <c r="B5788" s="155"/>
      <c r="F5788" s="164"/>
      <c r="G5788" s="164"/>
      <c r="H5788" s="164"/>
      <c r="I5788" s="164"/>
      <c r="J5788" s="164"/>
    </row>
    <row r="5789" spans="2:10" x14ac:dyDescent="0.25">
      <c r="B5789" s="155"/>
      <c r="F5789" s="164"/>
      <c r="G5789" s="164"/>
      <c r="H5789" s="164"/>
      <c r="I5789" s="164"/>
      <c r="J5789" s="164"/>
    </row>
    <row r="5790" spans="2:10" x14ac:dyDescent="0.25">
      <c r="B5790" s="155"/>
      <c r="F5790" s="164"/>
      <c r="G5790" s="164"/>
      <c r="H5790" s="164"/>
      <c r="I5790" s="164"/>
      <c r="J5790" s="164"/>
    </row>
    <row r="5791" spans="2:10" x14ac:dyDescent="0.25">
      <c r="B5791" s="155"/>
      <c r="F5791" s="164"/>
      <c r="G5791" s="164"/>
      <c r="H5791" s="164"/>
      <c r="I5791" s="164"/>
      <c r="J5791" s="164"/>
    </row>
    <row r="5792" spans="2:10" x14ac:dyDescent="0.25">
      <c r="B5792" s="155"/>
      <c r="F5792" s="164"/>
      <c r="G5792" s="164"/>
      <c r="H5792" s="164"/>
      <c r="I5792" s="164"/>
      <c r="J5792" s="164"/>
    </row>
    <row r="5793" spans="2:10" x14ac:dyDescent="0.25">
      <c r="B5793" s="155"/>
      <c r="F5793" s="164"/>
      <c r="G5793" s="164"/>
      <c r="H5793" s="164"/>
      <c r="I5793" s="164"/>
      <c r="J5793" s="164"/>
    </row>
    <row r="5794" spans="2:10" x14ac:dyDescent="0.25">
      <c r="B5794" s="155"/>
      <c r="F5794" s="164"/>
      <c r="G5794" s="164"/>
      <c r="H5794" s="164"/>
      <c r="I5794" s="164"/>
      <c r="J5794" s="164"/>
    </row>
    <row r="5795" spans="2:10" x14ac:dyDescent="0.25">
      <c r="B5795" s="155"/>
      <c r="F5795" s="164"/>
      <c r="G5795" s="164"/>
      <c r="H5795" s="164"/>
      <c r="I5795" s="164"/>
      <c r="J5795" s="164"/>
    </row>
    <row r="5796" spans="2:10" x14ac:dyDescent="0.25">
      <c r="B5796" s="155"/>
      <c r="F5796" s="164"/>
      <c r="G5796" s="164"/>
      <c r="H5796" s="164"/>
      <c r="I5796" s="164"/>
      <c r="J5796" s="164"/>
    </row>
    <row r="5797" spans="2:10" x14ac:dyDescent="0.25">
      <c r="B5797" s="155"/>
      <c r="F5797" s="164"/>
      <c r="G5797" s="164"/>
      <c r="H5797" s="164"/>
      <c r="I5797" s="164"/>
      <c r="J5797" s="164"/>
    </row>
    <row r="5798" spans="2:10" x14ac:dyDescent="0.25">
      <c r="B5798" s="155"/>
      <c r="F5798" s="164"/>
      <c r="G5798" s="164"/>
      <c r="H5798" s="164"/>
      <c r="I5798" s="164"/>
      <c r="J5798" s="164"/>
    </row>
    <row r="5799" spans="2:10" x14ac:dyDescent="0.25">
      <c r="B5799" s="155"/>
      <c r="F5799" s="164"/>
      <c r="G5799" s="164"/>
      <c r="H5799" s="164"/>
      <c r="I5799" s="164"/>
      <c r="J5799" s="164"/>
    </row>
    <row r="5800" spans="2:10" x14ac:dyDescent="0.25">
      <c r="B5800" s="155"/>
      <c r="F5800" s="164"/>
      <c r="G5800" s="164"/>
      <c r="H5800" s="164"/>
      <c r="I5800" s="164"/>
      <c r="J5800" s="164"/>
    </row>
    <row r="5801" spans="2:10" x14ac:dyDescent="0.25">
      <c r="B5801" s="155"/>
      <c r="F5801" s="164"/>
      <c r="G5801" s="164"/>
      <c r="H5801" s="164"/>
      <c r="I5801" s="164"/>
      <c r="J5801" s="164"/>
    </row>
    <row r="5802" spans="2:10" x14ac:dyDescent="0.25">
      <c r="B5802" s="155"/>
      <c r="F5802" s="164"/>
      <c r="G5802" s="164"/>
      <c r="H5802" s="164"/>
      <c r="I5802" s="164"/>
      <c r="J5802" s="164"/>
    </row>
    <row r="5803" spans="2:10" x14ac:dyDescent="0.25">
      <c r="B5803" s="155"/>
      <c r="F5803" s="164"/>
      <c r="G5803" s="164"/>
      <c r="H5803" s="164"/>
      <c r="I5803" s="164"/>
      <c r="J5803" s="164"/>
    </row>
    <row r="5804" spans="2:10" x14ac:dyDescent="0.25">
      <c r="B5804" s="155"/>
      <c r="F5804" s="164"/>
      <c r="G5804" s="164"/>
      <c r="H5804" s="164"/>
      <c r="I5804" s="164"/>
      <c r="J5804" s="164"/>
    </row>
    <row r="5805" spans="2:10" x14ac:dyDescent="0.25">
      <c r="B5805" s="155"/>
      <c r="F5805" s="164"/>
      <c r="G5805" s="164"/>
      <c r="H5805" s="164"/>
      <c r="I5805" s="164"/>
      <c r="J5805" s="164"/>
    </row>
    <row r="5806" spans="2:10" x14ac:dyDescent="0.25">
      <c r="B5806" s="155"/>
      <c r="F5806" s="164"/>
      <c r="G5806" s="164"/>
      <c r="H5806" s="164"/>
      <c r="I5806" s="164"/>
      <c r="J5806" s="164"/>
    </row>
    <row r="5807" spans="2:10" x14ac:dyDescent="0.25">
      <c r="B5807" s="155"/>
      <c r="F5807" s="164"/>
      <c r="G5807" s="164"/>
      <c r="H5807" s="164"/>
      <c r="I5807" s="164"/>
      <c r="J5807" s="164"/>
    </row>
    <row r="5808" spans="2:10" x14ac:dyDescent="0.25">
      <c r="B5808" s="155"/>
      <c r="F5808" s="164"/>
      <c r="G5808" s="164"/>
      <c r="H5808" s="164"/>
      <c r="I5808" s="164"/>
      <c r="J5808" s="164"/>
    </row>
    <row r="5809" spans="2:10" x14ac:dyDescent="0.25">
      <c r="B5809" s="155"/>
      <c r="F5809" s="164"/>
      <c r="G5809" s="164"/>
      <c r="H5809" s="164"/>
      <c r="I5809" s="164"/>
      <c r="J5809" s="164"/>
    </row>
    <row r="5810" spans="2:10" x14ac:dyDescent="0.25">
      <c r="B5810" s="155"/>
      <c r="F5810" s="164"/>
      <c r="G5810" s="164"/>
      <c r="H5810" s="164"/>
      <c r="I5810" s="164"/>
      <c r="J5810" s="164"/>
    </row>
    <row r="5811" spans="2:10" x14ac:dyDescent="0.25">
      <c r="B5811" s="155"/>
      <c r="F5811" s="164"/>
      <c r="G5811" s="164"/>
      <c r="H5811" s="164"/>
      <c r="I5811" s="164"/>
      <c r="J5811" s="164"/>
    </row>
    <row r="5812" spans="2:10" x14ac:dyDescent="0.25">
      <c r="B5812" s="155"/>
      <c r="F5812" s="164"/>
      <c r="G5812" s="164"/>
      <c r="H5812" s="164"/>
      <c r="I5812" s="164"/>
      <c r="J5812" s="164"/>
    </row>
    <row r="5813" spans="2:10" x14ac:dyDescent="0.25">
      <c r="B5813" s="155"/>
      <c r="F5813" s="164"/>
      <c r="G5813" s="164"/>
      <c r="H5813" s="164"/>
      <c r="I5813" s="164"/>
      <c r="J5813" s="164"/>
    </row>
    <row r="5814" spans="2:10" x14ac:dyDescent="0.25">
      <c r="B5814" s="155"/>
      <c r="F5814" s="164"/>
      <c r="G5814" s="164"/>
      <c r="H5814" s="164"/>
      <c r="I5814" s="164"/>
      <c r="J5814" s="164"/>
    </row>
    <row r="5815" spans="2:10" x14ac:dyDescent="0.25">
      <c r="B5815" s="155"/>
      <c r="F5815" s="164"/>
      <c r="G5815" s="164"/>
      <c r="H5815" s="164"/>
      <c r="I5815" s="164"/>
      <c r="J5815" s="164"/>
    </row>
    <row r="5816" spans="2:10" x14ac:dyDescent="0.25">
      <c r="B5816" s="155"/>
      <c r="F5816" s="164"/>
      <c r="G5816" s="164"/>
      <c r="H5816" s="164"/>
      <c r="I5816" s="164"/>
      <c r="J5816" s="164"/>
    </row>
    <row r="5817" spans="2:10" x14ac:dyDescent="0.25">
      <c r="B5817" s="155"/>
      <c r="F5817" s="164"/>
      <c r="G5817" s="164"/>
      <c r="H5817" s="164"/>
      <c r="I5817" s="164"/>
      <c r="J5817" s="164"/>
    </row>
    <row r="5818" spans="2:10" x14ac:dyDescent="0.25">
      <c r="B5818" s="155"/>
      <c r="F5818" s="164"/>
      <c r="G5818" s="164"/>
      <c r="H5818" s="164"/>
      <c r="I5818" s="164"/>
      <c r="J5818" s="164"/>
    </row>
    <row r="5819" spans="2:10" x14ac:dyDescent="0.25">
      <c r="B5819" s="155"/>
      <c r="F5819" s="164"/>
      <c r="G5819" s="164"/>
      <c r="H5819" s="164"/>
      <c r="I5819" s="164"/>
      <c r="J5819" s="164"/>
    </row>
    <row r="5820" spans="2:10" x14ac:dyDescent="0.25">
      <c r="B5820" s="155"/>
      <c r="F5820" s="164"/>
      <c r="G5820" s="164"/>
      <c r="H5820" s="164"/>
      <c r="I5820" s="164"/>
      <c r="J5820" s="164"/>
    </row>
    <row r="5821" spans="2:10" x14ac:dyDescent="0.25">
      <c r="B5821" s="155"/>
      <c r="F5821" s="164"/>
      <c r="G5821" s="164"/>
      <c r="H5821" s="164"/>
      <c r="I5821" s="164"/>
      <c r="J5821" s="164"/>
    </row>
    <row r="5822" spans="2:10" x14ac:dyDescent="0.25">
      <c r="B5822" s="155"/>
      <c r="F5822" s="164"/>
      <c r="G5822" s="164"/>
      <c r="H5822" s="164"/>
      <c r="I5822" s="164"/>
      <c r="J5822" s="164"/>
    </row>
    <row r="5823" spans="2:10" x14ac:dyDescent="0.25">
      <c r="B5823" s="155"/>
      <c r="F5823" s="164"/>
      <c r="G5823" s="164"/>
      <c r="H5823" s="164"/>
      <c r="I5823" s="164"/>
      <c r="J5823" s="164"/>
    </row>
    <row r="5824" spans="2:10" x14ac:dyDescent="0.25">
      <c r="B5824" s="155"/>
      <c r="F5824" s="164"/>
      <c r="G5824" s="164"/>
      <c r="H5824" s="164"/>
      <c r="I5824" s="164"/>
      <c r="J5824" s="164"/>
    </row>
    <row r="5825" spans="2:10" x14ac:dyDescent="0.25">
      <c r="B5825" s="155"/>
      <c r="F5825" s="164"/>
      <c r="G5825" s="164"/>
      <c r="H5825" s="164"/>
      <c r="I5825" s="164"/>
      <c r="J5825" s="164"/>
    </row>
    <row r="5826" spans="2:10" x14ac:dyDescent="0.25">
      <c r="B5826" s="155"/>
      <c r="F5826" s="164"/>
      <c r="G5826" s="164"/>
      <c r="H5826" s="164"/>
      <c r="I5826" s="164"/>
      <c r="J5826" s="164"/>
    </row>
    <row r="5827" spans="2:10" x14ac:dyDescent="0.25">
      <c r="B5827" s="155"/>
      <c r="F5827" s="164"/>
      <c r="G5827" s="164"/>
      <c r="H5827" s="164"/>
      <c r="I5827" s="164"/>
      <c r="J5827" s="164"/>
    </row>
    <row r="5828" spans="2:10" x14ac:dyDescent="0.25">
      <c r="B5828" s="155"/>
      <c r="F5828" s="164"/>
      <c r="G5828" s="164"/>
      <c r="H5828" s="164"/>
      <c r="I5828" s="164"/>
      <c r="J5828" s="164"/>
    </row>
    <row r="5829" spans="2:10" x14ac:dyDescent="0.25">
      <c r="B5829" s="155"/>
      <c r="F5829" s="164"/>
      <c r="G5829" s="164"/>
      <c r="H5829" s="164"/>
      <c r="I5829" s="164"/>
      <c r="J5829" s="164"/>
    </row>
    <row r="5830" spans="2:10" x14ac:dyDescent="0.25">
      <c r="B5830" s="155"/>
      <c r="F5830" s="164"/>
      <c r="G5830" s="164"/>
      <c r="H5830" s="164"/>
      <c r="I5830" s="164"/>
      <c r="J5830" s="164"/>
    </row>
    <row r="5831" spans="2:10" x14ac:dyDescent="0.25">
      <c r="B5831" s="155"/>
      <c r="F5831" s="164"/>
      <c r="G5831" s="164"/>
      <c r="H5831" s="164"/>
      <c r="I5831" s="164"/>
      <c r="J5831" s="164"/>
    </row>
    <row r="5832" spans="2:10" x14ac:dyDescent="0.25">
      <c r="B5832" s="155"/>
      <c r="F5832" s="164"/>
      <c r="G5832" s="164"/>
      <c r="H5832" s="164"/>
      <c r="I5832" s="164"/>
      <c r="J5832" s="164"/>
    </row>
    <row r="5833" spans="2:10" x14ac:dyDescent="0.25">
      <c r="B5833" s="155"/>
      <c r="F5833" s="164"/>
      <c r="G5833" s="164"/>
      <c r="H5833" s="164"/>
      <c r="I5833" s="164"/>
      <c r="J5833" s="164"/>
    </row>
    <row r="5834" spans="2:10" x14ac:dyDescent="0.25">
      <c r="B5834" s="155"/>
      <c r="F5834" s="164"/>
      <c r="G5834" s="164"/>
      <c r="H5834" s="164"/>
      <c r="I5834" s="164"/>
      <c r="J5834" s="164"/>
    </row>
    <row r="5835" spans="2:10" x14ac:dyDescent="0.25">
      <c r="B5835" s="155"/>
      <c r="F5835" s="164"/>
      <c r="G5835" s="164"/>
      <c r="H5835" s="164"/>
      <c r="I5835" s="164"/>
      <c r="J5835" s="164"/>
    </row>
    <row r="5836" spans="2:10" x14ac:dyDescent="0.25">
      <c r="F5836" s="164"/>
      <c r="G5836" s="164"/>
      <c r="H5836" s="164"/>
      <c r="I5836" s="164"/>
      <c r="J5836" s="164"/>
    </row>
    <row r="5837" spans="2:10" x14ac:dyDescent="0.25">
      <c r="F5837" s="164"/>
      <c r="G5837" s="164"/>
      <c r="H5837" s="164"/>
      <c r="I5837" s="164"/>
      <c r="J5837" s="164"/>
    </row>
    <row r="5838" spans="2:10" x14ac:dyDescent="0.25">
      <c r="F5838" s="164"/>
      <c r="G5838" s="164"/>
      <c r="H5838" s="164"/>
      <c r="I5838" s="164"/>
      <c r="J5838" s="164"/>
    </row>
    <row r="5839" spans="2:10" x14ac:dyDescent="0.25">
      <c r="F5839" s="164"/>
      <c r="G5839" s="164"/>
      <c r="H5839" s="164"/>
      <c r="I5839" s="164"/>
      <c r="J5839" s="164"/>
    </row>
    <row r="5840" spans="2:10" x14ac:dyDescent="0.25">
      <c r="F5840" s="164"/>
      <c r="G5840" s="164"/>
      <c r="H5840" s="164"/>
      <c r="I5840" s="164"/>
      <c r="J5840" s="164"/>
    </row>
    <row r="5841" spans="6:10" customFormat="1" x14ac:dyDescent="0.25">
      <c r="F5841" s="164"/>
      <c r="G5841" s="164"/>
      <c r="H5841" s="164"/>
      <c r="I5841" s="164"/>
      <c r="J5841" s="164"/>
    </row>
    <row r="5842" spans="6:10" customFormat="1" x14ac:dyDescent="0.25">
      <c r="F5842" s="164"/>
      <c r="G5842" s="164"/>
      <c r="H5842" s="164"/>
      <c r="I5842" s="164"/>
      <c r="J5842" s="164"/>
    </row>
    <row r="5843" spans="6:10" customFormat="1" x14ac:dyDescent="0.25">
      <c r="F5843" s="164"/>
      <c r="G5843" s="164"/>
      <c r="H5843" s="164"/>
      <c r="I5843" s="164"/>
      <c r="J5843" s="164"/>
    </row>
    <row r="5844" spans="6:10" customFormat="1" x14ac:dyDescent="0.25">
      <c r="F5844" s="164"/>
      <c r="G5844" s="164"/>
      <c r="H5844" s="164"/>
      <c r="I5844" s="164"/>
      <c r="J5844" s="164"/>
    </row>
    <row r="5845" spans="6:10" customFormat="1" x14ac:dyDescent="0.25">
      <c r="F5845" s="164"/>
      <c r="G5845" s="164"/>
      <c r="H5845" s="164"/>
      <c r="I5845" s="164"/>
      <c r="J5845" s="164"/>
    </row>
    <row r="5846" spans="6:10" customFormat="1" x14ac:dyDescent="0.25">
      <c r="F5846" s="164"/>
      <c r="G5846" s="164"/>
      <c r="H5846" s="164"/>
      <c r="I5846" s="164"/>
      <c r="J5846" s="164"/>
    </row>
    <row r="5847" spans="6:10" customFormat="1" x14ac:dyDescent="0.25">
      <c r="F5847" s="164"/>
      <c r="G5847" s="164"/>
      <c r="H5847" s="164"/>
      <c r="I5847" s="164"/>
      <c r="J5847" s="164"/>
    </row>
    <row r="5848" spans="6:10" customFormat="1" x14ac:dyDescent="0.25">
      <c r="F5848" s="164"/>
      <c r="G5848" s="164"/>
      <c r="H5848" s="164"/>
      <c r="I5848" s="164"/>
      <c r="J5848" s="164"/>
    </row>
    <row r="5849" spans="6:10" customFormat="1" x14ac:dyDescent="0.25">
      <c r="F5849" s="164"/>
      <c r="G5849" s="164"/>
      <c r="H5849" s="164"/>
      <c r="I5849" s="164"/>
      <c r="J5849" s="164"/>
    </row>
    <row r="5850" spans="6:10" customFormat="1" x14ac:dyDescent="0.25">
      <c r="F5850" s="164"/>
      <c r="G5850" s="164"/>
      <c r="H5850" s="164"/>
      <c r="I5850" s="164"/>
      <c r="J5850" s="164"/>
    </row>
    <row r="5851" spans="6:10" customFormat="1" x14ac:dyDescent="0.25">
      <c r="F5851" s="164"/>
      <c r="G5851" s="164"/>
      <c r="H5851" s="164"/>
      <c r="I5851" s="164"/>
      <c r="J5851" s="164"/>
    </row>
    <row r="5852" spans="6:10" customFormat="1" x14ac:dyDescent="0.25">
      <c r="F5852" s="164"/>
      <c r="G5852" s="164"/>
      <c r="H5852" s="164"/>
      <c r="I5852" s="164"/>
      <c r="J5852" s="164"/>
    </row>
    <row r="5853" spans="6:10" customFormat="1" x14ac:dyDescent="0.25">
      <c r="F5853" s="164"/>
      <c r="G5853" s="164"/>
      <c r="H5853" s="164"/>
      <c r="I5853" s="164"/>
      <c r="J5853" s="164"/>
    </row>
    <row r="5854" spans="6:10" customFormat="1" x14ac:dyDescent="0.25">
      <c r="F5854" s="164"/>
      <c r="G5854" s="164"/>
      <c r="H5854" s="164"/>
      <c r="I5854" s="164"/>
      <c r="J5854" s="164"/>
    </row>
    <row r="5855" spans="6:10" customFormat="1" x14ac:dyDescent="0.25">
      <c r="F5855" s="164"/>
      <c r="G5855" s="164"/>
      <c r="H5855" s="164"/>
      <c r="I5855" s="164"/>
      <c r="J5855" s="164"/>
    </row>
    <row r="5856" spans="6:10" customFormat="1" x14ac:dyDescent="0.25">
      <c r="F5856" s="164"/>
      <c r="G5856" s="164"/>
      <c r="H5856" s="164"/>
      <c r="I5856" s="164"/>
      <c r="J5856" s="164"/>
    </row>
    <row r="5857" spans="6:10" customFormat="1" x14ac:dyDescent="0.25">
      <c r="F5857" s="164"/>
      <c r="G5857" s="164"/>
      <c r="H5857" s="164"/>
      <c r="I5857" s="164"/>
      <c r="J5857" s="164"/>
    </row>
    <row r="5858" spans="6:10" customFormat="1" x14ac:dyDescent="0.25"/>
  </sheetData>
  <pageMargins left="0.7" right="0.7" top="0.75" bottom="0.75" header="0.3" footer="0.3"/>
  <pageSetup scale="7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workbookViewId="0">
      <selection sqref="A1:R1"/>
    </sheetView>
  </sheetViews>
  <sheetFormatPr defaultRowHeight="15" x14ac:dyDescent="0.25"/>
  <sheetData>
    <row r="1" spans="1:18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65536" spans="1:2" x14ac:dyDescent="0.25">
      <c r="A65536">
        <v>2446</v>
      </c>
      <c r="B6553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FADB67B7B6840BC67C102F03A42A4" ma:contentTypeVersion="0" ma:contentTypeDescription="Create a new document." ma:contentTypeScope="" ma:versionID="36803fa0642b339878b21534168951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1c61f4785dec7895cadd9a6aa059cf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26F98C-7E63-4F74-9EA0-4772C7F854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38C332-D1CF-465E-8384-E3990855F378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706756A-D4CC-48CA-AD3D-F4E010213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FDS PRIM SHEET</vt:lpstr>
      <vt:lpstr>Correlation</vt:lpstr>
      <vt:lpstr>Correlation!Print_Area</vt:lpstr>
      <vt:lpstr>'FDS PRIM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Shinn, Matt</dc:creator>
  <cp:lastModifiedBy>Andre Abouhala</cp:lastModifiedBy>
  <cp:lastPrinted>2015-09-01T13:26:31Z</cp:lastPrinted>
  <dcterms:created xsi:type="dcterms:W3CDTF">2012-11-02T15:42:06Z</dcterms:created>
  <dcterms:modified xsi:type="dcterms:W3CDTF">2015-12-01T12:54:17Z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0x010100B02FADB67B7B6840BC67C102F03A42A4</vt:lpwstr>
  </property>
  <property fmtid="{D5CDD505-2E9C-101B-9397-08002B2CF9AE}" pid="3" name="=fdsSearchOrder">
    <vt:i4>0</vt:i4>
  </property>
</Properties>
</file>