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\Programming\DSS-1\DSS-1-tools\"/>
    </mc:Choice>
  </mc:AlternateContent>
  <xr:revisionPtr revIDLastSave="0" documentId="8_{E472A8A8-8B4B-4239-B809-3ECB35A5544D}" xr6:coauthVersionLast="36" xr6:coauthVersionMax="36" xr10:uidLastSave="{00000000-0000-0000-0000-000000000000}"/>
  <bookViews>
    <workbookView xWindow="0" yWindow="0" windowWidth="21570" windowHeight="7980" xr2:uid="{34E45834-43E4-416E-9575-E087793AF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3" i="1" l="1"/>
  <c r="D53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20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2" i="1"/>
  <c r="N13" i="1"/>
  <c r="N80" i="1" s="1"/>
  <c r="N43" i="1"/>
  <c r="N110" i="1" s="1"/>
  <c r="N33" i="1"/>
  <c r="N100" i="1" s="1"/>
  <c r="N23" i="1"/>
  <c r="N90" i="1" s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19" i="1"/>
  <c r="I118" i="1"/>
  <c r="I117" i="1"/>
  <c r="I116" i="1"/>
  <c r="I115" i="1"/>
  <c r="I114" i="1"/>
  <c r="I113" i="1"/>
  <c r="I112" i="1"/>
  <c r="I111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L133" i="1"/>
  <c r="K133" i="1"/>
  <c r="J133" i="1"/>
  <c r="L132" i="1"/>
  <c r="K132" i="1"/>
  <c r="J132" i="1"/>
  <c r="L131" i="1"/>
  <c r="K131" i="1"/>
  <c r="J131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3" i="1"/>
  <c r="L130" i="1" s="1"/>
  <c r="L53" i="1"/>
  <c r="L120" i="1" s="1"/>
  <c r="K63" i="1"/>
  <c r="K130" i="1" s="1"/>
  <c r="K53" i="1"/>
  <c r="K120" i="1" s="1"/>
  <c r="K43" i="1"/>
  <c r="K110" i="1" s="1"/>
  <c r="J63" i="1"/>
  <c r="J53" i="1"/>
  <c r="J120" i="1" s="1"/>
  <c r="I63" i="1"/>
  <c r="I43" i="1"/>
  <c r="I110" i="1" s="1"/>
  <c r="I53" i="1"/>
  <c r="I120" i="1" s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19" i="1"/>
  <c r="E118" i="1"/>
  <c r="E117" i="1"/>
  <c r="E116" i="1"/>
  <c r="E115" i="1"/>
  <c r="E114" i="1"/>
  <c r="E113" i="1"/>
  <c r="E112" i="1"/>
  <c r="E111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70" i="1"/>
  <c r="F63" i="1"/>
  <c r="F130" i="1" s="1"/>
  <c r="D130" i="1"/>
  <c r="E63" i="1"/>
  <c r="E130" i="1" s="1"/>
  <c r="E53" i="1"/>
  <c r="E120" i="1" s="1"/>
  <c r="E43" i="1"/>
  <c r="E110" i="1" s="1"/>
  <c r="N53" i="1"/>
  <c r="N120" i="1" s="1"/>
  <c r="F53" i="1"/>
  <c r="F120" i="1" s="1"/>
  <c r="C65" i="1"/>
  <c r="C132" i="1" s="1"/>
  <c r="C64" i="1"/>
  <c r="C131" i="1" s="1"/>
  <c r="C63" i="1"/>
  <c r="C130" i="1" s="1"/>
  <c r="C62" i="1"/>
  <c r="C129" i="1" s="1"/>
  <c r="C60" i="1"/>
  <c r="C127" i="1" s="1"/>
  <c r="C59" i="1"/>
  <c r="C126" i="1" s="1"/>
  <c r="C58" i="1"/>
  <c r="C125" i="1" s="1"/>
  <c r="C57" i="1"/>
  <c r="C124" i="1" s="1"/>
  <c r="C56" i="1"/>
  <c r="C123" i="1" s="1"/>
  <c r="C61" i="1"/>
  <c r="C128" i="1" s="1"/>
  <c r="C66" i="1"/>
  <c r="C133" i="1" s="1"/>
  <c r="C55" i="1"/>
  <c r="C122" i="1" s="1"/>
  <c r="C54" i="1"/>
  <c r="C121" i="1" s="1"/>
  <c r="C53" i="1"/>
  <c r="C120" i="1" s="1"/>
  <c r="C52" i="1"/>
  <c r="C119" i="1" s="1"/>
  <c r="C51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77" i="1"/>
  <c r="C76" i="1"/>
  <c r="C75" i="1"/>
  <c r="C74" i="1"/>
  <c r="C73" i="1"/>
  <c r="C72" i="1"/>
  <c r="C71" i="1"/>
  <c r="C70" i="1"/>
  <c r="N63" i="1" l="1"/>
  <c r="N130" i="1" s="1"/>
</calcChain>
</file>

<file path=xl/sharedStrings.xml><?xml version="1.0" encoding="utf-8"?>
<sst xmlns="http://schemas.openxmlformats.org/spreadsheetml/2006/main" count="22" uniqueCount="13">
  <si>
    <t>Evelope Value</t>
  </si>
  <si>
    <t>Attack</t>
  </si>
  <si>
    <t>Attack (ms)</t>
  </si>
  <si>
    <t>Release</t>
  </si>
  <si>
    <t>VCA</t>
  </si>
  <si>
    <t>Decay</t>
  </si>
  <si>
    <t>Slope</t>
  </si>
  <si>
    <t>Decay (ms)</t>
  </si>
  <si>
    <t>Slope (ms)</t>
  </si>
  <si>
    <t>Release (ms)</t>
  </si>
  <si>
    <t>Filter</t>
  </si>
  <si>
    <t>Time</t>
  </si>
  <si>
    <t>Nothing follows a pattern??? If breakpoint is adjusted, so is decay time??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</si>
</sst>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16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Sheet1!$N$69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6046627315855999E-2"/>
                  <c:y val="7.3303864124826907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Sheet1!$B$70:$B$133</c:f>
              <c:numCache>
                <c:formatCode>General</c:formatCode>
                <c:ptCount val="64"/>
                <c:pt idx="0" formatCode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Sheet1!$N$70:$N$133</c:f>
              <c:numCache>
                <c:formatCode>General</c:formatCode>
                <c:ptCount val="64"/>
                <c:pt idx="10" formatCode="0.00">
                  <c:v>49.886621315192741</c:v>
                </c:pt>
                <c:pt idx="20" formatCode="0.00">
                  <c:v>144.55782312925169</c:v>
                </c:pt>
                <c:pt idx="30" formatCode="0.00">
                  <c:v>476.19047619047615</c:v>
                </c:pt>
                <c:pt idx="40" formatCode="0.00">
                  <c:v>1388.8888888888889</c:v>
                </c:pt>
                <c:pt idx="50" formatCode="0.00">
                  <c:v>3735.827664399093</c:v>
                </c:pt>
                <c:pt idx="60" formatCode="0.00">
                  <c:v>10946.71201814059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6-463C-A27E-4AAACE29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11648"/>
        <c:axId val="1796542880"/>
      </c:scatterChart>
      <c:valAx>
        <c:axId val="19900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96542880"/>
        <c:crosses val="autoZero"/>
        <c:crossBetween val="midCat"/>
      </c:valAx>
      <c:valAx>
        <c:axId val="17965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00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Attack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3.8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3,8</a:t>
                    </a:r>
                    <a:endParaRPr lang="en-US"/>
                  </a:p>
                </c:rich>
              </c:tx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Sheet1!$B$70:$B$133</c:f>
              <c:numCache>
                <c:formatCode>General</c:formatCode>
                <c:ptCount val="64"/>
                <c:pt idx="0" formatCode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Sheet1!$C$70:$C$133</c:f>
              <c:numCache>
                <c:formatCode>0.00</c:formatCode>
                <c:ptCount val="64"/>
                <c:pt idx="0">
                  <c:v>0.68027210884353739</c:v>
                </c:pt>
                <c:pt idx="1">
                  <c:v>5.895691609977324</c:v>
                </c:pt>
                <c:pt idx="2">
                  <c:v>5.895691609977324</c:v>
                </c:pt>
                <c:pt idx="3">
                  <c:v>5.895691609977324</c:v>
                </c:pt>
                <c:pt idx="4">
                  <c:v>5.895691609977324</c:v>
                </c:pt>
                <c:pt idx="5">
                  <c:v>5.895691609977324</c:v>
                </c:pt>
                <c:pt idx="6">
                  <c:v>11.337868480725623</c:v>
                </c:pt>
                <c:pt idx="7">
                  <c:v>11.337868480725623</c:v>
                </c:pt>
                <c:pt idx="8">
                  <c:v>11.337868480725623</c:v>
                </c:pt>
                <c:pt idx="9">
                  <c:v>17.006802721088434</c:v>
                </c:pt>
                <c:pt idx="10">
                  <c:v>17.006802721088434</c:v>
                </c:pt>
                <c:pt idx="11">
                  <c:v>22.675736961451246</c:v>
                </c:pt>
                <c:pt idx="12">
                  <c:v>22.675736961451246</c:v>
                </c:pt>
                <c:pt idx="13">
                  <c:v>28.344671201814059</c:v>
                </c:pt>
                <c:pt idx="14">
                  <c:v>35.147392290249435</c:v>
                </c:pt>
                <c:pt idx="15">
                  <c:v>43.083900226757365</c:v>
                </c:pt>
                <c:pt idx="16">
                  <c:v>48.752834467120181</c:v>
                </c:pt>
                <c:pt idx="17">
                  <c:v>64.625850340136054</c:v>
                </c:pt>
                <c:pt idx="18">
                  <c:v>71.428571428571431</c:v>
                </c:pt>
                <c:pt idx="19">
                  <c:v>85.034013605442169</c:v>
                </c:pt>
                <c:pt idx="20">
                  <c:v>97.505668934240362</c:v>
                </c:pt>
                <c:pt idx="21">
                  <c:v>113.37868480725623</c:v>
                </c:pt>
                <c:pt idx="22">
                  <c:v>131.51927437641723</c:v>
                </c:pt>
                <c:pt idx="23">
                  <c:v>154.19501133786846</c:v>
                </c:pt>
                <c:pt idx="24">
                  <c:v>172.33560090702946</c:v>
                </c:pt>
                <c:pt idx="25">
                  <c:v>201.81405895691609</c:v>
                </c:pt>
                <c:pt idx="26">
                  <c:v>235.82766439909295</c:v>
                </c:pt>
                <c:pt idx="27">
                  <c:v>272.10884353741494</c:v>
                </c:pt>
                <c:pt idx="28">
                  <c:v>321.99546485260771</c:v>
                </c:pt>
                <c:pt idx="29">
                  <c:v>371.88208616780042</c:v>
                </c:pt>
                <c:pt idx="30">
                  <c:v>430.83900226757368</c:v>
                </c:pt>
                <c:pt idx="31">
                  <c:v>498.86621315192741</c:v>
                </c:pt>
                <c:pt idx="32">
                  <c:v>555.55555555555554</c:v>
                </c:pt>
                <c:pt idx="33">
                  <c:v>634.92063492063494</c:v>
                </c:pt>
                <c:pt idx="34">
                  <c:v>748.29931972789109</c:v>
                </c:pt>
                <c:pt idx="35">
                  <c:v>884.35374149659856</c:v>
                </c:pt>
                <c:pt idx="36">
                  <c:v>1020.4081632653061</c:v>
                </c:pt>
                <c:pt idx="37">
                  <c:v>1156.4625850340135</c:v>
                </c:pt>
                <c:pt idx="38">
                  <c:v>1315.1927437641723</c:v>
                </c:pt>
                <c:pt idx="39">
                  <c:v>1564.6258503401359</c:v>
                </c:pt>
                <c:pt idx="40">
                  <c:v>1723.3560090702947</c:v>
                </c:pt>
                <c:pt idx="41">
                  <c:v>2086.1678004535147</c:v>
                </c:pt>
                <c:pt idx="42">
                  <c:v>2312.925170068027</c:v>
                </c:pt>
                <c:pt idx="43">
                  <c:v>2675.7369614512472</c:v>
                </c:pt>
                <c:pt idx="44">
                  <c:v>3106.5759637188207</c:v>
                </c:pt>
                <c:pt idx="45">
                  <c:v>3673.4693877551017</c:v>
                </c:pt>
                <c:pt idx="46">
                  <c:v>4036.2811791383219</c:v>
                </c:pt>
                <c:pt idx="47">
                  <c:v>4716.5532879818593</c:v>
                </c:pt>
                <c:pt idx="48">
                  <c:v>5623.5827664399094</c:v>
                </c:pt>
                <c:pt idx="49">
                  <c:v>6145.1247165532877</c:v>
                </c:pt>
                <c:pt idx="50">
                  <c:v>7029.4784580498863</c:v>
                </c:pt>
                <c:pt idx="51">
                  <c:v>8208.6167800453513</c:v>
                </c:pt>
                <c:pt idx="52">
                  <c:v>9773.2426303854863</c:v>
                </c:pt>
                <c:pt idx="53">
                  <c:v>10657.596371882086</c:v>
                </c:pt>
                <c:pt idx="54">
                  <c:v>12562.35827664399</c:v>
                </c:pt>
                <c:pt idx="55">
                  <c:v>14784.580498866213</c:v>
                </c:pt>
                <c:pt idx="56">
                  <c:v>17120.181405895692</c:v>
                </c:pt>
                <c:pt idx="57">
                  <c:v>19546.485260770973</c:v>
                </c:pt>
                <c:pt idx="58">
                  <c:v>20748.299319727892</c:v>
                </c:pt>
                <c:pt idx="59">
                  <c:v>22517.006802721087</c:v>
                </c:pt>
                <c:pt idx="60">
                  <c:v>26122.448979591834</c:v>
                </c:pt>
                <c:pt idx="61">
                  <c:v>28548.752834467119</c:v>
                </c:pt>
                <c:pt idx="62">
                  <c:v>32811.791383219956</c:v>
                </c:pt>
                <c:pt idx="63">
                  <c:v>39297.052154195007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E-4855-B40A-3E91F23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014448"/>
        <c:axId val="1985645856"/>
      </c:lineChart>
      <c:catAx>
        <c:axId val="19900144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85645856"/>
        <c:crosses val="autoZero"/>
        <c:auto val="1"/>
        <c:lblAlgn val="ctr"/>
        <c:lblOffset val="100"/>
        <c:noMultiLvlLbl val="0"/>
      </c:catAx>
      <c:valAx>
        <c:axId val="19856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00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113804</xdr:colOff>
      <xdr:row>89</xdr:row>
      <xdr:rowOff>90548</xdr:rowOff>
    </xdr:from>
    <xdr:to>
      <xdr:col>37</xdr:col>
      <xdr:colOff>139782</xdr:colOff>
      <xdr:row>127</xdr:row>
      <xdr:rowOff>111329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511B3-98CD-4E93-8F80-07D6F0684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326572</xdr:colOff>
      <xdr:row>44</xdr:row>
      <xdr:rowOff>106383</xdr:rowOff>
    </xdr:from>
    <xdr:to>
      <xdr:col>38</xdr:col>
      <xdr:colOff>58140</xdr:colOff>
      <xdr:row>86</xdr:row>
      <xdr:rowOff>161801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742703-8516-412C-AF87-CE06B5FF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7C68-C1F9-415F-848D-85C1B86F1196}">
  <dimension ref="B1:P133"/>
  <sheetViews>
    <sheetView tabSelected="1" zoomScale="55" zoomScaleNormal="55" workbookViewId="0">
      <selection activeCell="S6" sqref="S6"/>
    </sheetView>
  </sheetViews>
  <sheetFormatPr defaultRowHeight="15" x14ac:dyDescent="0.25"/>
  <cols>
    <col min="2" max="2" width="14.85546875" customWidth="1"/>
    <col min="3" max="3" width="13.28515625" customWidth="1"/>
    <col min="4" max="4" width="11.42578125" customWidth="1"/>
    <col min="5" max="5" width="10.5703125" customWidth="1"/>
    <col min="6" max="6" width="13.140625" customWidth="1"/>
    <col min="7" max="7" width="14.5703125" customWidth="1"/>
    <col min="8" max="8" width="12.7109375" customWidth="1"/>
    <col min="9" max="9" width="12" customWidth="1"/>
    <col min="10" max="10" width="11" customWidth="1"/>
    <col min="11" max="11" width="13.28515625" customWidth="1"/>
    <col min="13" max="13" width="11.7109375" customWidth="1"/>
    <col min="15" max="15" width="10.140625" bestFit="1" customWidth="1"/>
  </cols>
  <sheetData>
    <row r="1" spans="2:16" x14ac:dyDescent="0.25">
      <c r="C1" t="s">
        <v>4</v>
      </c>
      <c r="I1" t="s">
        <v>10</v>
      </c>
    </row>
    <row r="2" spans="2:16" x14ac:dyDescent="0.25">
      <c r="B2" t="s">
        <v>0</v>
      </c>
      <c r="C2" t="s">
        <v>1</v>
      </c>
      <c r="D2" t="s">
        <v>5</v>
      </c>
      <c r="E2" t="s">
        <v>6</v>
      </c>
      <c r="F2" t="s">
        <v>3</v>
      </c>
      <c r="I2" t="s">
        <v>1</v>
      </c>
      <c r="J2" t="s">
        <v>5</v>
      </c>
      <c r="K2" t="s">
        <v>6</v>
      </c>
      <c r="L2" t="s">
        <v>3</v>
      </c>
    </row>
    <row r="3" spans="2:16" x14ac:dyDescent="0.25">
      <c r="B3" s="3">
        <v>0</v>
      </c>
      <c r="C3">
        <v>30</v>
      </c>
      <c r="P3" t="s">
        <v>12</v>
      </c>
    </row>
    <row r="4" spans="2:16" x14ac:dyDescent="0.25">
      <c r="B4">
        <v>1</v>
      </c>
      <c r="C4">
        <v>260</v>
      </c>
    </row>
    <row r="5" spans="2:16" x14ac:dyDescent="0.25">
      <c r="B5">
        <v>2</v>
      </c>
      <c r="C5">
        <v>260</v>
      </c>
    </row>
    <row r="6" spans="2:16" x14ac:dyDescent="0.25">
      <c r="B6">
        <v>3</v>
      </c>
      <c r="C6">
        <v>260</v>
      </c>
    </row>
    <row r="7" spans="2:16" x14ac:dyDescent="0.25">
      <c r="B7">
        <v>4</v>
      </c>
      <c r="C7">
        <v>260</v>
      </c>
    </row>
    <row r="8" spans="2:16" x14ac:dyDescent="0.25">
      <c r="B8">
        <v>5</v>
      </c>
      <c r="C8">
        <v>260</v>
      </c>
    </row>
    <row r="9" spans="2:16" x14ac:dyDescent="0.25">
      <c r="B9">
        <v>6</v>
      </c>
      <c r="C9">
        <v>500</v>
      </c>
    </row>
    <row r="10" spans="2:16" x14ac:dyDescent="0.25">
      <c r="B10">
        <v>7</v>
      </c>
      <c r="C10">
        <v>500</v>
      </c>
    </row>
    <row r="11" spans="2:16" x14ac:dyDescent="0.25">
      <c r="B11">
        <v>8</v>
      </c>
      <c r="C11">
        <v>500</v>
      </c>
    </row>
    <row r="12" spans="2:16" x14ac:dyDescent="0.25">
      <c r="B12">
        <v>9</v>
      </c>
      <c r="C12">
        <v>750</v>
      </c>
    </row>
    <row r="13" spans="2:16" x14ac:dyDescent="0.25">
      <c r="B13">
        <v>10</v>
      </c>
      <c r="C13">
        <v>750</v>
      </c>
      <c r="D13">
        <v>2200</v>
      </c>
      <c r="E13">
        <v>2200</v>
      </c>
      <c r="F13">
        <v>2200</v>
      </c>
      <c r="I13">
        <v>600</v>
      </c>
      <c r="J13">
        <v>2200</v>
      </c>
      <c r="K13">
        <v>2200</v>
      </c>
      <c r="L13">
        <v>2200</v>
      </c>
      <c r="N13">
        <f>AVERAGE(D13,F13,J13,L13)</f>
        <v>2200</v>
      </c>
    </row>
    <row r="14" spans="2:16" x14ac:dyDescent="0.25">
      <c r="B14">
        <v>11</v>
      </c>
      <c r="C14">
        <v>1000</v>
      </c>
    </row>
    <row r="15" spans="2:16" x14ac:dyDescent="0.25">
      <c r="B15">
        <v>12</v>
      </c>
      <c r="C15">
        <v>1000</v>
      </c>
    </row>
    <row r="16" spans="2:16" x14ac:dyDescent="0.25">
      <c r="B16">
        <v>13</v>
      </c>
      <c r="C16">
        <v>1250</v>
      </c>
    </row>
    <row r="17" spans="2:14" x14ac:dyDescent="0.25">
      <c r="B17">
        <v>14</v>
      </c>
      <c r="C17">
        <v>1550</v>
      </c>
    </row>
    <row r="18" spans="2:14" x14ac:dyDescent="0.25">
      <c r="B18">
        <v>15</v>
      </c>
      <c r="C18">
        <v>1900</v>
      </c>
    </row>
    <row r="19" spans="2:14" x14ac:dyDescent="0.25">
      <c r="B19">
        <v>16</v>
      </c>
      <c r="C19">
        <v>2150</v>
      </c>
    </row>
    <row r="20" spans="2:14" x14ac:dyDescent="0.25">
      <c r="B20">
        <v>17</v>
      </c>
      <c r="C20">
        <v>2850</v>
      </c>
    </row>
    <row r="21" spans="2:14" x14ac:dyDescent="0.25">
      <c r="B21">
        <v>18</v>
      </c>
      <c r="C21">
        <v>3150</v>
      </c>
    </row>
    <row r="22" spans="2:14" x14ac:dyDescent="0.25">
      <c r="B22">
        <v>19</v>
      </c>
      <c r="C22">
        <v>3750</v>
      </c>
    </row>
    <row r="23" spans="2:14" x14ac:dyDescent="0.25">
      <c r="B23">
        <v>20</v>
      </c>
      <c r="C23">
        <v>4300</v>
      </c>
      <c r="D23">
        <v>6100</v>
      </c>
      <c r="E23">
        <v>6100</v>
      </c>
      <c r="F23">
        <v>6900</v>
      </c>
      <c r="I23">
        <v>3000</v>
      </c>
      <c r="J23">
        <v>6300</v>
      </c>
      <c r="K23">
        <v>6100</v>
      </c>
      <c r="L23">
        <v>6200</v>
      </c>
      <c r="N23">
        <f>AVERAGE(D23,F23,J23,L23)</f>
        <v>6375</v>
      </c>
    </row>
    <row r="24" spans="2:14" x14ac:dyDescent="0.25">
      <c r="B24">
        <v>21</v>
      </c>
      <c r="C24">
        <v>5000</v>
      </c>
    </row>
    <row r="25" spans="2:14" x14ac:dyDescent="0.25">
      <c r="B25">
        <v>22</v>
      </c>
      <c r="C25">
        <v>5800</v>
      </c>
    </row>
    <row r="26" spans="2:14" x14ac:dyDescent="0.25">
      <c r="B26">
        <v>23</v>
      </c>
      <c r="C26">
        <v>6800</v>
      </c>
    </row>
    <row r="27" spans="2:14" x14ac:dyDescent="0.25">
      <c r="B27">
        <v>24</v>
      </c>
      <c r="C27">
        <v>7600</v>
      </c>
    </row>
    <row r="28" spans="2:14" x14ac:dyDescent="0.25">
      <c r="B28">
        <v>25</v>
      </c>
      <c r="C28">
        <v>8900</v>
      </c>
    </row>
    <row r="29" spans="2:14" x14ac:dyDescent="0.25">
      <c r="B29">
        <v>26</v>
      </c>
      <c r="C29">
        <v>10400</v>
      </c>
    </row>
    <row r="30" spans="2:14" x14ac:dyDescent="0.25">
      <c r="B30">
        <v>27</v>
      </c>
      <c r="C30">
        <v>12000</v>
      </c>
    </row>
    <row r="31" spans="2:14" x14ac:dyDescent="0.25">
      <c r="B31">
        <v>28</v>
      </c>
      <c r="C31">
        <v>14200</v>
      </c>
    </row>
    <row r="32" spans="2:14" x14ac:dyDescent="0.25">
      <c r="B32">
        <v>29</v>
      </c>
      <c r="C32">
        <v>16400</v>
      </c>
    </row>
    <row r="33" spans="2:14" x14ac:dyDescent="0.25">
      <c r="B33">
        <v>30</v>
      </c>
      <c r="C33">
        <v>19000</v>
      </c>
      <c r="D33">
        <v>18000</v>
      </c>
      <c r="E33">
        <v>22000</v>
      </c>
      <c r="F33">
        <v>22000</v>
      </c>
      <c r="I33">
        <v>13000</v>
      </c>
      <c r="J33">
        <v>22000</v>
      </c>
      <c r="K33">
        <v>22000</v>
      </c>
      <c r="L33">
        <v>22000</v>
      </c>
      <c r="N33">
        <f>AVERAGE(D33,F33,J33,L33)</f>
        <v>21000</v>
      </c>
    </row>
    <row r="34" spans="2:14" x14ac:dyDescent="0.25">
      <c r="B34">
        <v>31</v>
      </c>
      <c r="C34">
        <v>22000</v>
      </c>
    </row>
    <row r="35" spans="2:14" x14ac:dyDescent="0.25">
      <c r="B35">
        <v>32</v>
      </c>
      <c r="C35">
        <v>24500</v>
      </c>
    </row>
    <row r="36" spans="2:14" x14ac:dyDescent="0.25">
      <c r="B36">
        <v>33</v>
      </c>
      <c r="C36">
        <v>28000</v>
      </c>
    </row>
    <row r="37" spans="2:14" x14ac:dyDescent="0.25">
      <c r="B37">
        <v>34</v>
      </c>
      <c r="C37">
        <v>33000</v>
      </c>
    </row>
    <row r="38" spans="2:14" x14ac:dyDescent="0.25">
      <c r="B38">
        <v>35</v>
      </c>
      <c r="C38">
        <v>39000</v>
      </c>
    </row>
    <row r="39" spans="2:14" x14ac:dyDescent="0.25">
      <c r="B39">
        <v>36</v>
      </c>
      <c r="C39">
        <v>45000</v>
      </c>
    </row>
    <row r="40" spans="2:14" x14ac:dyDescent="0.25">
      <c r="B40">
        <v>37</v>
      </c>
      <c r="C40">
        <v>51000</v>
      </c>
    </row>
    <row r="41" spans="2:14" x14ac:dyDescent="0.25">
      <c r="B41">
        <v>38</v>
      </c>
      <c r="C41">
        <v>58000</v>
      </c>
    </row>
    <row r="42" spans="2:14" x14ac:dyDescent="0.25">
      <c r="B42">
        <v>39</v>
      </c>
      <c r="C42">
        <v>69000</v>
      </c>
    </row>
    <row r="43" spans="2:14" x14ac:dyDescent="0.25">
      <c r="B43">
        <v>40</v>
      </c>
      <c r="C43">
        <v>76000</v>
      </c>
      <c r="D43">
        <v>47000</v>
      </c>
      <c r="E43">
        <f>44000+38000</f>
        <v>82000</v>
      </c>
      <c r="F43">
        <v>66000</v>
      </c>
      <c r="I43">
        <f>44000+4000</f>
        <v>48000</v>
      </c>
      <c r="J43">
        <v>66000</v>
      </c>
      <c r="K43">
        <f>44000+38000</f>
        <v>82000</v>
      </c>
      <c r="L43">
        <v>66000</v>
      </c>
      <c r="N43">
        <f>AVERAGE(D43,F43,J43,L43)</f>
        <v>61250</v>
      </c>
    </row>
    <row r="44" spans="2:14" x14ac:dyDescent="0.25">
      <c r="B44">
        <v>41</v>
      </c>
      <c r="C44">
        <v>92000</v>
      </c>
    </row>
    <row r="45" spans="2:14" x14ac:dyDescent="0.25">
      <c r="B45">
        <v>42</v>
      </c>
      <c r="C45">
        <v>102000</v>
      </c>
    </row>
    <row r="46" spans="2:14" x14ac:dyDescent="0.25">
      <c r="B46">
        <v>43</v>
      </c>
      <c r="C46">
        <v>118000</v>
      </c>
    </row>
    <row r="47" spans="2:14" x14ac:dyDescent="0.25">
      <c r="B47">
        <v>44</v>
      </c>
      <c r="C47">
        <v>137000</v>
      </c>
    </row>
    <row r="48" spans="2:14" x14ac:dyDescent="0.25">
      <c r="B48">
        <v>45</v>
      </c>
      <c r="C48">
        <v>162000</v>
      </c>
    </row>
    <row r="49" spans="2:14" x14ac:dyDescent="0.25">
      <c r="B49">
        <v>46</v>
      </c>
      <c r="C49">
        <v>178000</v>
      </c>
    </row>
    <row r="50" spans="2:14" x14ac:dyDescent="0.25">
      <c r="B50">
        <v>47</v>
      </c>
      <c r="C50">
        <v>208000</v>
      </c>
    </row>
    <row r="51" spans="2:14" x14ac:dyDescent="0.25">
      <c r="B51">
        <v>48</v>
      </c>
      <c r="C51">
        <f>44000*5+28000</f>
        <v>248000</v>
      </c>
    </row>
    <row r="52" spans="2:14" x14ac:dyDescent="0.25">
      <c r="B52">
        <v>49</v>
      </c>
      <c r="C52">
        <f>44000*6+7000</f>
        <v>271000</v>
      </c>
    </row>
    <row r="53" spans="2:14" x14ac:dyDescent="0.25">
      <c r="B53">
        <v>50</v>
      </c>
      <c r="C53">
        <f>44000*7+2000</f>
        <v>310000</v>
      </c>
      <c r="D53">
        <f>44000+39000</f>
        <v>83000</v>
      </c>
      <c r="E53">
        <f>7*44000+16000</f>
        <v>324000</v>
      </c>
      <c r="F53">
        <f>4*44000+16000</f>
        <v>192000</v>
      </c>
      <c r="I53">
        <f>4*44000+16000</f>
        <v>192000</v>
      </c>
      <c r="J53">
        <f>4*44000+16000</f>
        <v>192000</v>
      </c>
      <c r="K53">
        <f>7*44000+16000</f>
        <v>324000</v>
      </c>
      <c r="L53">
        <f>4*44000+16000</f>
        <v>192000</v>
      </c>
      <c r="N53">
        <f>AVERAGE(D53,F53,J53,L53)</f>
        <v>164750</v>
      </c>
    </row>
    <row r="54" spans="2:14" x14ac:dyDescent="0.25">
      <c r="B54">
        <v>51</v>
      </c>
      <c r="C54">
        <f>44000*8+10000</f>
        <v>362000</v>
      </c>
    </row>
    <row r="55" spans="2:14" x14ac:dyDescent="0.25">
      <c r="B55">
        <v>52</v>
      </c>
      <c r="C55">
        <f>44000*9+35000</f>
        <v>431000</v>
      </c>
    </row>
    <row r="56" spans="2:14" x14ac:dyDescent="0.25">
      <c r="B56">
        <v>53</v>
      </c>
      <c r="C56">
        <f>44000*10+30000</f>
        <v>470000</v>
      </c>
    </row>
    <row r="57" spans="2:14" x14ac:dyDescent="0.25">
      <c r="B57">
        <v>54</v>
      </c>
      <c r="C57">
        <f>44000*12+26000</f>
        <v>554000</v>
      </c>
    </row>
    <row r="58" spans="2:14" x14ac:dyDescent="0.25">
      <c r="B58">
        <v>55</v>
      </c>
      <c r="C58">
        <f>44000*14+36000</f>
        <v>652000</v>
      </c>
    </row>
    <row r="59" spans="2:14" x14ac:dyDescent="0.25">
      <c r="B59">
        <v>56</v>
      </c>
      <c r="C59">
        <f>44000*17+7000</f>
        <v>755000</v>
      </c>
    </row>
    <row r="60" spans="2:14" x14ac:dyDescent="0.25">
      <c r="B60">
        <v>57</v>
      </c>
      <c r="C60">
        <f>44000*19+26000</f>
        <v>862000</v>
      </c>
    </row>
    <row r="61" spans="2:14" x14ac:dyDescent="0.25">
      <c r="B61">
        <v>58</v>
      </c>
      <c r="C61">
        <f>44000*20+35000</f>
        <v>915000</v>
      </c>
    </row>
    <row r="62" spans="2:14" x14ac:dyDescent="0.25">
      <c r="B62">
        <v>59</v>
      </c>
      <c r="C62">
        <f>44000*22+25000</f>
        <v>993000</v>
      </c>
    </row>
    <row r="63" spans="2:14" x14ac:dyDescent="0.25">
      <c r="B63">
        <v>60</v>
      </c>
      <c r="C63">
        <f>44000*26+8000</f>
        <v>1152000</v>
      </c>
      <c r="D63">
        <f>5*44000+7000</f>
        <v>227000</v>
      </c>
      <c r="E63">
        <f>26*44000+9000</f>
        <v>1153000</v>
      </c>
      <c r="F63">
        <f>12*44000+40000</f>
        <v>568000</v>
      </c>
      <c r="I63">
        <f>18*44000+21000</f>
        <v>813000</v>
      </c>
      <c r="J63">
        <f>12*44000+40000</f>
        <v>568000</v>
      </c>
      <c r="K63">
        <f>26*44000+9000</f>
        <v>1153000</v>
      </c>
      <c r="L63">
        <f>12*44000+40000</f>
        <v>568000</v>
      </c>
      <c r="N63">
        <f>AVERAGE(D63,F63,J63,L63)</f>
        <v>482750</v>
      </c>
    </row>
    <row r="64" spans="2:14" x14ac:dyDescent="0.25">
      <c r="B64">
        <v>61</v>
      </c>
      <c r="C64">
        <f>44000*28+27000</f>
        <v>1259000</v>
      </c>
    </row>
    <row r="65" spans="2:15" x14ac:dyDescent="0.25">
      <c r="B65">
        <v>62</v>
      </c>
      <c r="C65">
        <f>44000*32+39000</f>
        <v>1447000</v>
      </c>
    </row>
    <row r="66" spans="2:15" x14ac:dyDescent="0.25">
      <c r="B66">
        <v>63</v>
      </c>
      <c r="C66">
        <f>44000*39+17000</f>
        <v>1733000</v>
      </c>
    </row>
    <row r="69" spans="2:15" x14ac:dyDescent="0.25">
      <c r="B69" t="s">
        <v>0</v>
      </c>
      <c r="C69" t="s">
        <v>2</v>
      </c>
      <c r="D69" t="s">
        <v>7</v>
      </c>
      <c r="E69" t="s">
        <v>8</v>
      </c>
      <c r="F69" t="s">
        <v>9</v>
      </c>
      <c r="I69" t="s">
        <v>2</v>
      </c>
      <c r="J69" t="s">
        <v>7</v>
      </c>
      <c r="K69" t="s">
        <v>8</v>
      </c>
      <c r="L69" t="s">
        <v>9</v>
      </c>
      <c r="N69" t="s">
        <v>11</v>
      </c>
    </row>
    <row r="70" spans="2:15" x14ac:dyDescent="0.25">
      <c r="B70" s="3">
        <v>0</v>
      </c>
      <c r="C70" s="1">
        <f>C3/44.1</f>
        <v>0.68027210884353739</v>
      </c>
      <c r="D70" s="1" t="str">
        <f>IF(ISNUMBER(D3),D3/44.1,"")</f>
        <v/>
      </c>
      <c r="E70" s="1" t="str">
        <f>IF(ISNUMBER(E3),E3/44.1,"")</f>
        <v/>
      </c>
      <c r="F70" s="1" t="str">
        <f>IF(ISNUMBER(F3),F3/44.1,"")</f>
        <v/>
      </c>
      <c r="G70" s="2">
        <f t="shared" ref="G70:G101" si="0">5*EXP(0.15*B70)</f>
        <v>5</v>
      </c>
      <c r="I70" s="1" t="str">
        <f>IF(ISNUMBER(I3),I3/44.1,"")</f>
        <v/>
      </c>
      <c r="J70" s="1" t="str">
        <f>IF(ISNUMBER(J3),J3/44.1,"")</f>
        <v/>
      </c>
      <c r="K70" s="1" t="str">
        <f>IF(ISNUMBER(K3),K3/44.1,"")</f>
        <v/>
      </c>
      <c r="L70" s="1" t="str">
        <f>IF(ISNUMBER(L3),L3/44.1,"")</f>
        <v/>
      </c>
      <c r="O70" s="4">
        <f t="shared" ref="O70:O119" si="1">5*EXP(0.135*B70)</f>
        <v>5</v>
      </c>
    </row>
    <row r="71" spans="2:15" x14ac:dyDescent="0.25">
      <c r="B71">
        <v>1</v>
      </c>
      <c r="C71" s="1">
        <f>C4/44.1</f>
        <v>5.895691609977324</v>
      </c>
      <c r="D71" s="1" t="str">
        <f t="shared" ref="D71:E133" si="2">IF(ISNUMBER(D4),D4/44.1,"")</f>
        <v/>
      </c>
      <c r="E71" s="1" t="str">
        <f t="shared" si="2"/>
        <v/>
      </c>
      <c r="F71" s="1" t="str">
        <f t="shared" ref="F71" si="3">IF(ISNUMBER(F4),F4/44.1,"")</f>
        <v/>
      </c>
      <c r="G71" s="2">
        <f t="shared" si="0"/>
        <v>5.8091712136414149</v>
      </c>
      <c r="I71" s="1" t="str">
        <f t="shared" ref="I71" si="4">IF(ISNUMBER(I4),I4/44.1,"")</f>
        <v/>
      </c>
      <c r="J71" s="1" t="str">
        <f t="shared" ref="J71:L86" si="5">IF(ISNUMBER(J4),J4/44.1,"")</f>
        <v/>
      </c>
      <c r="K71" s="1" t="str">
        <f t="shared" si="5"/>
        <v/>
      </c>
      <c r="L71" s="1" t="str">
        <f t="shared" si="5"/>
        <v/>
      </c>
      <c r="O71" s="4">
        <f t="shared" si="1"/>
        <v>5.7226839217565733</v>
      </c>
    </row>
    <row r="72" spans="2:15" x14ac:dyDescent="0.25">
      <c r="B72">
        <v>2</v>
      </c>
      <c r="C72" s="1">
        <f>C5/44.1</f>
        <v>5.895691609977324</v>
      </c>
      <c r="D72" s="1" t="str">
        <f t="shared" si="2"/>
        <v/>
      </c>
      <c r="E72" s="1" t="str">
        <f t="shared" si="2"/>
        <v/>
      </c>
      <c r="F72" s="1" t="str">
        <f t="shared" ref="F72" si="6">IF(ISNUMBER(F5),F5/44.1,"")</f>
        <v/>
      </c>
      <c r="G72" s="2">
        <f t="shared" si="0"/>
        <v>6.7492940378800164</v>
      </c>
      <c r="I72" s="1" t="str">
        <f t="shared" ref="I72" si="7">IF(ISNUMBER(I5),I5/44.1,"")</f>
        <v/>
      </c>
      <c r="J72" s="1" t="str">
        <f t="shared" ref="J72:K72" si="8">IF(ISNUMBER(J5),J5/44.1,"")</f>
        <v/>
      </c>
      <c r="K72" s="1" t="str">
        <f t="shared" si="8"/>
        <v/>
      </c>
      <c r="L72" s="1" t="str">
        <f t="shared" si="5"/>
        <v/>
      </c>
      <c r="O72" s="4">
        <f t="shared" si="1"/>
        <v>6.5498222536662363</v>
      </c>
    </row>
    <row r="73" spans="2:15" x14ac:dyDescent="0.25">
      <c r="B73">
        <v>3</v>
      </c>
      <c r="C73" s="1">
        <f>C6/44.1</f>
        <v>5.895691609977324</v>
      </c>
      <c r="D73" s="1" t="str">
        <f t="shared" si="2"/>
        <v/>
      </c>
      <c r="E73" s="1" t="str">
        <f t="shared" si="2"/>
        <v/>
      </c>
      <c r="F73" s="1" t="str">
        <f t="shared" ref="F73" si="9">IF(ISNUMBER(F6),F6/44.1,"")</f>
        <v/>
      </c>
      <c r="G73" s="2">
        <f t="shared" si="0"/>
        <v>7.8415609274508435</v>
      </c>
      <c r="I73" s="1" t="str">
        <f t="shared" ref="I73" si="10">IF(ISNUMBER(I6),I6/44.1,"")</f>
        <v/>
      </c>
      <c r="J73" s="1" t="str">
        <f t="shared" ref="J73:K73" si="11">IF(ISNUMBER(J6),J6/44.1,"")</f>
        <v/>
      </c>
      <c r="K73" s="1" t="str">
        <f t="shared" si="11"/>
        <v/>
      </c>
      <c r="L73" s="1" t="str">
        <f t="shared" si="5"/>
        <v/>
      </c>
      <c r="O73" s="4">
        <f t="shared" si="1"/>
        <v>7.4965125002838349</v>
      </c>
    </row>
    <row r="74" spans="2:15" x14ac:dyDescent="0.25">
      <c r="B74">
        <v>4</v>
      </c>
      <c r="C74" s="1">
        <f>C7/44.1</f>
        <v>5.895691609977324</v>
      </c>
      <c r="D74" s="1" t="str">
        <f t="shared" si="2"/>
        <v/>
      </c>
      <c r="E74" s="1" t="str">
        <f t="shared" si="2"/>
        <v/>
      </c>
      <c r="F74" s="1" t="str">
        <f t="shared" ref="F74" si="12">IF(ISNUMBER(F7),F7/44.1,"")</f>
        <v/>
      </c>
      <c r="G74" s="2">
        <f t="shared" si="0"/>
        <v>9.1105940019525438</v>
      </c>
      <c r="I74" s="1" t="str">
        <f t="shared" ref="I74" si="13">IF(ISNUMBER(I7),I7/44.1,"")</f>
        <v/>
      </c>
      <c r="J74" s="1" t="str">
        <f t="shared" ref="J74:K74" si="14">IF(ISNUMBER(J7),J7/44.1,"")</f>
        <v/>
      </c>
      <c r="K74" s="1" t="str">
        <f t="shared" si="14"/>
        <v/>
      </c>
      <c r="L74" s="1" t="str">
        <f t="shared" si="5"/>
        <v/>
      </c>
      <c r="O74" s="4">
        <f t="shared" si="1"/>
        <v>8.580034310924292</v>
      </c>
    </row>
    <row r="75" spans="2:15" x14ac:dyDescent="0.25">
      <c r="B75">
        <v>5</v>
      </c>
      <c r="C75" s="1">
        <f>C8/44.1</f>
        <v>5.895691609977324</v>
      </c>
      <c r="D75" s="1" t="str">
        <f t="shared" si="2"/>
        <v/>
      </c>
      <c r="E75" s="1" t="str">
        <f t="shared" si="2"/>
        <v/>
      </c>
      <c r="F75" s="1" t="str">
        <f t="shared" ref="F75" si="15">IF(ISNUMBER(F8),F8/44.1,"")</f>
        <v/>
      </c>
      <c r="G75" s="2">
        <f t="shared" si="0"/>
        <v>10.585000083063374</v>
      </c>
      <c r="I75" s="1" t="str">
        <f t="shared" ref="I75" si="16">IF(ISNUMBER(I8),I8/44.1,"")</f>
        <v/>
      </c>
      <c r="J75" s="1" t="str">
        <f t="shared" ref="J75:K75" si="17">IF(ISNUMBER(J8),J8/44.1,"")</f>
        <v/>
      </c>
      <c r="K75" s="1" t="str">
        <f t="shared" si="17"/>
        <v/>
      </c>
      <c r="L75" s="1" t="str">
        <f t="shared" si="5"/>
        <v/>
      </c>
      <c r="O75" s="4">
        <f t="shared" si="1"/>
        <v>9.8201648798492371</v>
      </c>
    </row>
    <row r="76" spans="2:15" x14ac:dyDescent="0.25">
      <c r="B76">
        <v>6</v>
      </c>
      <c r="C76" s="1">
        <f>C9/44.1</f>
        <v>11.337868480725623</v>
      </c>
      <c r="D76" s="1" t="str">
        <f t="shared" si="2"/>
        <v/>
      </c>
      <c r="E76" s="1" t="str">
        <f t="shared" si="2"/>
        <v/>
      </c>
      <c r="F76" s="1" t="str">
        <f t="shared" ref="F76" si="18">IF(ISNUMBER(F9),F9/44.1,"")</f>
        <v/>
      </c>
      <c r="G76" s="2">
        <f t="shared" si="0"/>
        <v>12.298015555784747</v>
      </c>
      <c r="I76" s="1" t="str">
        <f t="shared" ref="I76" si="19">IF(ISNUMBER(I9),I9/44.1,"")</f>
        <v/>
      </c>
      <c r="J76" s="1" t="str">
        <f t="shared" ref="J76:K76" si="20">IF(ISNUMBER(J9),J9/44.1,"")</f>
        <v/>
      </c>
      <c r="K76" s="1" t="str">
        <f t="shared" si="20"/>
        <v/>
      </c>
      <c r="L76" s="1" t="str">
        <f t="shared" si="5"/>
        <v/>
      </c>
      <c r="O76" s="4">
        <f t="shared" si="1"/>
        <v>11.239539933382359</v>
      </c>
    </row>
    <row r="77" spans="2:15" x14ac:dyDescent="0.25">
      <c r="B77">
        <v>7</v>
      </c>
      <c r="C77" s="1">
        <f>C10/44.1</f>
        <v>11.337868480725623</v>
      </c>
      <c r="D77" s="1" t="str">
        <f t="shared" si="2"/>
        <v/>
      </c>
      <c r="E77" s="1" t="str">
        <f t="shared" si="2"/>
        <v/>
      </c>
      <c r="F77" s="1" t="str">
        <f t="shared" ref="F77" si="21">IF(ISNUMBER(F10),F10/44.1,"")</f>
        <v/>
      </c>
      <c r="G77" s="2">
        <f t="shared" si="0"/>
        <v>14.288255590315819</v>
      </c>
      <c r="I77" s="1" t="str">
        <f t="shared" ref="I77" si="22">IF(ISNUMBER(I10),I10/44.1,"")</f>
        <v/>
      </c>
      <c r="J77" s="1" t="str">
        <f t="shared" ref="J77:K77" si="23">IF(ISNUMBER(J10),J10/44.1,"")</f>
        <v/>
      </c>
      <c r="K77" s="1" t="str">
        <f t="shared" si="23"/>
        <v/>
      </c>
      <c r="L77" s="1" t="str">
        <f t="shared" si="5"/>
        <v/>
      </c>
      <c r="O77" s="4">
        <f t="shared" si="1"/>
        <v>12.864066892941629</v>
      </c>
    </row>
    <row r="78" spans="2:15" x14ac:dyDescent="0.25">
      <c r="B78">
        <v>8</v>
      </c>
      <c r="C78" s="1">
        <f>C11/44.1</f>
        <v>11.337868480725623</v>
      </c>
      <c r="D78" s="1" t="str">
        <f t="shared" si="2"/>
        <v/>
      </c>
      <c r="E78" s="1" t="str">
        <f t="shared" si="2"/>
        <v/>
      </c>
      <c r="F78" s="1" t="str">
        <f t="shared" ref="F78" si="24">IF(ISNUMBER(F11),F11/44.1,"")</f>
        <v/>
      </c>
      <c r="G78" s="2">
        <f t="shared" si="0"/>
        <v>16.600584613682734</v>
      </c>
      <c r="I78" s="1" t="str">
        <f t="shared" ref="I78" si="25">IF(ISNUMBER(I11),I11/44.1,"")</f>
        <v/>
      </c>
      <c r="J78" s="1" t="str">
        <f t="shared" ref="J78:K78" si="26">IF(ISNUMBER(J11),J11/44.1,"")</f>
        <v/>
      </c>
      <c r="K78" s="1" t="str">
        <f t="shared" si="26"/>
        <v/>
      </c>
      <c r="L78" s="1" t="str">
        <f t="shared" si="5"/>
        <v/>
      </c>
      <c r="O78" s="4">
        <f t="shared" si="1"/>
        <v>14.723397755327621</v>
      </c>
    </row>
    <row r="79" spans="2:15" x14ac:dyDescent="0.25">
      <c r="B79">
        <v>9</v>
      </c>
      <c r="C79" s="1">
        <f>C12/44.1</f>
        <v>17.006802721088434</v>
      </c>
      <c r="D79" s="1" t="str">
        <f t="shared" si="2"/>
        <v/>
      </c>
      <c r="E79" s="1" t="str">
        <f t="shared" si="2"/>
        <v/>
      </c>
      <c r="F79" s="1" t="str">
        <f t="shared" ref="F79" si="27">IF(ISNUMBER(F12),F12/44.1,"")</f>
        <v/>
      </c>
      <c r="G79" s="2">
        <f t="shared" si="0"/>
        <v>19.28712765348487</v>
      </c>
      <c r="I79" s="1" t="str">
        <f t="shared" ref="I79" si="28">IF(ISNUMBER(I12),I12/44.1,"")</f>
        <v/>
      </c>
      <c r="J79" s="1" t="str">
        <f t="shared" ref="J79:K79" si="29">IF(ISNUMBER(J12),J12/44.1,"")</f>
        <v/>
      </c>
      <c r="K79" s="1" t="str">
        <f t="shared" si="29"/>
        <v/>
      </c>
      <c r="L79" s="1" t="str">
        <f t="shared" si="5"/>
        <v/>
      </c>
      <c r="O79" s="4">
        <f t="shared" si="1"/>
        <v>16.851470321608033</v>
      </c>
    </row>
    <row r="80" spans="2:15" x14ac:dyDescent="0.25">
      <c r="B80">
        <v>10</v>
      </c>
      <c r="C80" s="1">
        <f>C13/44.1</f>
        <v>17.006802721088434</v>
      </c>
      <c r="D80" s="1">
        <f t="shared" si="2"/>
        <v>49.886621315192741</v>
      </c>
      <c r="E80" s="1">
        <f t="shared" si="2"/>
        <v>49.886621315192741</v>
      </c>
      <c r="F80" s="1">
        <f t="shared" ref="F80" si="30">IF(ISNUMBER(F13),F13/44.1,"")</f>
        <v>49.886621315192741</v>
      </c>
      <c r="G80" s="2">
        <f t="shared" si="0"/>
        <v>22.408445351690322</v>
      </c>
      <c r="I80" s="1">
        <f t="shared" ref="I80" si="31">IF(ISNUMBER(I13),I13/44.1,"")</f>
        <v>13.605442176870747</v>
      </c>
      <c r="J80" s="1">
        <f t="shared" ref="J80:K80" si="32">IF(ISNUMBER(J13),J13/44.1,"")</f>
        <v>49.886621315192741</v>
      </c>
      <c r="K80" s="1">
        <f t="shared" si="32"/>
        <v>49.886621315192741</v>
      </c>
      <c r="L80" s="1">
        <f t="shared" si="5"/>
        <v>49.886621315192741</v>
      </c>
      <c r="N80" s="1">
        <f t="shared" ref="N80" si="33">IF(ISNUMBER(N13),N13/44.1,"")</f>
        <v>49.886621315192741</v>
      </c>
      <c r="O80" s="4">
        <f t="shared" si="1"/>
        <v>19.287127653484873</v>
      </c>
    </row>
    <row r="81" spans="2:15" x14ac:dyDescent="0.25">
      <c r="B81">
        <v>11</v>
      </c>
      <c r="C81" s="1">
        <f>C14/44.1</f>
        <v>22.675736961451246</v>
      </c>
      <c r="D81" s="1" t="str">
        <f t="shared" si="2"/>
        <v/>
      </c>
      <c r="E81" s="1" t="str">
        <f t="shared" si="2"/>
        <v/>
      </c>
      <c r="F81" s="1" t="str">
        <f t="shared" ref="F81" si="34">IF(ISNUMBER(F14),F14/44.1,"")</f>
        <v/>
      </c>
      <c r="G81" s="2">
        <f t="shared" si="0"/>
        <v>26.034899135899245</v>
      </c>
      <c r="I81" s="1" t="str">
        <f t="shared" ref="I81" si="35">IF(ISNUMBER(I14),I14/44.1,"")</f>
        <v/>
      </c>
      <c r="J81" s="1" t="str">
        <f t="shared" ref="J81:K81" si="36">IF(ISNUMBER(J14),J14/44.1,"")</f>
        <v/>
      </c>
      <c r="K81" s="1" t="str">
        <f t="shared" si="36"/>
        <v/>
      </c>
      <c r="L81" s="1" t="str">
        <f t="shared" si="5"/>
        <v/>
      </c>
      <c r="N81" s="1"/>
      <c r="O81" s="4">
        <f t="shared" si="1"/>
        <v>22.07482706389289</v>
      </c>
    </row>
    <row r="82" spans="2:15" x14ac:dyDescent="0.25">
      <c r="B82">
        <v>12</v>
      </c>
      <c r="C82" s="1">
        <f>C15/44.1</f>
        <v>22.675736961451246</v>
      </c>
      <c r="D82" s="1" t="str">
        <f t="shared" si="2"/>
        <v/>
      </c>
      <c r="E82" s="1" t="str">
        <f t="shared" si="2"/>
        <v/>
      </c>
      <c r="F82" s="1" t="str">
        <f t="shared" ref="F82" si="37">IF(ISNUMBER(F15),F15/44.1,"")</f>
        <v/>
      </c>
      <c r="G82" s="2">
        <f t="shared" si="0"/>
        <v>30.248237322064725</v>
      </c>
      <c r="I82" s="1" t="str">
        <f t="shared" ref="I82" si="38">IF(ISNUMBER(I15),I15/44.1,"")</f>
        <v/>
      </c>
      <c r="J82" s="1" t="str">
        <f t="shared" ref="J82:K82" si="39">IF(ISNUMBER(J15),J15/44.1,"")</f>
        <v/>
      </c>
      <c r="K82" s="1" t="str">
        <f t="shared" si="39"/>
        <v/>
      </c>
      <c r="L82" s="1" t="str">
        <f t="shared" si="5"/>
        <v/>
      </c>
      <c r="N82" s="1"/>
      <c r="O82" s="4">
        <f t="shared" si="1"/>
        <v>25.265451582819338</v>
      </c>
    </row>
    <row r="83" spans="2:15" x14ac:dyDescent="0.25">
      <c r="B83">
        <v>13</v>
      </c>
      <c r="C83" s="1">
        <f>C16/44.1</f>
        <v>28.344671201814059</v>
      </c>
      <c r="D83" s="1" t="str">
        <f t="shared" si="2"/>
        <v/>
      </c>
      <c r="E83" s="1" t="str">
        <f t="shared" si="2"/>
        <v/>
      </c>
      <c r="F83" s="1" t="str">
        <f t="shared" ref="F83" si="40">IF(ISNUMBER(F16),F16/44.1,"")</f>
        <v/>
      </c>
      <c r="G83" s="2">
        <f t="shared" si="0"/>
        <v>35.143437902946467</v>
      </c>
      <c r="I83" s="1" t="str">
        <f t="shared" ref="I83" si="41">IF(ISNUMBER(I16),I16/44.1,"")</f>
        <v/>
      </c>
      <c r="J83" s="1" t="str">
        <f t="shared" ref="J83:K83" si="42">IF(ISNUMBER(J16),J16/44.1,"")</f>
        <v/>
      </c>
      <c r="K83" s="1" t="str">
        <f t="shared" si="42"/>
        <v/>
      </c>
      <c r="L83" s="1" t="str">
        <f t="shared" si="5"/>
        <v/>
      </c>
      <c r="N83" s="1"/>
      <c r="O83" s="4">
        <f t="shared" si="1"/>
        <v>28.917238709783874</v>
      </c>
    </row>
    <row r="84" spans="2:15" x14ac:dyDescent="0.25">
      <c r="B84">
        <v>14</v>
      </c>
      <c r="C84" s="1">
        <f>C17/44.1</f>
        <v>35.147392290249435</v>
      </c>
      <c r="D84" s="1" t="str">
        <f t="shared" si="2"/>
        <v/>
      </c>
      <c r="E84" s="1" t="str">
        <f t="shared" si="2"/>
        <v/>
      </c>
      <c r="F84" s="1" t="str">
        <f t="shared" ref="F84" si="43">IF(ISNUMBER(F17),F17/44.1,"")</f>
        <v/>
      </c>
      <c r="G84" s="2">
        <f t="shared" si="0"/>
        <v>40.83084956283826</v>
      </c>
      <c r="I84" s="1" t="str">
        <f t="shared" ref="I84" si="44">IF(ISNUMBER(I17),I17/44.1,"")</f>
        <v/>
      </c>
      <c r="J84" s="1" t="str">
        <f t="shared" ref="J84:K84" si="45">IF(ISNUMBER(J17),J17/44.1,"")</f>
        <v/>
      </c>
      <c r="K84" s="1" t="str">
        <f t="shared" si="45"/>
        <v/>
      </c>
      <c r="L84" s="1" t="str">
        <f t="shared" si="5"/>
        <v/>
      </c>
      <c r="N84" s="1"/>
      <c r="O84" s="4">
        <f t="shared" si="1"/>
        <v>33.096843405215395</v>
      </c>
    </row>
    <row r="85" spans="2:15" x14ac:dyDescent="0.25">
      <c r="B85">
        <v>15</v>
      </c>
      <c r="C85" s="1">
        <f>C18/44.1</f>
        <v>43.083900226757365</v>
      </c>
      <c r="D85" s="1" t="str">
        <f t="shared" si="2"/>
        <v/>
      </c>
      <c r="E85" s="1" t="str">
        <f t="shared" si="2"/>
        <v/>
      </c>
      <c r="F85" s="1" t="str">
        <f t="shared" ref="F85" si="46">IF(ISNUMBER(F18),F18/44.1,"")</f>
        <v/>
      </c>
      <c r="G85" s="2">
        <f t="shared" si="0"/>
        <v>47.438679181792629</v>
      </c>
      <c r="I85" s="1" t="str">
        <f t="shared" ref="I85" si="47">IF(ISNUMBER(I18),I18/44.1,"")</f>
        <v/>
      </c>
      <c r="J85" s="1" t="str">
        <f t="shared" ref="J85:K85" si="48">IF(ISNUMBER(J18),J18/44.1,"")</f>
        <v/>
      </c>
      <c r="K85" s="1" t="str">
        <f t="shared" si="48"/>
        <v/>
      </c>
      <c r="L85" s="1" t="str">
        <f t="shared" si="5"/>
        <v/>
      </c>
      <c r="N85" s="1"/>
      <c r="O85" s="4">
        <f t="shared" si="1"/>
        <v>37.880554723184247</v>
      </c>
    </row>
    <row r="86" spans="2:15" x14ac:dyDescent="0.25">
      <c r="B86">
        <v>16</v>
      </c>
      <c r="C86" s="1">
        <f>C19/44.1</f>
        <v>48.752834467120181</v>
      </c>
      <c r="D86" s="1" t="str">
        <f t="shared" si="2"/>
        <v/>
      </c>
      <c r="E86" s="1" t="str">
        <f t="shared" si="2"/>
        <v/>
      </c>
      <c r="F86" s="1" t="str">
        <f t="shared" ref="F86" si="49">IF(ISNUMBER(F19),F19/44.1,"")</f>
        <v/>
      </c>
      <c r="G86" s="2">
        <f t="shared" si="0"/>
        <v>55.115881903208006</v>
      </c>
      <c r="I86" s="1" t="str">
        <f t="shared" ref="I86" si="50">IF(ISNUMBER(I19),I19/44.1,"")</f>
        <v/>
      </c>
      <c r="J86" s="1" t="str">
        <f t="shared" ref="J86:K86" si="51">IF(ISNUMBER(J19),J19/44.1,"")</f>
        <v/>
      </c>
      <c r="K86" s="1" t="str">
        <f t="shared" si="51"/>
        <v/>
      </c>
      <c r="L86" s="1" t="str">
        <f t="shared" si="5"/>
        <v/>
      </c>
      <c r="N86" s="1"/>
      <c r="O86" s="4">
        <f t="shared" si="1"/>
        <v>43.355688292317282</v>
      </c>
    </row>
    <row r="87" spans="2:15" x14ac:dyDescent="0.25">
      <c r="B87">
        <v>17</v>
      </c>
      <c r="C87" s="1">
        <f>C20/44.1</f>
        <v>64.625850340136054</v>
      </c>
      <c r="D87" s="1" t="str">
        <f t="shared" si="2"/>
        <v/>
      </c>
      <c r="E87" s="1" t="str">
        <f t="shared" si="2"/>
        <v/>
      </c>
      <c r="F87" s="1" t="str">
        <f t="shared" ref="F87" si="52">IF(ISNUMBER(F20),F20/44.1,"")</f>
        <v/>
      </c>
      <c r="G87" s="2">
        <f t="shared" si="0"/>
        <v>64.035518913315144</v>
      </c>
      <c r="I87" s="1" t="str">
        <f t="shared" ref="I87" si="53">IF(ISNUMBER(I20),I20/44.1,"")</f>
        <v/>
      </c>
      <c r="J87" s="1" t="str">
        <f t="shared" ref="J87:L102" si="54">IF(ISNUMBER(J20),J20/44.1,"")</f>
        <v/>
      </c>
      <c r="K87" s="1" t="str">
        <f t="shared" si="54"/>
        <v/>
      </c>
      <c r="L87" s="1" t="str">
        <f t="shared" si="54"/>
        <v/>
      </c>
      <c r="N87" s="1"/>
      <c r="O87" s="4">
        <f t="shared" si="1"/>
        <v>49.622180061426739</v>
      </c>
    </row>
    <row r="88" spans="2:15" x14ac:dyDescent="0.25">
      <c r="B88">
        <v>18</v>
      </c>
      <c r="C88" s="1">
        <f>C21/44.1</f>
        <v>71.428571428571431</v>
      </c>
      <c r="D88" s="1" t="str">
        <f t="shared" si="2"/>
        <v/>
      </c>
      <c r="E88" s="1" t="str">
        <f t="shared" si="2"/>
        <v/>
      </c>
      <c r="F88" s="1" t="str">
        <f t="shared" ref="F88" si="55">IF(ISNUMBER(F21),F21/44.1,"")</f>
        <v/>
      </c>
      <c r="G88" s="2">
        <f t="shared" si="0"/>
        <v>74.398658624364145</v>
      </c>
      <c r="I88" s="1" t="str">
        <f t="shared" ref="I88" si="56">IF(ISNUMBER(I21),I21/44.1,"")</f>
        <v/>
      </c>
      <c r="J88" s="1" t="str">
        <f t="shared" ref="J88:K88" si="57">IF(ISNUMBER(J21),J21/44.1,"")</f>
        <v/>
      </c>
      <c r="K88" s="1" t="str">
        <f t="shared" si="57"/>
        <v/>
      </c>
      <c r="L88" s="1" t="str">
        <f t="shared" si="54"/>
        <v/>
      </c>
      <c r="N88" s="1"/>
      <c r="O88" s="4">
        <f t="shared" si="1"/>
        <v>56.794410400007287</v>
      </c>
    </row>
    <row r="89" spans="2:15" x14ac:dyDescent="0.25">
      <c r="B89">
        <v>19</v>
      </c>
      <c r="C89" s="1">
        <f>C22/44.1</f>
        <v>85.034013605442169</v>
      </c>
      <c r="D89" s="1" t="str">
        <f t="shared" si="2"/>
        <v/>
      </c>
      <c r="E89" s="1" t="str">
        <f t="shared" si="2"/>
        <v/>
      </c>
      <c r="F89" s="1" t="str">
        <f t="shared" ref="F89" si="58">IF(ISNUMBER(F22),F22/44.1,"")</f>
        <v/>
      </c>
      <c r="G89" s="2">
        <f t="shared" si="0"/>
        <v>86.438909202838204</v>
      </c>
      <c r="I89" s="1" t="str">
        <f t="shared" ref="I89" si="59">IF(ISNUMBER(I22),I22/44.1,"")</f>
        <v/>
      </c>
      <c r="J89" s="1" t="str">
        <f t="shared" ref="J89:K89" si="60">IF(ISNUMBER(J22),J22/44.1,"")</f>
        <v/>
      </c>
      <c r="K89" s="1" t="str">
        <f t="shared" si="60"/>
        <v/>
      </c>
      <c r="L89" s="1" t="str">
        <f t="shared" si="54"/>
        <v/>
      </c>
      <c r="N89" s="1"/>
      <c r="O89" s="4">
        <f t="shared" si="1"/>
        <v>65.003291848353214</v>
      </c>
    </row>
    <row r="90" spans="2:15" x14ac:dyDescent="0.25">
      <c r="B90">
        <v>20</v>
      </c>
      <c r="C90" s="1">
        <f>C23/44.1</f>
        <v>97.505668934240362</v>
      </c>
      <c r="D90" s="1">
        <f t="shared" si="2"/>
        <v>138.32199546485259</v>
      </c>
      <c r="E90" s="1">
        <f t="shared" si="2"/>
        <v>138.32199546485259</v>
      </c>
      <c r="F90" s="1">
        <f t="shared" ref="F90" si="61">IF(ISNUMBER(F23),F23/44.1,"")</f>
        <v>156.46258503401361</v>
      </c>
      <c r="G90" s="2">
        <f t="shared" si="0"/>
        <v>100.42768461593835</v>
      </c>
      <c r="I90" s="1">
        <f t="shared" ref="I90" si="62">IF(ISNUMBER(I23),I23/44.1,"")</f>
        <v>68.027210884353735</v>
      </c>
      <c r="J90" s="1">
        <f t="shared" ref="J90:K90" si="63">IF(ISNUMBER(J23),J23/44.1,"")</f>
        <v>142.85714285714286</v>
      </c>
      <c r="K90" s="1">
        <f t="shared" si="63"/>
        <v>138.32199546485259</v>
      </c>
      <c r="L90" s="1">
        <f t="shared" si="54"/>
        <v>140.58956916099774</v>
      </c>
      <c r="N90" s="1">
        <f t="shared" ref="N90" si="64">IF(ISNUMBER(N23),N23/44.1,"")</f>
        <v>144.55782312925169</v>
      </c>
      <c r="O90" s="4">
        <f t="shared" si="1"/>
        <v>74.398658624364188</v>
      </c>
    </row>
    <row r="91" spans="2:15" x14ac:dyDescent="0.25">
      <c r="B91">
        <v>21</v>
      </c>
      <c r="C91" s="1">
        <f>C24/44.1</f>
        <v>113.37868480725623</v>
      </c>
      <c r="D91" s="1" t="str">
        <f t="shared" si="2"/>
        <v/>
      </c>
      <c r="E91" s="1" t="str">
        <f t="shared" si="2"/>
        <v/>
      </c>
      <c r="F91" s="1" t="str">
        <f t="shared" ref="F91" si="65">IF(ISNUMBER(F24),F24/44.1,"")</f>
        <v/>
      </c>
      <c r="G91" s="2">
        <f t="shared" si="0"/>
        <v>116.68032290471356</v>
      </c>
      <c r="I91" s="1" t="str">
        <f t="shared" ref="I91" si="66">IF(ISNUMBER(I24),I24/44.1,"")</f>
        <v/>
      </c>
      <c r="J91" s="1" t="str">
        <f t="shared" ref="J91:K91" si="67">IF(ISNUMBER(J24),J24/44.1,"")</f>
        <v/>
      </c>
      <c r="K91" s="1" t="str">
        <f t="shared" si="67"/>
        <v/>
      </c>
      <c r="L91" s="1" t="str">
        <f t="shared" si="54"/>
        <v/>
      </c>
      <c r="N91" s="1"/>
      <c r="O91" s="4">
        <f t="shared" si="1"/>
        <v>85.152001501980962</v>
      </c>
    </row>
    <row r="92" spans="2:15" x14ac:dyDescent="0.25">
      <c r="B92">
        <v>22</v>
      </c>
      <c r="C92" s="1">
        <f>C25/44.1</f>
        <v>131.51927437641723</v>
      </c>
      <c r="D92" s="1" t="str">
        <f t="shared" si="2"/>
        <v/>
      </c>
      <c r="E92" s="1" t="str">
        <f t="shared" si="2"/>
        <v/>
      </c>
      <c r="F92" s="1" t="str">
        <f t="shared" ref="F92" si="68">IF(ISNUMBER(F25),F25/44.1,"")</f>
        <v/>
      </c>
      <c r="G92" s="2">
        <f t="shared" si="0"/>
        <v>135.56319460328942</v>
      </c>
      <c r="I92" s="1" t="str">
        <f t="shared" ref="I92" si="69">IF(ISNUMBER(I25),I25/44.1,"")</f>
        <v/>
      </c>
      <c r="J92" s="1" t="str">
        <f t="shared" ref="J92:K92" si="70">IF(ISNUMBER(J25),J25/44.1,"")</f>
        <v/>
      </c>
      <c r="K92" s="1" t="str">
        <f t="shared" si="70"/>
        <v/>
      </c>
      <c r="L92" s="1" t="str">
        <f t="shared" si="54"/>
        <v/>
      </c>
      <c r="N92" s="1"/>
      <c r="O92" s="4">
        <f t="shared" si="1"/>
        <v>97.459597980155607</v>
      </c>
    </row>
    <row r="93" spans="2:15" x14ac:dyDescent="0.25">
      <c r="B93">
        <v>23</v>
      </c>
      <c r="C93" s="1">
        <f>C26/44.1</f>
        <v>154.19501133786846</v>
      </c>
      <c r="D93" s="1" t="str">
        <f t="shared" si="2"/>
        <v/>
      </c>
      <c r="E93" s="1" t="str">
        <f t="shared" si="2"/>
        <v/>
      </c>
      <c r="F93" s="1" t="str">
        <f t="shared" ref="F93" si="71">IF(ISNUMBER(F26),F26/44.1,"")</f>
        <v/>
      </c>
      <c r="G93" s="2">
        <f t="shared" si="0"/>
        <v>157.50196154373961</v>
      </c>
      <c r="I93" s="1" t="str">
        <f t="shared" ref="I93" si="72">IF(ISNUMBER(I26),I26/44.1,"")</f>
        <v/>
      </c>
      <c r="J93" s="1" t="str">
        <f t="shared" ref="J93:K93" si="73">IF(ISNUMBER(J26),J26/44.1,"")</f>
        <v/>
      </c>
      <c r="K93" s="1" t="str">
        <f t="shared" si="73"/>
        <v/>
      </c>
      <c r="L93" s="1" t="str">
        <f t="shared" si="54"/>
        <v/>
      </c>
      <c r="N93" s="1"/>
      <c r="O93" s="4">
        <f t="shared" si="1"/>
        <v>111.54609487637919</v>
      </c>
    </row>
    <row r="94" spans="2:15" x14ac:dyDescent="0.25">
      <c r="B94">
        <v>24</v>
      </c>
      <c r="C94" s="1">
        <f>C27/44.1</f>
        <v>172.33560090702946</v>
      </c>
      <c r="D94" s="1" t="str">
        <f t="shared" si="2"/>
        <v/>
      </c>
      <c r="E94" s="1" t="str">
        <f t="shared" si="2"/>
        <v/>
      </c>
      <c r="F94" s="1" t="str">
        <f t="shared" ref="F94" si="74">IF(ISNUMBER(F27),F27/44.1,"")</f>
        <v/>
      </c>
      <c r="G94" s="2">
        <f t="shared" si="0"/>
        <v>182.99117221838986</v>
      </c>
      <c r="I94" s="1" t="str">
        <f t="shared" ref="I94" si="75">IF(ISNUMBER(I27),I27/44.1,"")</f>
        <v/>
      </c>
      <c r="J94" s="1" t="str">
        <f t="shared" ref="J94:K94" si="76">IF(ISNUMBER(J27),J27/44.1,"")</f>
        <v/>
      </c>
      <c r="K94" s="1" t="str">
        <f t="shared" si="76"/>
        <v/>
      </c>
      <c r="L94" s="1" t="str">
        <f t="shared" si="54"/>
        <v/>
      </c>
      <c r="N94" s="1"/>
      <c r="O94" s="4">
        <f t="shared" si="1"/>
        <v>127.66860873675765</v>
      </c>
    </row>
    <row r="95" spans="2:15" x14ac:dyDescent="0.25">
      <c r="B95">
        <v>25</v>
      </c>
      <c r="C95" s="1">
        <f>C28/44.1</f>
        <v>201.81405895691609</v>
      </c>
      <c r="D95" s="1" t="str">
        <f t="shared" si="2"/>
        <v/>
      </c>
      <c r="E95" s="1" t="str">
        <f t="shared" si="2"/>
        <v/>
      </c>
      <c r="F95" s="1" t="str">
        <f t="shared" ref="F95" si="77">IF(ISNUMBER(F28),F28/44.1,"")</f>
        <v/>
      </c>
      <c r="G95" s="2">
        <f t="shared" si="0"/>
        <v>212.60541000031392</v>
      </c>
      <c r="I95" s="1" t="str">
        <f t="shared" ref="I95" si="78">IF(ISNUMBER(I28),I28/44.1,"")</f>
        <v/>
      </c>
      <c r="J95" s="1" t="str">
        <f t="shared" ref="J95:K95" si="79">IF(ISNUMBER(J28),J28/44.1,"")</f>
        <v/>
      </c>
      <c r="K95" s="1" t="str">
        <f t="shared" si="79"/>
        <v/>
      </c>
      <c r="L95" s="1" t="str">
        <f t="shared" si="54"/>
        <v/>
      </c>
      <c r="N95" s="1"/>
      <c r="O95" s="4">
        <f t="shared" si="1"/>
        <v>146.12141890617471</v>
      </c>
    </row>
    <row r="96" spans="2:15" x14ac:dyDescent="0.25">
      <c r="B96">
        <v>26</v>
      </c>
      <c r="C96" s="1">
        <f>C29/44.1</f>
        <v>235.82766439909295</v>
      </c>
      <c r="D96" s="1" t="str">
        <f t="shared" si="2"/>
        <v/>
      </c>
      <c r="E96" s="1" t="str">
        <f t="shared" si="2"/>
        <v/>
      </c>
      <c r="F96" s="1" t="str">
        <f t="shared" ref="F96" si="80">IF(ISNUMBER(F29),F29/44.1,"")</f>
        <v/>
      </c>
      <c r="G96" s="2">
        <f t="shared" si="0"/>
        <v>247.01224552765083</v>
      </c>
      <c r="I96" s="1" t="str">
        <f t="shared" ref="I96" si="81">IF(ISNUMBER(I29),I29/44.1,"")</f>
        <v/>
      </c>
      <c r="J96" s="1" t="str">
        <f t="shared" ref="J96:K96" si="82">IF(ISNUMBER(J29),J29/44.1,"")</f>
        <v/>
      </c>
      <c r="K96" s="1" t="str">
        <f t="shared" si="82"/>
        <v/>
      </c>
      <c r="L96" s="1" t="str">
        <f t="shared" si="54"/>
        <v/>
      </c>
      <c r="N96" s="1"/>
      <c r="O96" s="4">
        <f t="shared" si="1"/>
        <v>167.2413389197246</v>
      </c>
    </row>
    <row r="97" spans="2:15" x14ac:dyDescent="0.25">
      <c r="B97">
        <v>27</v>
      </c>
      <c r="C97" s="1">
        <f>C30/44.1</f>
        <v>272.10884353741494</v>
      </c>
      <c r="D97" s="1" t="str">
        <f t="shared" si="2"/>
        <v/>
      </c>
      <c r="E97" s="1" t="str">
        <f t="shared" si="2"/>
        <v/>
      </c>
      <c r="F97" s="1" t="str">
        <f t="shared" ref="F97" si="83">IF(ISNUMBER(F30),F30/44.1,"")</f>
        <v/>
      </c>
      <c r="G97" s="2">
        <f t="shared" si="0"/>
        <v>286.98728522723093</v>
      </c>
      <c r="I97" s="1" t="str">
        <f t="shared" ref="I97" si="84">IF(ISNUMBER(I30),I30/44.1,"")</f>
        <v/>
      </c>
      <c r="J97" s="1" t="str">
        <f t="shared" ref="J97:K97" si="85">IF(ISNUMBER(J30),J30/44.1,"")</f>
        <v/>
      </c>
      <c r="K97" s="1" t="str">
        <f t="shared" si="85"/>
        <v/>
      </c>
      <c r="L97" s="1" t="str">
        <f t="shared" si="54"/>
        <v/>
      </c>
      <c r="N97" s="1"/>
      <c r="O97" s="4">
        <f t="shared" si="1"/>
        <v>191.41386425778995</v>
      </c>
    </row>
    <row r="98" spans="2:15" x14ac:dyDescent="0.25">
      <c r="B98">
        <v>28</v>
      </c>
      <c r="C98" s="1">
        <f>C31/44.1</f>
        <v>321.99546485260771</v>
      </c>
      <c r="D98" s="1" t="str">
        <f t="shared" si="2"/>
        <v/>
      </c>
      <c r="E98" s="1" t="str">
        <f t="shared" si="2"/>
        <v/>
      </c>
      <c r="F98" s="1" t="str">
        <f t="shared" ref="F98" si="86">IF(ISNUMBER(F31),F31/44.1,"")</f>
        <v/>
      </c>
      <c r="G98" s="2">
        <f t="shared" si="0"/>
        <v>333.43165520462577</v>
      </c>
      <c r="I98" s="1" t="str">
        <f t="shared" ref="I98" si="87">IF(ISNUMBER(I31),I31/44.1,"")</f>
        <v/>
      </c>
      <c r="J98" s="1" t="str">
        <f t="shared" ref="J98:K98" si="88">IF(ISNUMBER(J31),J31/44.1,"")</f>
        <v/>
      </c>
      <c r="K98" s="1" t="str">
        <f t="shared" si="88"/>
        <v/>
      </c>
      <c r="L98" s="1" t="str">
        <f t="shared" si="54"/>
        <v/>
      </c>
      <c r="N98" s="1"/>
      <c r="O98" s="4">
        <f t="shared" si="1"/>
        <v>219.0802086778699</v>
      </c>
    </row>
    <row r="99" spans="2:15" x14ac:dyDescent="0.25">
      <c r="B99">
        <v>29</v>
      </c>
      <c r="C99" s="1">
        <f>C32/44.1</f>
        <v>371.88208616780042</v>
      </c>
      <c r="D99" s="1" t="str">
        <f t="shared" si="2"/>
        <v/>
      </c>
      <c r="E99" s="1" t="str">
        <f t="shared" si="2"/>
        <v/>
      </c>
      <c r="F99" s="1" t="str">
        <f t="shared" ref="F99" si="89">IF(ISNUMBER(F32),F32/44.1,"")</f>
        <v/>
      </c>
      <c r="G99" s="2">
        <f t="shared" si="0"/>
        <v>387.39231462630414</v>
      </c>
      <c r="I99" s="1" t="str">
        <f t="shared" ref="I99" si="90">IF(ISNUMBER(I32),I32/44.1,"")</f>
        <v/>
      </c>
      <c r="J99" s="1" t="str">
        <f t="shared" ref="J99:K99" si="91">IF(ISNUMBER(J32),J32/44.1,"")</f>
        <v/>
      </c>
      <c r="K99" s="1" t="str">
        <f t="shared" si="91"/>
        <v/>
      </c>
      <c r="L99" s="1" t="str">
        <f t="shared" si="54"/>
        <v/>
      </c>
      <c r="N99" s="1"/>
      <c r="O99" s="4">
        <f t="shared" si="1"/>
        <v>250.74535755518411</v>
      </c>
    </row>
    <row r="100" spans="2:15" x14ac:dyDescent="0.25">
      <c r="B100">
        <v>30</v>
      </c>
      <c r="C100" s="1">
        <f>C33/44.1</f>
        <v>430.83900226757368</v>
      </c>
      <c r="D100" s="1">
        <f t="shared" si="2"/>
        <v>408.16326530612241</v>
      </c>
      <c r="E100" s="1">
        <f t="shared" si="2"/>
        <v>498.86621315192741</v>
      </c>
      <c r="F100" s="1">
        <f t="shared" ref="F100" si="92">IF(ISNUMBER(F33),F33/44.1,"")</f>
        <v>498.86621315192741</v>
      </c>
      <c r="G100" s="2">
        <f t="shared" si="0"/>
        <v>450.08565650260903</v>
      </c>
      <c r="I100" s="1">
        <f t="shared" ref="I100" si="93">IF(ISNUMBER(I33),I33/44.1,"")</f>
        <v>294.78458049886621</v>
      </c>
      <c r="J100" s="1">
        <f t="shared" ref="J100:K100" si="94">IF(ISNUMBER(J33),J33/44.1,"")</f>
        <v>498.86621315192741</v>
      </c>
      <c r="K100" s="1">
        <f t="shared" si="94"/>
        <v>498.86621315192741</v>
      </c>
      <c r="L100" s="1">
        <f t="shared" si="54"/>
        <v>498.86621315192741</v>
      </c>
      <c r="N100" s="1">
        <f t="shared" ref="N100" si="95">IF(ISNUMBER(N33),N33/44.1,"")</f>
        <v>476.19047619047615</v>
      </c>
      <c r="O100" s="4">
        <f t="shared" si="1"/>
        <v>286.98728522723121</v>
      </c>
    </row>
    <row r="101" spans="2:15" x14ac:dyDescent="0.25">
      <c r="B101">
        <v>31</v>
      </c>
      <c r="C101" s="1">
        <f>C34/44.1</f>
        <v>498.86621315192741</v>
      </c>
      <c r="D101" s="1" t="str">
        <f t="shared" si="2"/>
        <v/>
      </c>
      <c r="E101" s="1" t="str">
        <f t="shared" si="2"/>
        <v/>
      </c>
      <c r="F101" s="1" t="str">
        <f t="shared" ref="F101" si="96">IF(ISNUMBER(F34),F34/44.1,"")</f>
        <v/>
      </c>
      <c r="G101" s="2">
        <f t="shared" si="0"/>
        <v>522.9249278855707</v>
      </c>
      <c r="I101" s="1" t="str">
        <f t="shared" ref="I101" si="97">IF(ISNUMBER(I34),I34/44.1,"")</f>
        <v/>
      </c>
      <c r="J101" s="1" t="str">
        <f t="shared" ref="J101:K101" si="98">IF(ISNUMBER(J34),J34/44.1,"")</f>
        <v/>
      </c>
      <c r="K101" s="1" t="str">
        <f t="shared" si="98"/>
        <v/>
      </c>
      <c r="L101" s="1" t="str">
        <f t="shared" si="54"/>
        <v/>
      </c>
      <c r="N101" s="1"/>
      <c r="O101" s="4">
        <f t="shared" si="1"/>
        <v>328.46750458368859</v>
      </c>
    </row>
    <row r="102" spans="2:15" x14ac:dyDescent="0.25">
      <c r="B102">
        <v>32</v>
      </c>
      <c r="C102" s="1">
        <f>C35/44.1</f>
        <v>555.55555555555554</v>
      </c>
      <c r="D102" s="1" t="str">
        <f t="shared" si="2"/>
        <v/>
      </c>
      <c r="E102" s="1" t="str">
        <f t="shared" si="2"/>
        <v/>
      </c>
      <c r="F102" s="1" t="str">
        <f t="shared" ref="F102" si="99">IF(ISNUMBER(F35),F35/44.1,"")</f>
        <v/>
      </c>
      <c r="G102" s="2">
        <f>5*EXP(0.15*B102)</f>
        <v>607.55208759367429</v>
      </c>
      <c r="I102" s="1" t="str">
        <f t="shared" ref="I102" si="100">IF(ISNUMBER(I35),I35/44.1,"")</f>
        <v/>
      </c>
      <c r="J102" s="1" t="str">
        <f t="shared" ref="J102:K102" si="101">IF(ISNUMBER(J35),J35/44.1,"")</f>
        <v/>
      </c>
      <c r="K102" s="1" t="str">
        <f t="shared" si="101"/>
        <v/>
      </c>
      <c r="L102" s="1" t="str">
        <f t="shared" si="54"/>
        <v/>
      </c>
      <c r="N102" s="1"/>
      <c r="O102" s="4">
        <f t="shared" si="1"/>
        <v>375.94314146011556</v>
      </c>
    </row>
    <row r="103" spans="2:15" x14ac:dyDescent="0.25">
      <c r="B103">
        <v>33</v>
      </c>
      <c r="C103" s="1">
        <f>C36/44.1</f>
        <v>634.92063492063494</v>
      </c>
      <c r="D103" s="1" t="str">
        <f t="shared" si="2"/>
        <v/>
      </c>
      <c r="E103" s="1" t="str">
        <f t="shared" si="2"/>
        <v/>
      </c>
      <c r="F103" s="1" t="str">
        <f t="shared" ref="F103" si="102">IF(ISNUMBER(F36),F36/44.1,"")</f>
        <v/>
      </c>
      <c r="G103" s="2">
        <f t="shared" ref="G103:G133" si="103">5*EXP(0.15*B103)</f>
        <v>705.87481960738432</v>
      </c>
      <c r="I103" s="1" t="str">
        <f t="shared" ref="I103" si="104">IF(ISNUMBER(I36),I36/44.1,"")</f>
        <v/>
      </c>
      <c r="J103" s="1" t="str">
        <f t="shared" ref="J103:L118" si="105">IF(ISNUMBER(J36),J36/44.1,"")</f>
        <v/>
      </c>
      <c r="K103" s="1" t="str">
        <f t="shared" si="105"/>
        <v/>
      </c>
      <c r="L103" s="1" t="str">
        <f t="shared" si="105"/>
        <v/>
      </c>
      <c r="N103" s="1"/>
      <c r="O103" s="4">
        <f t="shared" si="1"/>
        <v>430.28075422569191</v>
      </c>
    </row>
    <row r="104" spans="2:15" x14ac:dyDescent="0.25">
      <c r="B104">
        <v>34</v>
      </c>
      <c r="C104" s="1">
        <f>C37/44.1</f>
        <v>748.29931972789109</v>
      </c>
      <c r="D104" s="1" t="str">
        <f t="shared" si="2"/>
        <v/>
      </c>
      <c r="E104" s="1" t="str">
        <f t="shared" si="2"/>
        <v/>
      </c>
      <c r="F104" s="1" t="str">
        <f t="shared" ref="F104" si="106">IF(ISNUMBER(F37),F37/44.1,"")</f>
        <v/>
      </c>
      <c r="G104" s="2">
        <f t="shared" si="103"/>
        <v>820.10953649950852</v>
      </c>
      <c r="I104" s="1" t="str">
        <f t="shared" ref="I104" si="107">IF(ISNUMBER(I37),I37/44.1,"")</f>
        <v/>
      </c>
      <c r="J104" s="1" t="str">
        <f t="shared" ref="J104:K104" si="108">IF(ISNUMBER(J37),J37/44.1,"")</f>
        <v/>
      </c>
      <c r="K104" s="1" t="str">
        <f t="shared" si="108"/>
        <v/>
      </c>
      <c r="L104" s="1" t="str">
        <f t="shared" si="105"/>
        <v/>
      </c>
      <c r="N104" s="1"/>
      <c r="O104" s="4">
        <f t="shared" si="1"/>
        <v>492.47215080973154</v>
      </c>
    </row>
    <row r="105" spans="2:15" x14ac:dyDescent="0.25">
      <c r="B105">
        <v>35</v>
      </c>
      <c r="C105" s="1">
        <f>C38/44.1</f>
        <v>884.35374149659856</v>
      </c>
      <c r="D105" s="1" t="str">
        <f t="shared" si="2"/>
        <v/>
      </c>
      <c r="E105" s="1" t="str">
        <f t="shared" si="2"/>
        <v/>
      </c>
      <c r="F105" s="1" t="str">
        <f t="shared" ref="F105" si="109">IF(ISNUMBER(F38),F38/44.1,"")</f>
        <v/>
      </c>
      <c r="G105" s="2">
        <f t="shared" si="103"/>
        <v>952.83134229314999</v>
      </c>
      <c r="I105" s="1" t="str">
        <f t="shared" ref="I105" si="110">IF(ISNUMBER(I38),I38/44.1,"")</f>
        <v/>
      </c>
      <c r="J105" s="1" t="str">
        <f t="shared" ref="J105:K105" si="111">IF(ISNUMBER(J38),J38/44.1,"")</f>
        <v/>
      </c>
      <c r="K105" s="1" t="str">
        <f t="shared" si="111"/>
        <v/>
      </c>
      <c r="L105" s="1" t="str">
        <f t="shared" si="105"/>
        <v/>
      </c>
      <c r="N105" s="1"/>
      <c r="O105" s="4">
        <f t="shared" si="1"/>
        <v>563.65249187034613</v>
      </c>
    </row>
    <row r="106" spans="2:15" x14ac:dyDescent="0.25">
      <c r="B106">
        <v>36</v>
      </c>
      <c r="C106" s="1">
        <f>C39/44.1</f>
        <v>1020.4081632653061</v>
      </c>
      <c r="D106" s="1" t="str">
        <f t="shared" si="2"/>
        <v/>
      </c>
      <c r="E106" s="1" t="str">
        <f t="shared" si="2"/>
        <v/>
      </c>
      <c r="F106" s="1" t="str">
        <f t="shared" ref="F106" si="112">IF(ISNUMBER(F39),F39/44.1,"")</f>
        <v/>
      </c>
      <c r="G106" s="2">
        <f t="shared" si="103"/>
        <v>1107.0320810209348</v>
      </c>
      <c r="I106" s="1" t="str">
        <f t="shared" ref="I106" si="113">IF(ISNUMBER(I39),I39/44.1,"")</f>
        <v/>
      </c>
      <c r="J106" s="1" t="str">
        <f t="shared" ref="J106:K106" si="114">IF(ISNUMBER(J39),J39/44.1,"")</f>
        <v/>
      </c>
      <c r="K106" s="1" t="str">
        <f t="shared" si="114"/>
        <v/>
      </c>
      <c r="L106" s="1" t="str">
        <f t="shared" si="105"/>
        <v/>
      </c>
      <c r="N106" s="1"/>
      <c r="O106" s="4">
        <f t="shared" si="1"/>
        <v>645.12101053689116</v>
      </c>
    </row>
    <row r="107" spans="2:15" x14ac:dyDescent="0.25">
      <c r="B107">
        <v>37</v>
      </c>
      <c r="C107" s="1">
        <f>C40/44.1</f>
        <v>1156.4625850340135</v>
      </c>
      <c r="D107" s="1" t="str">
        <f t="shared" si="2"/>
        <v/>
      </c>
      <c r="E107" s="1" t="str">
        <f t="shared" si="2"/>
        <v/>
      </c>
      <c r="F107" s="1" t="str">
        <f t="shared" ref="F107" si="115">IF(ISNUMBER(F40),F40/44.1,"")</f>
        <v/>
      </c>
      <c r="G107" s="2">
        <f t="shared" si="103"/>
        <v>1286.1877795288738</v>
      </c>
      <c r="I107" s="1" t="str">
        <f t="shared" ref="I107" si="116">IF(ISNUMBER(I40),I40/44.1,"")</f>
        <v/>
      </c>
      <c r="J107" s="1" t="str">
        <f t="shared" ref="J107:K107" si="117">IF(ISNUMBER(J40),J40/44.1,"")</f>
        <v/>
      </c>
      <c r="K107" s="1" t="str">
        <f t="shared" si="117"/>
        <v/>
      </c>
      <c r="L107" s="1" t="str">
        <f t="shared" si="105"/>
        <v/>
      </c>
      <c r="N107" s="1"/>
      <c r="O107" s="4">
        <f t="shared" si="1"/>
        <v>738.3647269173639</v>
      </c>
    </row>
    <row r="108" spans="2:15" x14ac:dyDescent="0.25">
      <c r="B108">
        <v>38</v>
      </c>
      <c r="C108" s="1">
        <f>C41/44.1</f>
        <v>1315.1927437641723</v>
      </c>
      <c r="D108" s="1" t="str">
        <f t="shared" si="2"/>
        <v/>
      </c>
      <c r="E108" s="1" t="str">
        <f t="shared" si="2"/>
        <v/>
      </c>
      <c r="F108" s="1" t="str">
        <f t="shared" ref="F108" si="118">IF(ISNUMBER(F41),F41/44.1,"")</f>
        <v/>
      </c>
      <c r="G108" s="2">
        <f t="shared" si="103"/>
        <v>1494.3370048353015</v>
      </c>
      <c r="I108" s="1" t="str">
        <f t="shared" ref="I108" si="119">IF(ISNUMBER(I41),I41/44.1,"")</f>
        <v/>
      </c>
      <c r="J108" s="1" t="str">
        <f t="shared" ref="J108:K108" si="120">IF(ISNUMBER(J41),J41/44.1,"")</f>
        <v/>
      </c>
      <c r="K108" s="1" t="str">
        <f t="shared" si="120"/>
        <v/>
      </c>
      <c r="L108" s="1" t="str">
        <f t="shared" si="105"/>
        <v/>
      </c>
      <c r="N108" s="1"/>
      <c r="O108" s="4">
        <f t="shared" si="1"/>
        <v>845.0855902244366</v>
      </c>
    </row>
    <row r="109" spans="2:15" x14ac:dyDescent="0.25">
      <c r="B109">
        <v>39</v>
      </c>
      <c r="C109" s="1">
        <f>C42/44.1</f>
        <v>1564.6258503401359</v>
      </c>
      <c r="D109" s="1" t="str">
        <f t="shared" si="2"/>
        <v/>
      </c>
      <c r="E109" s="1" t="str">
        <f t="shared" si="2"/>
        <v/>
      </c>
      <c r="F109" s="1" t="str">
        <f t="shared" ref="F109" si="121">IF(ISNUMBER(F42),F42/44.1,"")</f>
        <v/>
      </c>
      <c r="G109" s="2">
        <f t="shared" si="103"/>
        <v>1736.1719023936723</v>
      </c>
      <c r="I109" s="1" t="str">
        <f t="shared" ref="I109" si="122">IF(ISNUMBER(I42),I42/44.1,"")</f>
        <v/>
      </c>
      <c r="J109" s="1" t="str">
        <f t="shared" ref="J109:K109" si="123">IF(ISNUMBER(J42),J42/44.1,"")</f>
        <v/>
      </c>
      <c r="K109" s="1" t="str">
        <f t="shared" si="123"/>
        <v/>
      </c>
      <c r="L109" s="1" t="str">
        <f t="shared" si="105"/>
        <v/>
      </c>
      <c r="N109" s="1"/>
      <c r="O109" s="4">
        <f t="shared" si="1"/>
        <v>967.23154393710911</v>
      </c>
    </row>
    <row r="110" spans="2:15" x14ac:dyDescent="0.25">
      <c r="B110">
        <v>40</v>
      </c>
      <c r="C110" s="1">
        <f>C43/44.1</f>
        <v>1723.3560090702947</v>
      </c>
      <c r="D110" s="1">
        <f t="shared" si="2"/>
        <v>1065.7596371882087</v>
      </c>
      <c r="E110" s="1">
        <f t="shared" si="2"/>
        <v>1859.4104308390022</v>
      </c>
      <c r="F110" s="1">
        <f t="shared" ref="F110" si="124">IF(ISNUMBER(F43),F43/44.1,"")</f>
        <v>1496.5986394557822</v>
      </c>
      <c r="G110" s="2">
        <f t="shared" si="103"/>
        <v>2017.1439674636756</v>
      </c>
      <c r="I110" s="1">
        <f t="shared" ref="I110" si="125">IF(ISNUMBER(I43),I43/44.1,"")</f>
        <v>1088.4353741496598</v>
      </c>
      <c r="J110" s="1">
        <f t="shared" ref="J110:K110" si="126">IF(ISNUMBER(J43),J43/44.1,"")</f>
        <v>1496.5986394557822</v>
      </c>
      <c r="K110" s="1">
        <f t="shared" si="126"/>
        <v>1859.4104308390022</v>
      </c>
      <c r="L110" s="1">
        <f t="shared" si="105"/>
        <v>1496.5986394557822</v>
      </c>
      <c r="N110" s="1">
        <f t="shared" ref="N110" si="127">IF(ISNUMBER(N43),N43/44.1,"")</f>
        <v>1388.8888888888889</v>
      </c>
      <c r="O110" s="4">
        <f t="shared" si="1"/>
        <v>1107.0320810209359</v>
      </c>
    </row>
    <row r="111" spans="2:15" x14ac:dyDescent="0.25">
      <c r="B111">
        <v>41</v>
      </c>
      <c r="C111" s="1">
        <f>C44/44.1</f>
        <v>2086.1678004535147</v>
      </c>
      <c r="D111" s="1" t="str">
        <f t="shared" si="2"/>
        <v/>
      </c>
      <c r="E111" s="1" t="str">
        <f t="shared" si="2"/>
        <v/>
      </c>
      <c r="F111" s="1" t="str">
        <f t="shared" ref="F111" si="128">IF(ISNUMBER(F44),F44/44.1,"")</f>
        <v/>
      </c>
      <c r="G111" s="2">
        <f t="shared" si="103"/>
        <v>2343.5869339120827</v>
      </c>
      <c r="I111" s="1" t="str">
        <f t="shared" ref="I111" si="129">IF(ISNUMBER(I44),I44/44.1,"")</f>
        <v/>
      </c>
      <c r="J111" s="1" t="str">
        <f t="shared" ref="J111:K111" si="130">IF(ISNUMBER(J44),J44/44.1,"")</f>
        <v/>
      </c>
      <c r="K111" s="1" t="str">
        <f t="shared" si="130"/>
        <v/>
      </c>
      <c r="L111" s="1" t="str">
        <f t="shared" si="105"/>
        <v/>
      </c>
      <c r="N111" s="1"/>
      <c r="O111" s="4">
        <f t="shared" si="1"/>
        <v>1267.0389381854454</v>
      </c>
    </row>
    <row r="112" spans="2:15" x14ac:dyDescent="0.25">
      <c r="B112">
        <v>42</v>
      </c>
      <c r="C112" s="1">
        <f>C45/44.1</f>
        <v>2312.925170068027</v>
      </c>
      <c r="D112" s="1" t="str">
        <f t="shared" si="2"/>
        <v/>
      </c>
      <c r="E112" s="1" t="str">
        <f t="shared" si="2"/>
        <v/>
      </c>
      <c r="F112" s="1" t="str">
        <f t="shared" ref="F112" si="131">IF(ISNUMBER(F45),F45/44.1,"")</f>
        <v/>
      </c>
      <c r="G112" s="2">
        <f t="shared" si="103"/>
        <v>2722.8595506296451</v>
      </c>
      <c r="I112" s="1" t="str">
        <f t="shared" ref="I112" si="132">IF(ISNUMBER(I45),I45/44.1,"")</f>
        <v/>
      </c>
      <c r="J112" s="1" t="str">
        <f t="shared" ref="J112:K112" si="133">IF(ISNUMBER(J45),J45/44.1,"")</f>
        <v/>
      </c>
      <c r="K112" s="1" t="str">
        <f t="shared" si="133"/>
        <v/>
      </c>
      <c r="L112" s="1" t="str">
        <f t="shared" si="105"/>
        <v/>
      </c>
      <c r="N112" s="1"/>
      <c r="O112" s="4">
        <f t="shared" si="1"/>
        <v>1450.1726719586734</v>
      </c>
    </row>
    <row r="113" spans="2:15" x14ac:dyDescent="0.25">
      <c r="B113">
        <v>43</v>
      </c>
      <c r="C113" s="1">
        <f>C46/44.1</f>
        <v>2675.7369614512472</v>
      </c>
      <c r="D113" s="1" t="str">
        <f t="shared" si="2"/>
        <v/>
      </c>
      <c r="E113" s="1" t="str">
        <f t="shared" si="2"/>
        <v/>
      </c>
      <c r="F113" s="1" t="str">
        <f t="shared" ref="F113" si="134">IF(ISNUMBER(F46),F46/44.1,"")</f>
        <v/>
      </c>
      <c r="G113" s="2">
        <f t="shared" si="103"/>
        <v>3163.5114640612674</v>
      </c>
      <c r="I113" s="1" t="str">
        <f t="shared" ref="I113" si="135">IF(ISNUMBER(I46),I46/44.1,"")</f>
        <v/>
      </c>
      <c r="J113" s="1" t="str">
        <f t="shared" ref="J113:K113" si="136">IF(ISNUMBER(J46),J46/44.1,"")</f>
        <v/>
      </c>
      <c r="K113" s="1" t="str">
        <f t="shared" si="136"/>
        <v/>
      </c>
      <c r="L113" s="1" t="str">
        <f t="shared" si="105"/>
        <v/>
      </c>
      <c r="N113" s="1"/>
      <c r="O113" s="4">
        <f t="shared" si="1"/>
        <v>1659.7759667177347</v>
      </c>
    </row>
    <row r="114" spans="2:15" x14ac:dyDescent="0.25">
      <c r="B114">
        <v>44</v>
      </c>
      <c r="C114" s="1">
        <f>C47/44.1</f>
        <v>3106.5759637188207</v>
      </c>
      <c r="D114" s="1" t="str">
        <f t="shared" si="2"/>
        <v/>
      </c>
      <c r="E114" s="1" t="str">
        <f t="shared" si="2"/>
        <v/>
      </c>
      <c r="F114" s="1" t="str">
        <f t="shared" ref="F114" si="137">IF(ISNUMBER(F47),F47/44.1,"")</f>
        <v/>
      </c>
      <c r="G114" s="2">
        <f t="shared" si="103"/>
        <v>3675.4759462098632</v>
      </c>
      <c r="I114" s="1" t="str">
        <f t="shared" ref="I114" si="138">IF(ISNUMBER(I47),I47/44.1,"")</f>
        <v/>
      </c>
      <c r="J114" s="1" t="str">
        <f t="shared" ref="J114:K114" si="139">IF(ISNUMBER(J47),J47/44.1,"")</f>
        <v/>
      </c>
      <c r="K114" s="1" t="str">
        <f t="shared" si="139"/>
        <v/>
      </c>
      <c r="L114" s="1" t="str">
        <f t="shared" si="105"/>
        <v/>
      </c>
      <c r="N114" s="1"/>
      <c r="O114" s="4">
        <f t="shared" si="1"/>
        <v>1899.6746476907103</v>
      </c>
    </row>
    <row r="115" spans="2:15" x14ac:dyDescent="0.25">
      <c r="B115">
        <v>45</v>
      </c>
      <c r="C115" s="1">
        <f>C48/44.1</f>
        <v>3673.4693877551017</v>
      </c>
      <c r="D115" s="1" t="str">
        <f t="shared" si="2"/>
        <v/>
      </c>
      <c r="E115" s="1" t="str">
        <f t="shared" si="2"/>
        <v/>
      </c>
      <c r="F115" s="1" t="str">
        <f t="shared" ref="F115" si="140">IF(ISNUMBER(F48),F48/44.1,"")</f>
        <v/>
      </c>
      <c r="G115" s="2">
        <f t="shared" si="103"/>
        <v>4270.2938126307581</v>
      </c>
      <c r="I115" s="1" t="str">
        <f t="shared" ref="I115" si="141">IF(ISNUMBER(I48),I48/44.1,"")</f>
        <v/>
      </c>
      <c r="J115" s="1" t="str">
        <f t="shared" ref="J115:K115" si="142">IF(ISNUMBER(J48),J48/44.1,"")</f>
        <v/>
      </c>
      <c r="K115" s="1" t="str">
        <f t="shared" si="142"/>
        <v/>
      </c>
      <c r="L115" s="1" t="str">
        <f t="shared" si="105"/>
        <v/>
      </c>
      <c r="N115" s="1"/>
      <c r="O115" s="4">
        <f t="shared" si="1"/>
        <v>2174.2475125816413</v>
      </c>
    </row>
    <row r="116" spans="2:15" x14ac:dyDescent="0.25">
      <c r="B116">
        <v>46</v>
      </c>
      <c r="C116" s="1">
        <f>C49/44.1</f>
        <v>4036.2811791383219</v>
      </c>
      <c r="D116" s="1" t="str">
        <f t="shared" si="2"/>
        <v/>
      </c>
      <c r="E116" s="1" t="str">
        <f t="shared" si="2"/>
        <v/>
      </c>
      <c r="F116" s="1" t="str">
        <f t="shared" ref="F116" si="143">IF(ISNUMBER(F49),F49/44.1,"")</f>
        <v/>
      </c>
      <c r="G116" s="2">
        <f t="shared" si="103"/>
        <v>4961.3735780251263</v>
      </c>
      <c r="I116" s="1" t="str">
        <f t="shared" ref="I116" si="144">IF(ISNUMBER(I49),I49/44.1,"")</f>
        <v/>
      </c>
      <c r="J116" s="1" t="str">
        <f t="shared" ref="J116:K116" si="145">IF(ISNUMBER(J49),J49/44.1,"")</f>
        <v/>
      </c>
      <c r="K116" s="1" t="str">
        <f t="shared" si="145"/>
        <v/>
      </c>
      <c r="L116" s="1" t="str">
        <f t="shared" si="105"/>
        <v/>
      </c>
      <c r="N116" s="1"/>
      <c r="O116" s="4">
        <f t="shared" si="1"/>
        <v>2488.5062564340378</v>
      </c>
    </row>
    <row r="117" spans="2:15" x14ac:dyDescent="0.25">
      <c r="B117">
        <v>47</v>
      </c>
      <c r="C117" s="1">
        <f>C50/44.1</f>
        <v>4716.5532879818593</v>
      </c>
      <c r="D117" s="1" t="str">
        <f t="shared" si="2"/>
        <v/>
      </c>
      <c r="E117" s="1" t="str">
        <f t="shared" si="2"/>
        <v/>
      </c>
      <c r="F117" s="1" t="str">
        <f t="shared" ref="F117" si="146">IF(ISNUMBER(F50),F50/44.1,"")</f>
        <v/>
      </c>
      <c r="G117" s="2">
        <f t="shared" si="103"/>
        <v>5764.2937139169371</v>
      </c>
      <c r="I117" s="1" t="str">
        <f t="shared" ref="I117" si="147">IF(ISNUMBER(I50),I50/44.1,"")</f>
        <v/>
      </c>
      <c r="J117" s="1" t="str">
        <f t="shared" ref="J117:K117" si="148">IF(ISNUMBER(J50),J50/44.1,"")</f>
        <v/>
      </c>
      <c r="K117" s="1" t="str">
        <f t="shared" si="148"/>
        <v/>
      </c>
      <c r="L117" s="1" t="str">
        <f t="shared" si="105"/>
        <v/>
      </c>
      <c r="N117" s="1"/>
      <c r="O117" s="4">
        <f t="shared" si="1"/>
        <v>2848.1869485771404</v>
      </c>
    </row>
    <row r="118" spans="2:15" x14ac:dyDescent="0.25">
      <c r="B118">
        <v>48</v>
      </c>
      <c r="C118" s="1">
        <f>C51/44.1</f>
        <v>5623.5827664399094</v>
      </c>
      <c r="D118" s="1" t="str">
        <f t="shared" si="2"/>
        <v/>
      </c>
      <c r="E118" s="1" t="str">
        <f t="shared" si="2"/>
        <v/>
      </c>
      <c r="F118" s="1" t="str">
        <f t="shared" ref="F118" si="149">IF(ISNUMBER(F51),F51/44.1,"")</f>
        <v/>
      </c>
      <c r="G118" s="2">
        <f t="shared" si="103"/>
        <v>6697.1538219720842</v>
      </c>
      <c r="I118" s="1" t="str">
        <f t="shared" ref="I118" si="150">IF(ISNUMBER(I51),I51/44.1,"")</f>
        <v/>
      </c>
      <c r="J118" s="1" t="str">
        <f t="shared" ref="J118:K118" si="151">IF(ISNUMBER(J51),J51/44.1,"")</f>
        <v/>
      </c>
      <c r="K118" s="1" t="str">
        <f t="shared" si="151"/>
        <v/>
      </c>
      <c r="L118" s="1" t="str">
        <f t="shared" si="105"/>
        <v/>
      </c>
      <c r="N118" s="1"/>
      <c r="O118" s="4">
        <f t="shared" si="1"/>
        <v>3259.8547313558624</v>
      </c>
    </row>
    <row r="119" spans="2:15" x14ac:dyDescent="0.25">
      <c r="B119">
        <v>49</v>
      </c>
      <c r="C119" s="1">
        <f>C52/44.1</f>
        <v>6145.1247165532877</v>
      </c>
      <c r="D119" s="1" t="str">
        <f t="shared" si="2"/>
        <v/>
      </c>
      <c r="E119" s="1" t="str">
        <f t="shared" si="2"/>
        <v/>
      </c>
      <c r="F119" s="1" t="str">
        <f t="shared" ref="F119" si="152">IF(ISNUMBER(F52),F52/44.1,"")</f>
        <v/>
      </c>
      <c r="G119" s="2">
        <f t="shared" si="103"/>
        <v>7780.9826391857669</v>
      </c>
      <c r="I119" s="1" t="str">
        <f t="shared" ref="I119" si="153">IF(ISNUMBER(I52),I52/44.1,"")</f>
        <v/>
      </c>
      <c r="J119" s="1" t="str">
        <f t="shared" ref="J119:L133" si="154">IF(ISNUMBER(J52),J52/44.1,"")</f>
        <v/>
      </c>
      <c r="K119" s="1" t="str">
        <f t="shared" si="154"/>
        <v/>
      </c>
      <c r="L119" s="1" t="str">
        <f t="shared" si="154"/>
        <v/>
      </c>
      <c r="N119" s="1"/>
      <c r="O119" s="4">
        <f t="shared" si="1"/>
        <v>3731.0236516784557</v>
      </c>
    </row>
    <row r="120" spans="2:15" x14ac:dyDescent="0.25">
      <c r="B120">
        <v>50</v>
      </c>
      <c r="C120" s="1">
        <f>C53/44.1</f>
        <v>7029.4784580498863</v>
      </c>
      <c r="D120" s="1">
        <f t="shared" si="2"/>
        <v>1882.0861678004535</v>
      </c>
      <c r="E120" s="1">
        <f t="shared" si="2"/>
        <v>7346.9387755102034</v>
      </c>
      <c r="F120" s="1">
        <f t="shared" ref="F120" si="155">IF(ISNUMBER(F53),F53/44.1,"")</f>
        <v>4353.7414965986391</v>
      </c>
      <c r="G120" s="2">
        <f t="shared" si="103"/>
        <v>9040.2120722803156</v>
      </c>
      <c r="I120" s="1">
        <f t="shared" ref="I120" si="156">IF(ISNUMBER(I53),I53/44.1,"")</f>
        <v>4353.7414965986391</v>
      </c>
      <c r="J120" s="1">
        <f t="shared" ref="J120:K120" si="157">IF(ISNUMBER(J53),J53/44.1,"")</f>
        <v>4353.7414965986391</v>
      </c>
      <c r="K120" s="1">
        <f t="shared" si="157"/>
        <v>7346.9387755102034</v>
      </c>
      <c r="L120" s="1">
        <f t="shared" si="154"/>
        <v>4353.7414965986391</v>
      </c>
      <c r="N120" s="1">
        <f t="shared" ref="N120" si="158">IF(ISNUMBER(N53),N53/44.1,"")</f>
        <v>3735.827664399093</v>
      </c>
      <c r="O120" s="4">
        <f>5*EXP(0.135*B120)</f>
        <v>4270.2938126307581</v>
      </c>
    </row>
    <row r="121" spans="2:15" x14ac:dyDescent="0.25">
      <c r="B121">
        <v>51</v>
      </c>
      <c r="C121" s="1">
        <f>C54/44.1</f>
        <v>8208.6167800453513</v>
      </c>
      <c r="D121" s="1" t="str">
        <f t="shared" si="2"/>
        <v/>
      </c>
      <c r="E121" s="1" t="str">
        <f t="shared" si="2"/>
        <v/>
      </c>
      <c r="F121" s="1" t="str">
        <f t="shared" ref="F121" si="159">IF(ISNUMBER(F54),F54/44.1,"")</f>
        <v/>
      </c>
      <c r="G121" s="2">
        <f t="shared" si="103"/>
        <v>10503.227947100879</v>
      </c>
      <c r="I121" s="1" t="str">
        <f t="shared" ref="I121" si="160">IF(ISNUMBER(I54),I54/44.1,"")</f>
        <v/>
      </c>
      <c r="J121" s="1" t="str">
        <f t="shared" ref="J121:K121" si="161">IF(ISNUMBER(J54),J54/44.1,"")</f>
        <v/>
      </c>
      <c r="K121" s="1" t="str">
        <f t="shared" si="161"/>
        <v/>
      </c>
      <c r="L121" s="1" t="str">
        <f t="shared" si="154"/>
        <v/>
      </c>
      <c r="N121" s="1"/>
      <c r="O121" s="4">
        <f t="shared" ref="O121:O133" si="162">5*EXP(0.135*B121)</f>
        <v>4887.5083485437253</v>
      </c>
    </row>
    <row r="122" spans="2:15" x14ac:dyDescent="0.25">
      <c r="B122">
        <v>52</v>
      </c>
      <c r="C122" s="1">
        <f>C55/44.1</f>
        <v>9773.2426303854863</v>
      </c>
      <c r="D122" s="1" t="str">
        <f t="shared" si="2"/>
        <v/>
      </c>
      <c r="E122" s="1" t="str">
        <f t="shared" si="2"/>
        <v/>
      </c>
      <c r="F122" s="1" t="str">
        <f t="shared" ref="F122" si="163">IF(ISNUMBER(F55),F55/44.1,"")</f>
        <v/>
      </c>
      <c r="G122" s="2">
        <f t="shared" si="103"/>
        <v>12203.009888122491</v>
      </c>
      <c r="I122" s="1" t="str">
        <f t="shared" ref="I122" si="164">IF(ISNUMBER(I55),I55/44.1,"")</f>
        <v/>
      </c>
      <c r="J122" s="1" t="str">
        <f t="shared" ref="J122:K122" si="165">IF(ISNUMBER(J55),J55/44.1,"")</f>
        <v/>
      </c>
      <c r="K122" s="1" t="str">
        <f t="shared" si="165"/>
        <v/>
      </c>
      <c r="L122" s="1" t="str">
        <f t="shared" si="154"/>
        <v/>
      </c>
      <c r="N122" s="1"/>
      <c r="O122" s="4">
        <f t="shared" si="162"/>
        <v>5593.9330887324377</v>
      </c>
    </row>
    <row r="123" spans="2:15" x14ac:dyDescent="0.25">
      <c r="B123">
        <v>53</v>
      </c>
      <c r="C123" s="1">
        <f>C56/44.1</f>
        <v>10657.596371882086</v>
      </c>
      <c r="D123" s="1" t="str">
        <f t="shared" si="2"/>
        <v/>
      </c>
      <c r="E123" s="1" t="str">
        <f t="shared" si="2"/>
        <v/>
      </c>
      <c r="F123" s="1" t="str">
        <f t="shared" ref="F123" si="166">IF(ISNUMBER(F56),F56/44.1,"")</f>
        <v/>
      </c>
      <c r="G123" s="2">
        <f t="shared" si="103"/>
        <v>14177.87475237254</v>
      </c>
      <c r="I123" s="1" t="str">
        <f t="shared" ref="I123" si="167">IF(ISNUMBER(I56),I56/44.1,"")</f>
        <v/>
      </c>
      <c r="J123" s="1" t="str">
        <f t="shared" ref="J123:K123" si="168">IF(ISNUMBER(J56),J56/44.1,"")</f>
        <v/>
      </c>
      <c r="K123" s="1" t="str">
        <f t="shared" si="168"/>
        <v/>
      </c>
      <c r="L123" s="1" t="str">
        <f t="shared" si="154"/>
        <v/>
      </c>
      <c r="N123" s="1"/>
      <c r="O123" s="4">
        <f t="shared" si="162"/>
        <v>6402.4621892542391</v>
      </c>
    </row>
    <row r="124" spans="2:15" x14ac:dyDescent="0.25">
      <c r="B124">
        <v>54</v>
      </c>
      <c r="C124" s="1">
        <f>C57/44.1</f>
        <v>12562.35827664399</v>
      </c>
      <c r="D124" s="1" t="str">
        <f t="shared" si="2"/>
        <v/>
      </c>
      <c r="E124" s="1" t="str">
        <f t="shared" si="2"/>
        <v/>
      </c>
      <c r="F124" s="1" t="str">
        <f t="shared" ref="F124" si="169">IF(ISNUMBER(F57),F57/44.1,"")</f>
        <v/>
      </c>
      <c r="G124" s="2">
        <f t="shared" si="103"/>
        <v>16472.340376419201</v>
      </c>
      <c r="I124" s="1" t="str">
        <f t="shared" ref="I124" si="170">IF(ISNUMBER(I57),I57/44.1,"")</f>
        <v/>
      </c>
      <c r="J124" s="1" t="str">
        <f t="shared" ref="J124:K124" si="171">IF(ISNUMBER(J57),J57/44.1,"")</f>
        <v/>
      </c>
      <c r="K124" s="1" t="str">
        <f t="shared" si="171"/>
        <v/>
      </c>
      <c r="L124" s="1" t="str">
        <f t="shared" si="154"/>
        <v/>
      </c>
      <c r="N124" s="1"/>
      <c r="O124" s="4">
        <f t="shared" si="162"/>
        <v>7327.8534860199297</v>
      </c>
    </row>
    <row r="125" spans="2:15" x14ac:dyDescent="0.25">
      <c r="B125">
        <v>55</v>
      </c>
      <c r="C125" s="1">
        <f>C58/44.1</f>
        <v>14784.580498866213</v>
      </c>
      <c r="D125" s="1" t="str">
        <f t="shared" si="2"/>
        <v/>
      </c>
      <c r="E125" s="1" t="str">
        <f t="shared" si="2"/>
        <v/>
      </c>
      <c r="F125" s="1" t="str">
        <f t="shared" ref="F125" si="172">IF(ISNUMBER(F58),F58/44.1,"")</f>
        <v/>
      </c>
      <c r="G125" s="2">
        <f t="shared" si="103"/>
        <v>19138.129107199533</v>
      </c>
      <c r="I125" s="1" t="str">
        <f t="shared" ref="I125" si="173">IF(ISNUMBER(I58),I58/44.1,"")</f>
        <v/>
      </c>
      <c r="J125" s="1" t="str">
        <f t="shared" ref="J125:K125" si="174">IF(ISNUMBER(J58),J58/44.1,"")</f>
        <v/>
      </c>
      <c r="K125" s="1" t="str">
        <f t="shared" si="174"/>
        <v/>
      </c>
      <c r="L125" s="1" t="str">
        <f t="shared" si="154"/>
        <v/>
      </c>
      <c r="N125" s="1"/>
      <c r="O125" s="4">
        <f t="shared" si="162"/>
        <v>8386.9978650868179</v>
      </c>
    </row>
    <row r="126" spans="2:15" x14ac:dyDescent="0.25">
      <c r="B126">
        <v>56</v>
      </c>
      <c r="C126" s="1">
        <f>C59/44.1</f>
        <v>17120.181405895692</v>
      </c>
      <c r="D126" s="1" t="str">
        <f t="shared" si="2"/>
        <v/>
      </c>
      <c r="E126" s="1" t="str">
        <f t="shared" si="2"/>
        <v/>
      </c>
      <c r="F126" s="1" t="str">
        <f t="shared" ref="F126" si="175">IF(ISNUMBER(F59),F59/44.1,"")</f>
        <v/>
      </c>
      <c r="G126" s="2">
        <f t="shared" si="103"/>
        <v>22235.333738499288</v>
      </c>
      <c r="I126" s="1" t="str">
        <f t="shared" ref="I126" si="176">IF(ISNUMBER(I59),I59/44.1,"")</f>
        <v/>
      </c>
      <c r="J126" s="1" t="str">
        <f t="shared" ref="J126:K126" si="177">IF(ISNUMBER(J59),J59/44.1,"")</f>
        <v/>
      </c>
      <c r="K126" s="1" t="str">
        <f t="shared" si="177"/>
        <v/>
      </c>
      <c r="L126" s="1" t="str">
        <f t="shared" si="154"/>
        <v/>
      </c>
      <c r="N126" s="1"/>
      <c r="O126" s="4">
        <f t="shared" si="162"/>
        <v>9599.2275668678049</v>
      </c>
    </row>
    <row r="127" spans="2:15" x14ac:dyDescent="0.25">
      <c r="B127">
        <v>57</v>
      </c>
      <c r="C127" s="1">
        <f>C60/44.1</f>
        <v>19546.485260770973</v>
      </c>
      <c r="D127" s="1" t="str">
        <f t="shared" si="2"/>
        <v/>
      </c>
      <c r="E127" s="1" t="str">
        <f t="shared" si="2"/>
        <v/>
      </c>
      <c r="F127" s="1" t="str">
        <f t="shared" ref="F127" si="178">IF(ISNUMBER(F60),F60/44.1,"")</f>
        <v/>
      </c>
      <c r="G127" s="2">
        <f t="shared" si="103"/>
        <v>25833.772135879924</v>
      </c>
      <c r="I127" s="1" t="str">
        <f t="shared" ref="I127" si="179">IF(ISNUMBER(I60),I60/44.1,"")</f>
        <v/>
      </c>
      <c r="J127" s="1" t="str">
        <f t="shared" ref="J127:K127" si="180">IF(ISNUMBER(J60),J60/44.1,"")</f>
        <v/>
      </c>
      <c r="K127" s="1" t="str">
        <f t="shared" si="180"/>
        <v/>
      </c>
      <c r="L127" s="1" t="str">
        <f t="shared" si="154"/>
        <v/>
      </c>
      <c r="N127" s="1"/>
      <c r="O127" s="4">
        <f t="shared" si="162"/>
        <v>10986.669051639366</v>
      </c>
    </row>
    <row r="128" spans="2:15" x14ac:dyDescent="0.25">
      <c r="B128">
        <v>58</v>
      </c>
      <c r="C128" s="1">
        <f>C61/44.1</f>
        <v>20748.299319727892</v>
      </c>
      <c r="D128" s="1" t="str">
        <f t="shared" si="2"/>
        <v/>
      </c>
      <c r="E128" s="1" t="str">
        <f t="shared" si="2"/>
        <v/>
      </c>
      <c r="F128" s="1" t="str">
        <f t="shared" ref="F128" si="181">IF(ISNUMBER(F61),F61/44.1,"")</f>
        <v/>
      </c>
      <c r="G128" s="2">
        <f t="shared" si="103"/>
        <v>30014.56108630509</v>
      </c>
      <c r="I128" s="1" t="str">
        <f t="shared" ref="I128" si="182">IF(ISNUMBER(I61),I61/44.1,"")</f>
        <v/>
      </c>
      <c r="J128" s="1" t="str">
        <f t="shared" ref="J128:K128" si="183">IF(ISNUMBER(J61),J61/44.1,"")</f>
        <v/>
      </c>
      <c r="K128" s="1" t="str">
        <f t="shared" si="183"/>
        <v/>
      </c>
      <c r="L128" s="1" t="str">
        <f t="shared" si="154"/>
        <v/>
      </c>
      <c r="N128" s="1"/>
      <c r="O128" s="4">
        <f t="shared" si="162"/>
        <v>12574.646867095425</v>
      </c>
    </row>
    <row r="129" spans="2:15" x14ac:dyDescent="0.25">
      <c r="B129">
        <v>59</v>
      </c>
      <c r="C129" s="1">
        <f>C62/44.1</f>
        <v>22517.006802721087</v>
      </c>
      <c r="D129" s="1" t="str">
        <f t="shared" si="2"/>
        <v/>
      </c>
      <c r="E129" s="1" t="str">
        <f t="shared" si="2"/>
        <v/>
      </c>
      <c r="F129" s="1" t="str">
        <f t="shared" ref="F129" si="184">IF(ISNUMBER(F62),F62/44.1,"")</f>
        <v/>
      </c>
      <c r="G129" s="2">
        <f t="shared" si="103"/>
        <v>34871.944850529078</v>
      </c>
      <c r="I129" s="1" t="str">
        <f t="shared" ref="I129" si="185">IF(ISNUMBER(I62),I62/44.1,"")</f>
        <v/>
      </c>
      <c r="J129" s="1" t="str">
        <f t="shared" ref="J129:K129" si="186">IF(ISNUMBER(J62),J62/44.1,"")</f>
        <v/>
      </c>
      <c r="K129" s="1" t="str">
        <f t="shared" si="186"/>
        <v/>
      </c>
      <c r="L129" s="1" t="str">
        <f t="shared" si="154"/>
        <v/>
      </c>
      <c r="N129" s="1"/>
      <c r="O129" s="4">
        <f t="shared" si="162"/>
        <v>14392.14588961874</v>
      </c>
    </row>
    <row r="130" spans="2:15" x14ac:dyDescent="0.25">
      <c r="B130">
        <v>60</v>
      </c>
      <c r="C130" s="1">
        <f>C63/44.1</f>
        <v>26122.448979591834</v>
      </c>
      <c r="D130" s="1">
        <f t="shared" si="2"/>
        <v>5147.3922902494332</v>
      </c>
      <c r="E130" s="1">
        <f t="shared" si="2"/>
        <v>26145.124716553288</v>
      </c>
      <c r="F130" s="1">
        <f t="shared" ref="F130" si="187">IF(ISNUMBER(F63),F63/44.1,"")</f>
        <v>12879.818594104308</v>
      </c>
      <c r="G130" s="2">
        <f t="shared" si="103"/>
        <v>40515.419637876919</v>
      </c>
      <c r="I130" s="1">
        <f t="shared" ref="I130" si="188">IF(ISNUMBER(I63),I63/44.1,"")</f>
        <v>18435.374149659863</v>
      </c>
      <c r="J130" s="1">
        <f t="shared" ref="J130:K130" si="189">IF(ISNUMBER(J63),J63/44.1,"")</f>
        <v>12879.818594104308</v>
      </c>
      <c r="K130" s="1">
        <f t="shared" si="189"/>
        <v>26145.124716553288</v>
      </c>
      <c r="L130" s="1">
        <f t="shared" si="154"/>
        <v>12879.818594104308</v>
      </c>
      <c r="N130" s="1">
        <f t="shared" ref="N130" si="190">IF(ISNUMBER(N63),N63/44.1,"")</f>
        <v>10946.71201814059</v>
      </c>
      <c r="O130" s="4">
        <f t="shared" si="162"/>
        <v>16472.34037641923</v>
      </c>
    </row>
    <row r="131" spans="2:15" x14ac:dyDescent="0.25">
      <c r="B131">
        <v>61</v>
      </c>
      <c r="C131" s="1">
        <f>C64/44.1</f>
        <v>28548.752834467119</v>
      </c>
      <c r="D131" s="1" t="str">
        <f t="shared" si="2"/>
        <v/>
      </c>
      <c r="E131" s="1" t="str">
        <f t="shared" si="2"/>
        <v/>
      </c>
      <c r="F131" s="1" t="str">
        <f t="shared" ref="F131" si="191">IF(ISNUMBER(F64),F64/44.1,"")</f>
        <v/>
      </c>
      <c r="G131" s="2">
        <f t="shared" si="103"/>
        <v>47072.20189379136</v>
      </c>
      <c r="I131" s="1" t="str">
        <f t="shared" ref="I131" si="192">IF(ISNUMBER(I64),I64/44.1,"")</f>
        <v/>
      </c>
      <c r="J131" s="1" t="str">
        <f t="shared" ref="J131:K131" si="193">IF(ISNUMBER(J64),J64/44.1,"")</f>
        <v/>
      </c>
      <c r="K131" s="1" t="str">
        <f t="shared" si="193"/>
        <v/>
      </c>
      <c r="L131" s="1" t="str">
        <f t="shared" si="154"/>
        <v/>
      </c>
      <c r="N131" s="1"/>
      <c r="O131" s="4">
        <f t="shared" si="162"/>
        <v>18853.199485167184</v>
      </c>
    </row>
    <row r="132" spans="2:15" x14ac:dyDescent="0.25">
      <c r="B132">
        <v>62</v>
      </c>
      <c r="C132" s="1">
        <f>C65/44.1</f>
        <v>32811.791383219956</v>
      </c>
      <c r="D132" s="1" t="str">
        <f t="shared" si="2"/>
        <v/>
      </c>
      <c r="E132" s="1" t="str">
        <f t="shared" si="2"/>
        <v/>
      </c>
      <c r="F132" s="1" t="str">
        <f t="shared" ref="F132" si="194">IF(ISNUMBER(F65),F65/44.1,"")</f>
        <v/>
      </c>
      <c r="G132" s="2">
        <f t="shared" si="103"/>
        <v>54690.096040825854</v>
      </c>
      <c r="I132" s="1" t="str">
        <f t="shared" ref="I132" si="195">IF(ISNUMBER(I65),I65/44.1,"")</f>
        <v/>
      </c>
      <c r="J132" s="1" t="str">
        <f t="shared" ref="J132:K132" si="196">IF(ISNUMBER(J65),J65/44.1,"")</f>
        <v/>
      </c>
      <c r="K132" s="1" t="str">
        <f t="shared" si="196"/>
        <v/>
      </c>
      <c r="L132" s="1" t="str">
        <f t="shared" si="154"/>
        <v/>
      </c>
      <c r="O132" s="4">
        <f t="shared" si="162"/>
        <v>21578.180313487101</v>
      </c>
    </row>
    <row r="133" spans="2:15" x14ac:dyDescent="0.25">
      <c r="B133">
        <v>63</v>
      </c>
      <c r="C133" s="1">
        <f>C66/44.1</f>
        <v>39297.052154195007</v>
      </c>
      <c r="D133" s="1" t="str">
        <f t="shared" si="2"/>
        <v/>
      </c>
      <c r="E133" s="1" t="str">
        <f t="shared" si="2"/>
        <v/>
      </c>
      <c r="F133" s="1" t="str">
        <f t="shared" ref="F133" si="197">IF(ISNUMBER(F66),F66/44.1,"")</f>
        <v/>
      </c>
      <c r="G133" s="2">
        <f t="shared" si="103"/>
        <v>63540.826318330008</v>
      </c>
      <c r="I133" s="1" t="str">
        <f t="shared" ref="I133" si="198">IF(ISNUMBER(I66),I66/44.1,"")</f>
        <v/>
      </c>
      <c r="J133" s="1" t="str">
        <f t="shared" ref="J133:K133" si="199">IF(ISNUMBER(J66),J66/44.1,"")</f>
        <v/>
      </c>
      <c r="K133" s="1" t="str">
        <f t="shared" si="199"/>
        <v/>
      </c>
      <c r="L133" s="1" t="str">
        <f t="shared" si="154"/>
        <v/>
      </c>
      <c r="O133" s="4">
        <f t="shared" si="162"/>
        <v>24697.021108151363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Lysdal</dc:creator>
  <cp:lastModifiedBy>Lasse Lysdal</cp:lastModifiedBy>
  <dcterms:created xsi:type="dcterms:W3CDTF">2019-05-08T13:41:41Z</dcterms:created>
  <dcterms:modified xsi:type="dcterms:W3CDTF">2019-05-08T18:02:21Z</dcterms:modified>
</cp:coreProperties>
</file>