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esktop\"/>
    </mc:Choice>
  </mc:AlternateContent>
  <xr:revisionPtr revIDLastSave="0" documentId="8_{07080B97-ABE5-4E31-9880-45DB2AFB17E9}" xr6:coauthVersionLast="45" xr6:coauthVersionMax="45" xr10:uidLastSave="{00000000-0000-0000-0000-000000000000}"/>
  <bookViews>
    <workbookView xWindow="-120" yWindow="-120" windowWidth="20730" windowHeight="11160" xr2:uid="{66AFD4F6-F7F4-41C3-B8D7-A618980406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<sst xmlns="http://schemas.openxmlformats.org/spreadsheetml/2006/main" count="53" uniqueCount="53">
  <si>
    <t>BRANDY AZTECA DE ORO 700 ML</t>
  </si>
  <si>
    <t>CREMA DE WHISKY BAILEYS 700 ML</t>
  </si>
  <si>
    <t>L. 43 C/PORTADA CD. 750 ML..</t>
  </si>
  <si>
    <t>MAESTRO TEQUILERO 750 ML</t>
  </si>
  <si>
    <t>RON MATUSALEM CLASICO 750 ML</t>
  </si>
  <si>
    <t>TEQ  DON JULIO ANEJO 750 ML</t>
  </si>
  <si>
    <t>TEQ CUERVO TRADICIONAL REP. CRISTALINO</t>
  </si>
  <si>
    <t>TEQ. 100 AÑOS BLANCO 700ML.</t>
  </si>
  <si>
    <t>TEQ. CABRITO REP. 950 ML + 1 BOT. DE 250 ML.</t>
  </si>
  <si>
    <t>TEQ. CAZADORES REPOSADO 1 LT.</t>
  </si>
  <si>
    <t>TEQ. CENTENARIO EPOSADO 12/950ML.</t>
  </si>
  <si>
    <t>TEQ. CENTENARIO PLATA 750 ML..</t>
  </si>
  <si>
    <t>TEQ. CENTENARIO REPOSADO 12/700 ML.</t>
  </si>
  <si>
    <t>TEQ. CORRALEJO REPOSADO DE 1 LTO. C/12.</t>
  </si>
  <si>
    <t>TEQ. CUERVO 1800 BLAMCO 6/700 ML.</t>
  </si>
  <si>
    <t>TEQ. CUERVO 1800 CRISTALINO 6 / 750 ML</t>
  </si>
  <si>
    <t>TEQ. CUERVO ESPECIAL 12/1 LTS.</t>
  </si>
  <si>
    <t>TEQ. CUERVO ESPECIAL 695 ML. C/12.</t>
  </si>
  <si>
    <t>TEQ. CUERVO TRAD. REP. 12/695 ML.  3/4.</t>
  </si>
  <si>
    <t>TEQ. CUERVO TRAD. REP. 12/950 ML..</t>
  </si>
  <si>
    <t>TEQ. DON JULIO AÑEJO 70 ANIVERSARIO 750 ML</t>
  </si>
  <si>
    <t>TEQ. EL JIMADOR BLANCO 12/950 ML.</t>
  </si>
  <si>
    <t>TEQ. HERRADURA BLANCO EL ORIGINAL 700 ML.</t>
  </si>
  <si>
    <t>TEQ. HERRADURA REPOSADO 12/1 LTO.</t>
  </si>
  <si>
    <t>TEQ. JIMADOR BLANCO 12/700ML.</t>
  </si>
  <si>
    <t>TEQ. REP. EL JIMADOR 12/700ML.</t>
  </si>
  <si>
    <t>TEQ. SAUZA HORNITOS PLATA 12 / 750 ML</t>
  </si>
  <si>
    <t>TEQ. SAUZA HORTNITOS BLACK BARREL 12 / 750 ML</t>
  </si>
  <si>
    <t>TEQ. SAUZA REPOSADO HORNITOS 700 ML. c/12.</t>
  </si>
  <si>
    <t>TEQUILA CORRALEJO AÑEJO 750 ML</t>
  </si>
  <si>
    <t>TEQUILA DON JULIO BLANCO 750ML</t>
  </si>
  <si>
    <t>TEQUILA DON RAMON PUNTA DIAMANTE 12 / 750 ML</t>
  </si>
  <si>
    <t>TEQUILA DON RAMON REP  12 /750 ML</t>
  </si>
  <si>
    <t>TEQUILA HERRADURA ULTRA AÑEJO 750 ML</t>
  </si>
  <si>
    <t>TEQUILA MAESTRO DOBEL DIAMANTE</t>
  </si>
  <si>
    <t>TEQUILA PATRON AÑEJO 750 ML</t>
  </si>
  <si>
    <t>TEQUILA PATRON REPOSADO 750 ML</t>
  </si>
  <si>
    <t>TEQUILA PATRON SILVER 750 ML</t>
  </si>
  <si>
    <t>TEQUILA SAUZA HORNITOS REP. LTO</t>
  </si>
  <si>
    <t>TEQUILA TRES GENERACIONES PLATA 750 ML</t>
  </si>
  <si>
    <t>WHISKY BLACK &amp; WHITE SCOTCH 12/700 ML.</t>
  </si>
  <si>
    <t>WHISKY BLACK &amp; WHITE SCOTCH ORANGE 12/700 ML.</t>
  </si>
  <si>
    <t>WHISKY BUCHANAN S 12 AÑOS  750ML</t>
  </si>
  <si>
    <t>WHISKY BUCHANAN S 18 AÑOS 750ML</t>
  </si>
  <si>
    <t>Whisky Buchanan s Master Blend 750ml</t>
  </si>
  <si>
    <t>Whisky Chivas Regal 18 años  750ml</t>
  </si>
  <si>
    <t>Whisky Ellite Reserve 750ml</t>
  </si>
  <si>
    <t>Whisky Johnnie Walker Black 750ml</t>
  </si>
  <si>
    <t>Whisky Johnnie Walker Red  750ml</t>
  </si>
  <si>
    <t>WHISKY WILLIAMS LAWSONS 700 ML</t>
  </si>
  <si>
    <t>WISKHY MC ANDREWS 750ML + 200ML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</si>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</sst>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92BBC-3C89-4A61-9F79-E5857D7BDB1F}" name="Tabla1" displayName="Tabla1" ref="A1:B1048576" totalsRowShown="0" headerRowDxfId="0" headerRowBorderDxfId="1" tableBorderDxfId="2">
  <autoFilter ref="A1:B1048576" xr:uid="{D7610461-C67E-442C-889D-C57627F706A6}"/>
  <tableColumns count="2">
    <tableColumn id="1" xr3:uid="{9E27BF2F-C47C-4590-BA72-37CC570A6C73}" name="Columna1"/>
    <tableColumn id="2" xr3:uid="{879DBBCF-50C7-4863-A4DF-EC4DE8369676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8650-000F-415F-A61D-4B0512E00968}">
  <dimension ref="A1:B52"/>
  <sheetViews>
    <sheetView tabSelected="1" workbookViewId="0">
      <selection activeCell="E18" sqref="E18"/>
    </sheetView>
  </sheetViews>
  <sheetFormatPr baseColWidth="10" defaultRowHeight="15" x14ac:dyDescent="0.25"/>
  <cols>
    <col min="1" max="1" width="17" customWidth="1"/>
    <col min="2" max="2" width="43.5703125" customWidth="1"/>
  </cols>
  <sheetData>
    <row r="1" spans="1:2" x14ac:dyDescent="0.25">
      <c r="A1" s="2" t="s">
        <v>51</v>
      </c>
      <c r="B1" s="2" t="s">
        <v>52</v>
      </c>
    </row>
    <row r="2" spans="1:2" x14ac:dyDescent="0.25">
      <c r="A2" s="1" t="str">
        <f>"7503023578349"</f>
        <v>7503023578349</v>
      </c>
      <c r="B2" s="1" t="s">
        <v>0</v>
      </c>
    </row>
    <row r="3" spans="1:2" x14ac:dyDescent="0.25">
      <c r="A3" s="1" t="str">
        <f>"5011013100156"</f>
        <v>5011013100156</v>
      </c>
      <c r="B3" s="1" t="s">
        <v>1</v>
      </c>
    </row>
    <row r="4" spans="1:2" x14ac:dyDescent="0.25">
      <c r="A4" s="1" t="str">
        <f>"8410221110075"</f>
        <v>8410221110075</v>
      </c>
      <c r="B4" s="1" t="s">
        <v>2</v>
      </c>
    </row>
    <row r="5" spans="1:2" x14ac:dyDescent="0.25">
      <c r="A5" s="1" t="str">
        <f>"7501035014206"</f>
        <v>7501035014206</v>
      </c>
      <c r="B5" s="1" t="s">
        <v>3</v>
      </c>
    </row>
    <row r="6" spans="1:2" x14ac:dyDescent="0.25">
      <c r="A6" s="1" t="str">
        <f>"7501035045019"</f>
        <v>7501035045019</v>
      </c>
      <c r="B6" s="1" t="s">
        <v>4</v>
      </c>
    </row>
    <row r="7" spans="1:2" x14ac:dyDescent="0.25">
      <c r="A7" s="1" t="str">
        <f>"5000281056258"</f>
        <v>5000281056258</v>
      </c>
      <c r="B7" s="1" t="s">
        <v>5</v>
      </c>
    </row>
    <row r="8" spans="1:2" x14ac:dyDescent="0.25">
      <c r="A8" s="1" t="str">
        <f>"7501035012356"</f>
        <v>7501035012356</v>
      </c>
      <c r="B8" s="1" t="s">
        <v>6</v>
      </c>
    </row>
    <row r="9" spans="1:2" x14ac:dyDescent="0.25">
      <c r="A9" s="1" t="str">
        <f>"7501005617376"</f>
        <v>7501005617376</v>
      </c>
      <c r="B9" s="1" t="s">
        <v>7</v>
      </c>
    </row>
    <row r="10" spans="1:2" x14ac:dyDescent="0.25">
      <c r="A10" s="1" t="str">
        <f>"749787500135"</f>
        <v>749787500135</v>
      </c>
      <c r="B10" s="1" t="s">
        <v>8</v>
      </c>
    </row>
    <row r="11" spans="1:2" x14ac:dyDescent="0.25">
      <c r="A11" s="1" t="str">
        <f>"7501171600011"</f>
        <v>7501171600011</v>
      </c>
      <c r="B11" s="1" t="s">
        <v>9</v>
      </c>
    </row>
    <row r="12" spans="1:2" x14ac:dyDescent="0.25">
      <c r="A12" s="1" t="str">
        <f>"7501048810017"</f>
        <v>7501048810017</v>
      </c>
      <c r="B12" s="1" t="s">
        <v>10</v>
      </c>
    </row>
    <row r="13" spans="1:2" x14ac:dyDescent="0.25">
      <c r="A13" s="1" t="str">
        <f>"7501048810307"</f>
        <v>7501048810307</v>
      </c>
      <c r="B13" s="1" t="s">
        <v>11</v>
      </c>
    </row>
    <row r="14" spans="1:2" x14ac:dyDescent="0.25">
      <c r="A14" s="1" t="str">
        <f>"7501048810208"</f>
        <v>7501048810208</v>
      </c>
      <c r="B14" s="1" t="s">
        <v>12</v>
      </c>
    </row>
    <row r="15" spans="1:2" x14ac:dyDescent="0.25">
      <c r="A15" s="1" t="str">
        <f>"7503000677027"</f>
        <v>7503000677027</v>
      </c>
      <c r="B15" s="1" t="s">
        <v>13</v>
      </c>
    </row>
    <row r="16" spans="1:2" x14ac:dyDescent="0.25">
      <c r="A16" s="1" t="str">
        <f>"7501035013117"</f>
        <v>7501035013117</v>
      </c>
      <c r="B16" s="1" t="s">
        <v>14</v>
      </c>
    </row>
    <row r="17" spans="1:2" x14ac:dyDescent="0.25">
      <c r="A17" s="1" t="str">
        <f>"7501035013483"</f>
        <v>7501035013483</v>
      </c>
      <c r="B17" s="1" t="s">
        <v>15</v>
      </c>
    </row>
    <row r="18" spans="1:2" x14ac:dyDescent="0.25">
      <c r="A18" s="1" t="str">
        <f>"7501035010550"</f>
        <v>7501035010550</v>
      </c>
      <c r="B18" s="1" t="s">
        <v>16</v>
      </c>
    </row>
    <row r="19" spans="1:2" x14ac:dyDescent="0.25">
      <c r="A19" s="1" t="str">
        <f>"7501035010116"</f>
        <v>7501035010116</v>
      </c>
      <c r="B19" s="1" t="s">
        <v>17</v>
      </c>
    </row>
    <row r="20" spans="1:2" x14ac:dyDescent="0.25">
      <c r="A20" s="1" t="str">
        <f>"7501035012028"</f>
        <v>7501035012028</v>
      </c>
      <c r="B20" s="1" t="s">
        <v>18</v>
      </c>
    </row>
    <row r="21" spans="1:2" x14ac:dyDescent="0.25">
      <c r="A21" s="1" t="str">
        <f>"7501035012035"</f>
        <v>7501035012035</v>
      </c>
      <c r="B21" s="1" t="s">
        <v>19</v>
      </c>
    </row>
    <row r="22" spans="1:2" x14ac:dyDescent="0.25">
      <c r="A22" s="1" t="str">
        <f>"5000281056265"</f>
        <v>5000281056265</v>
      </c>
      <c r="B22" s="1" t="s">
        <v>20</v>
      </c>
    </row>
    <row r="23" spans="1:2" x14ac:dyDescent="0.25">
      <c r="A23" s="1" t="str">
        <f>"744607048804"</f>
        <v>744607048804</v>
      </c>
      <c r="B23" s="1" t="s">
        <v>21</v>
      </c>
    </row>
    <row r="24" spans="1:2" x14ac:dyDescent="0.25">
      <c r="A24" s="1" t="str">
        <f>"744607000109"</f>
        <v>744607000109</v>
      </c>
      <c r="B24" s="1" t="s">
        <v>22</v>
      </c>
    </row>
    <row r="25" spans="1:2" x14ac:dyDescent="0.25">
      <c r="A25" s="1" t="str">
        <f>"744607002806"</f>
        <v>744607002806</v>
      </c>
      <c r="B25" s="1" t="s">
        <v>23</v>
      </c>
    </row>
    <row r="26" spans="1:2" x14ac:dyDescent="0.25">
      <c r="A26" s="1" t="str">
        <f>"744607048101"</f>
        <v>744607048101</v>
      </c>
      <c r="B26" s="1" t="s">
        <v>24</v>
      </c>
    </row>
    <row r="27" spans="1:2" x14ac:dyDescent="0.25">
      <c r="A27" s="1" t="str">
        <f>"744607049108"</f>
        <v>744607049108</v>
      </c>
      <c r="B27" s="1" t="s">
        <v>25</v>
      </c>
    </row>
    <row r="28" spans="1:2" x14ac:dyDescent="0.25">
      <c r="A28" s="1" t="str">
        <f>"7501005617482"</f>
        <v>7501005617482</v>
      </c>
      <c r="B28" s="1" t="s">
        <v>26</v>
      </c>
    </row>
    <row r="29" spans="1:2" x14ac:dyDescent="0.25">
      <c r="A29" s="1" t="str">
        <f>"7501005617468"</f>
        <v>7501005617468</v>
      </c>
      <c r="B29" s="1" t="s">
        <v>27</v>
      </c>
    </row>
    <row r="30" spans="1:2" x14ac:dyDescent="0.25">
      <c r="A30" s="1" t="str">
        <f>"7501005600750"</f>
        <v>7501005600750</v>
      </c>
      <c r="B30" s="1" t="s">
        <v>28</v>
      </c>
    </row>
    <row r="31" spans="1:2" x14ac:dyDescent="0.25">
      <c r="A31" s="1" t="str">
        <f>"7503000677973"</f>
        <v>7503000677973</v>
      </c>
      <c r="B31" s="1" t="s">
        <v>29</v>
      </c>
    </row>
    <row r="32" spans="1:2" x14ac:dyDescent="0.25">
      <c r="A32" s="1" t="str">
        <f>"5000281056272"</f>
        <v>5000281056272</v>
      </c>
      <c r="B32" s="1" t="s">
        <v>30</v>
      </c>
    </row>
    <row r="33" spans="1:2" x14ac:dyDescent="0.25">
      <c r="A33" s="1" t="str">
        <f>"638478000453"</f>
        <v>638478000453</v>
      </c>
      <c r="B33" s="1" t="s">
        <v>31</v>
      </c>
    </row>
    <row r="34" spans="1:2" x14ac:dyDescent="0.25">
      <c r="A34" s="1" t="str">
        <f>"638478000064"</f>
        <v>638478000064</v>
      </c>
      <c r="B34" s="1" t="s">
        <v>32</v>
      </c>
    </row>
    <row r="35" spans="1:2" x14ac:dyDescent="0.25">
      <c r="A35" s="1" t="str">
        <f>"744607003551"</f>
        <v>744607003551</v>
      </c>
      <c r="B35" s="1" t="s">
        <v>33</v>
      </c>
    </row>
    <row r="36" spans="1:2" x14ac:dyDescent="0.25">
      <c r="A36" s="1" t="str">
        <f>"7501035014022"</f>
        <v>7501035014022</v>
      </c>
      <c r="B36" s="1" t="s">
        <v>34</v>
      </c>
    </row>
    <row r="37" spans="1:2" x14ac:dyDescent="0.25">
      <c r="A37" s="1" t="str">
        <f>"721733000012"</f>
        <v>721733000012</v>
      </c>
      <c r="B37" s="1" t="s">
        <v>35</v>
      </c>
    </row>
    <row r="38" spans="1:2" x14ac:dyDescent="0.25">
      <c r="A38" s="1" t="str">
        <f>"721733000159"</f>
        <v>721733000159</v>
      </c>
      <c r="B38" s="1" t="s">
        <v>36</v>
      </c>
    </row>
    <row r="39" spans="1:2" x14ac:dyDescent="0.25">
      <c r="A39" s="1" t="str">
        <f>"721733000029"</f>
        <v>721733000029</v>
      </c>
      <c r="B39" s="1" t="s">
        <v>37</v>
      </c>
    </row>
    <row r="40" spans="1:2" x14ac:dyDescent="0.25">
      <c r="A40" s="1" t="str">
        <f>"7501005600743"</f>
        <v>7501005600743</v>
      </c>
      <c r="B40" s="1" t="s">
        <v>38</v>
      </c>
    </row>
    <row r="41" spans="1:2" x14ac:dyDescent="0.25">
      <c r="A41" s="1" t="str">
        <f>"7501005617291"</f>
        <v>7501005617291</v>
      </c>
      <c r="B41" s="1" t="s">
        <v>39</v>
      </c>
    </row>
    <row r="42" spans="1:2" x14ac:dyDescent="0.25">
      <c r="A42" s="1" t="str">
        <f>"50196135"</f>
        <v>50196135</v>
      </c>
      <c r="B42" s="1" t="s">
        <v>40</v>
      </c>
    </row>
    <row r="43" spans="1:2" x14ac:dyDescent="0.25">
      <c r="A43" s="1" t="str">
        <f>"5000196006232"</f>
        <v>5000196006232</v>
      </c>
      <c r="B43" s="1" t="s">
        <v>41</v>
      </c>
    </row>
    <row r="44" spans="1:2" x14ac:dyDescent="0.25">
      <c r="A44" s="1" t="str">
        <f>"50196388"</f>
        <v>50196388</v>
      </c>
      <c r="B44" s="1" t="s">
        <v>42</v>
      </c>
    </row>
    <row r="45" spans="1:2" x14ac:dyDescent="0.25">
      <c r="A45" s="1" t="str">
        <f>"5000196001695"</f>
        <v>5000196001695</v>
      </c>
      <c r="B45" s="1" t="s">
        <v>43</v>
      </c>
    </row>
    <row r="46" spans="1:2" x14ac:dyDescent="0.25">
      <c r="A46" s="1" t="str">
        <f>"5000196003774"</f>
        <v>5000196003774</v>
      </c>
      <c r="B46" s="1" t="s">
        <v>44</v>
      </c>
    </row>
    <row r="47" spans="1:2" x14ac:dyDescent="0.25">
      <c r="A47" s="1" t="str">
        <f>"5000299225028"</f>
        <v>5000299225028</v>
      </c>
      <c r="B47" s="1" t="s">
        <v>45</v>
      </c>
    </row>
    <row r="48" spans="1:2" x14ac:dyDescent="0.25">
      <c r="A48" s="1" t="str">
        <f>"851790005009"</f>
        <v>851790005009</v>
      </c>
      <c r="B48" s="1" t="s">
        <v>46</v>
      </c>
    </row>
    <row r="49" spans="1:2" x14ac:dyDescent="0.25">
      <c r="A49" s="1" t="str">
        <f>"5000267024004"</f>
        <v>5000267024004</v>
      </c>
      <c r="B49" s="1" t="s">
        <v>47</v>
      </c>
    </row>
    <row r="50" spans="1:2" x14ac:dyDescent="0.25">
      <c r="A50" s="1" t="str">
        <f>"5000267014074"</f>
        <v>5000267014074</v>
      </c>
      <c r="B50" s="1" t="s">
        <v>48</v>
      </c>
    </row>
    <row r="51" spans="1:2" x14ac:dyDescent="0.25">
      <c r="A51" s="1" t="str">
        <f>"5010752000307"</f>
        <v>5010752000307</v>
      </c>
      <c r="B51" s="1" t="s">
        <v>49</v>
      </c>
    </row>
    <row r="52" spans="1:2" x14ac:dyDescent="0.25">
      <c r="A52" s="1" t="str">
        <f>"7502213348458"</f>
        <v>7502213348458</v>
      </c>
      <c r="B52" s="1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2</dc:creator>
  <cp:lastModifiedBy>Gerencia 2</cp:lastModifiedBy>
  <dcterms:created xsi:type="dcterms:W3CDTF">2020-10-18T13:32:14Z</dcterms:created>
  <dcterms:modified xsi:type="dcterms:W3CDTF">2020-10-18T13:34:18Z</dcterms:modified>
</cp:coreProperties>
</file>