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540" windowWidth="14115" windowHeight="1290"/>
  </bookViews>
  <sheets>
    <sheet name="SIGMA" sheetId="1" r:id="rId1"/>
    <sheet name="Hoja2" sheetId="3" r:id="rId2"/>
  </sheets>
  <calcPr calcId="144525"/>
</workbook>
</file>

<file path=xl/calcChain.xml><?xml version="1.0" encoding="utf-8"?>
<calcChain xmlns="http://schemas.openxmlformats.org/spreadsheetml/2006/main">
  <c r="G39" i="3" l="1"/>
  <c r="G35" i="3"/>
  <c r="G31" i="3"/>
  <c r="G32" i="3"/>
  <c r="G33" i="3"/>
  <c r="G34" i="3"/>
  <c r="G37" i="3"/>
  <c r="G38" i="3"/>
  <c r="G30" i="3"/>
  <c r="G18" i="3"/>
  <c r="G19" i="3"/>
  <c r="G20" i="3"/>
  <c r="G23" i="3"/>
  <c r="G25" i="3" s="1"/>
  <c r="G24" i="3"/>
  <c r="G17" i="3"/>
  <c r="G21" i="3" s="1"/>
  <c r="G5" i="3" l="1"/>
  <c r="G6" i="3"/>
  <c r="G7" i="3"/>
  <c r="G8" i="3"/>
  <c r="G11" i="3"/>
  <c r="G12" i="3"/>
  <c r="G4" i="3"/>
  <c r="G9" i="3" s="1"/>
  <c r="G13" i="3" l="1"/>
  <c r="L41" i="1"/>
  <c r="M41" i="1" s="1"/>
  <c r="H41" i="1"/>
  <c r="L40" i="1"/>
  <c r="M40" i="1" s="1"/>
  <c r="H40" i="1"/>
  <c r="L12" i="1"/>
  <c r="M12" i="1" s="1"/>
  <c r="H12" i="1"/>
  <c r="L11" i="1"/>
  <c r="M11" i="1" s="1"/>
  <c r="H11" i="1"/>
  <c r="N40" i="1" l="1"/>
  <c r="N41" i="1"/>
  <c r="N11" i="1"/>
  <c r="N12" i="1"/>
  <c r="L27" i="1" l="1"/>
  <c r="M27" i="1" s="1"/>
  <c r="H27" i="1"/>
  <c r="L26" i="1"/>
  <c r="M26" i="1" s="1"/>
  <c r="H26" i="1"/>
  <c r="N27" i="1" l="1"/>
  <c r="N26" i="1"/>
  <c r="L43" i="1"/>
  <c r="M43" i="1" s="1"/>
  <c r="H43" i="1"/>
  <c r="L42" i="1"/>
  <c r="M42" i="1" s="1"/>
  <c r="H42" i="1"/>
  <c r="L39" i="1"/>
  <c r="M39" i="1" s="1"/>
  <c r="H39" i="1"/>
  <c r="L38" i="1"/>
  <c r="M38" i="1" s="1"/>
  <c r="H38" i="1"/>
  <c r="L37" i="1"/>
  <c r="M37" i="1" s="1"/>
  <c r="H37" i="1"/>
  <c r="L36" i="1"/>
  <c r="M36" i="1" s="1"/>
  <c r="H36" i="1"/>
  <c r="L35" i="1"/>
  <c r="M35" i="1" s="1"/>
  <c r="H35" i="1"/>
  <c r="L34" i="1"/>
  <c r="M34" i="1" s="1"/>
  <c r="H34" i="1"/>
  <c r="L29" i="1"/>
  <c r="M29" i="1" s="1"/>
  <c r="H29" i="1"/>
  <c r="L28" i="1"/>
  <c r="M28" i="1" s="1"/>
  <c r="H28" i="1"/>
  <c r="L25" i="1"/>
  <c r="M25" i="1" s="1"/>
  <c r="H25" i="1"/>
  <c r="L24" i="1"/>
  <c r="M24" i="1" s="1"/>
  <c r="H24" i="1"/>
  <c r="L23" i="1"/>
  <c r="M23" i="1" s="1"/>
  <c r="H23" i="1"/>
  <c r="L22" i="1"/>
  <c r="M22" i="1" s="1"/>
  <c r="H22" i="1"/>
  <c r="L21" i="1"/>
  <c r="M21" i="1" s="1"/>
  <c r="H21" i="1"/>
  <c r="L20" i="1"/>
  <c r="M20" i="1" s="1"/>
  <c r="H20" i="1"/>
  <c r="N36" i="1" l="1"/>
  <c r="N34" i="1"/>
  <c r="N43" i="1"/>
  <c r="N42" i="1"/>
  <c r="N39" i="1"/>
  <c r="N38" i="1"/>
  <c r="N37" i="1"/>
  <c r="N35" i="1"/>
  <c r="N29" i="1"/>
  <c r="M30" i="1"/>
  <c r="N20" i="1"/>
  <c r="N21" i="1"/>
  <c r="N22" i="1"/>
  <c r="N23" i="1"/>
  <c r="N24" i="1"/>
  <c r="N25" i="1"/>
  <c r="N28" i="1"/>
  <c r="L14" i="1"/>
  <c r="M14" i="1" s="1"/>
  <c r="H14" i="1"/>
  <c r="L13" i="1"/>
  <c r="M13" i="1" s="1"/>
  <c r="H13" i="1"/>
  <c r="L10" i="1"/>
  <c r="M10" i="1" s="1"/>
  <c r="H10" i="1"/>
  <c r="L9" i="1"/>
  <c r="M9" i="1" s="1"/>
  <c r="H9" i="1"/>
  <c r="L8" i="1"/>
  <c r="M8" i="1" s="1"/>
  <c r="H8" i="1"/>
  <c r="L7" i="1"/>
  <c r="M7" i="1" s="1"/>
  <c r="H7" i="1"/>
  <c r="L6" i="1"/>
  <c r="M6" i="1" s="1"/>
  <c r="H6" i="1"/>
  <c r="L5" i="1"/>
  <c r="M5" i="1" s="1"/>
  <c r="H5" i="1"/>
  <c r="N14" i="1" l="1"/>
  <c r="N5" i="1"/>
  <c r="M15" i="1"/>
  <c r="N6" i="1"/>
  <c r="N7" i="1"/>
  <c r="N8" i="1"/>
  <c r="N9" i="1"/>
  <c r="N10" i="1"/>
  <c r="N13" i="1"/>
</calcChain>
</file>

<file path=xl/sharedStrings.xml><?xml version="1.0" encoding="utf-8"?>
<sst xmlns="http://schemas.openxmlformats.org/spreadsheetml/2006/main" count="162" uniqueCount="38">
  <si>
    <t>PEDIDO ESPECIAL SIGMA</t>
  </si>
  <si>
    <t>PIEZAS</t>
  </si>
  <si>
    <t>PEDIDO</t>
  </si>
  <si>
    <t>CODIGO</t>
  </si>
  <si>
    <t>CLAVE</t>
  </si>
  <si>
    <t>UDS</t>
  </si>
  <si>
    <t>TOTAL PZ</t>
  </si>
  <si>
    <t>TOTAL KG</t>
  </si>
  <si>
    <t>Desc. en factura</t>
  </si>
  <si>
    <t>extra</t>
  </si>
  <si>
    <t>DESC.</t>
  </si>
  <si>
    <t>COSTO BOLETIN</t>
  </si>
  <si>
    <t>COSTO OFERTA</t>
  </si>
  <si>
    <t>10+1</t>
  </si>
  <si>
    <t>0023</t>
  </si>
  <si>
    <t>JAMON VIRGINIA PAVO TURKEY LINE 3,95 KG.</t>
  </si>
  <si>
    <t>Adicional 10+1</t>
  </si>
  <si>
    <t>0078</t>
  </si>
  <si>
    <t>QUESO ASADERO LA VILLITA 3 KG</t>
  </si>
  <si>
    <t>0103</t>
  </si>
  <si>
    <t xml:space="preserve">JAMON COCIDO DE PAVO SAN MILLAN </t>
  </si>
  <si>
    <t>3223</t>
  </si>
  <si>
    <t xml:space="preserve">SALCHICHA HOT DOG DE PAVO SAN MILLAN </t>
  </si>
  <si>
    <t>DIAZ ORDAZ</t>
  </si>
  <si>
    <t>VILLEGAS</t>
  </si>
  <si>
    <t>SALCHICHA PARA ASAR CHIMEX</t>
  </si>
  <si>
    <t>20+1</t>
  </si>
  <si>
    <t>SALCHICHA POLACA CHIMEX  QUESO/JALAPEÑO 350GR</t>
  </si>
  <si>
    <t>0178</t>
  </si>
  <si>
    <t>JAMON DE PAVO VIRGINIA CUIDA-T+ 3.95KG</t>
  </si>
  <si>
    <t>0892</t>
  </si>
  <si>
    <t>QUESO PANELA FUD KG</t>
  </si>
  <si>
    <t>ARBOELDAS</t>
  </si>
  <si>
    <t>JAMON AMERICANO DE PAVO FUD 3.5K</t>
  </si>
  <si>
    <t>12+1</t>
  </si>
  <si>
    <t>0216</t>
  </si>
  <si>
    <t>0176</t>
  </si>
  <si>
    <t>JAMON DE PIERNA FUD 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</si>
</sst>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2" fontId="2" fillId="0" borderId="1" xfId="0" applyNumberFormat="1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 applyFill="1"/>
    <xf numFmtId="1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/>
    <xf numFmtId="49" fontId="4" fillId="0" borderId="2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vertical="center"/>
    </xf>
    <xf numFmtId="1" fontId="4" fillId="0" borderId="4" xfId="0" applyNumberFormat="1" applyFont="1" applyFill="1" applyBorder="1" applyAlignment="1">
      <alignment horizontal="right"/>
    </xf>
    <xf numFmtId="0" fontId="4" fillId="0" borderId="4" xfId="0" applyFont="1" applyFill="1" applyBorder="1"/>
    <xf numFmtId="0" fontId="2" fillId="0" borderId="0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right"/>
    </xf>
    <xf numFmtId="0" fontId="0" fillId="0" borderId="1" xfId="0" applyBorder="1"/>
    <xf numFmtId="44" fontId="0" fillId="0" borderId="1" xfId="9" applyFont="1" applyBorder="1"/>
    <xf numFmtId="44" fontId="0" fillId="0" borderId="1" xfId="0" applyNumberFormat="1" applyBorder="1"/>
    <xf numFmtId="165" fontId="0" fillId="0" borderId="1" xfId="0" applyNumberFormat="1" applyBorder="1"/>
    <xf numFmtId="44" fontId="0" fillId="0" borderId="0" xfId="0" applyNumberFormat="1"/>
    <xf numFmtId="0" fontId="0" fillId="0" borderId="2" xfId="0" applyBorder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</cellXfs>
  <cellStyles count="10">
    <cellStyle name="Euro" xfId="2"/>
    <cellStyle name="Millares 2" xfId="3"/>
    <cellStyle name="Moneda" xfId="9" builtinId="4"/>
    <cellStyle name="Moneda 2" xfId="4"/>
    <cellStyle name="Normal" xfId="0" builtinId="0"/>
    <cellStyle name="Normal 2" xfId="5"/>
    <cellStyle name="Normal 3" xfId="6"/>
    <cellStyle name="Normal 4" xfId="7"/>
    <cellStyle name="Normal 5" xfId="1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3"/>
  <sheetViews>
    <sheetView tabSelected="1" zoomScaleNormal="100" workbookViewId="0">
      <selection activeCell="A46" sqref="A46:XFD50"/>
    </sheetView>
  </sheetViews>
  <sheetFormatPr baseColWidth="10" defaultRowHeight="15" x14ac:dyDescent="0.25"/>
  <cols>
    <col min="1" max="1" width="15.5703125" style="8" bestFit="1" customWidth="1"/>
    <col min="2" max="2" width="8.28515625" style="3" customWidth="1"/>
    <col min="3" max="3" width="51.7109375" style="3" bestFit="1" customWidth="1"/>
    <col min="4" max="4" width="7.140625" style="6" customWidth="1"/>
    <col min="5" max="5" width="6.42578125" style="3" customWidth="1"/>
    <col min="6" max="6" width="9" style="3" customWidth="1"/>
    <col min="7" max="7" width="8.28515625" style="3" customWidth="1"/>
    <col min="8" max="9" width="8.28515625" style="3" hidden="1" customWidth="1"/>
    <col min="10" max="10" width="9.85546875" style="3" customWidth="1"/>
    <col min="11" max="11" width="7" style="3" hidden="1" customWidth="1"/>
    <col min="12" max="12" width="8.28515625" style="3" customWidth="1"/>
    <col min="13" max="13" width="9" style="3" customWidth="1"/>
    <col min="14" max="14" width="12.42578125" style="3" bestFit="1" customWidth="1"/>
    <col min="15" max="16384" width="11.42578125" style="3"/>
  </cols>
  <sheetData>
    <row r="2" spans="1:14" ht="20.25" customHeight="1" x14ac:dyDescent="0.2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ht="22.5" x14ac:dyDescent="0.25">
      <c r="A3" s="7"/>
      <c r="B3" s="2"/>
      <c r="C3" s="5"/>
      <c r="D3" s="5"/>
      <c r="E3" s="5"/>
      <c r="F3" s="5"/>
      <c r="G3" s="5" t="s">
        <v>2</v>
      </c>
      <c r="H3" s="5"/>
      <c r="I3" s="5" t="s">
        <v>8</v>
      </c>
      <c r="J3" s="5" t="s">
        <v>16</v>
      </c>
      <c r="K3" s="5"/>
      <c r="L3" s="5"/>
      <c r="M3" s="5"/>
      <c r="N3" s="5"/>
    </row>
    <row r="4" spans="1:14" ht="22.5" customHeight="1" x14ac:dyDescent="0.25">
      <c r="A4" s="2" t="s">
        <v>3</v>
      </c>
      <c r="B4" s="2" t="s">
        <v>4</v>
      </c>
      <c r="C4" s="5" t="s">
        <v>1</v>
      </c>
      <c r="D4" s="5" t="s">
        <v>10</v>
      </c>
      <c r="E4" s="5" t="s">
        <v>5</v>
      </c>
      <c r="F4" s="5" t="s">
        <v>11</v>
      </c>
      <c r="G4" s="28" t="s">
        <v>23</v>
      </c>
      <c r="H4" s="28"/>
      <c r="I4" s="28"/>
      <c r="J4" s="28"/>
      <c r="K4" s="2" t="s">
        <v>9</v>
      </c>
      <c r="L4" s="2" t="s">
        <v>6</v>
      </c>
      <c r="M4" s="2" t="s">
        <v>7</v>
      </c>
      <c r="N4" s="5" t="s">
        <v>12</v>
      </c>
    </row>
    <row r="5" spans="1:14" ht="16.5" customHeight="1" x14ac:dyDescent="0.25">
      <c r="A5" s="11" t="s">
        <v>14</v>
      </c>
      <c r="B5" s="9">
        <v>582</v>
      </c>
      <c r="C5" s="10" t="s">
        <v>15</v>
      </c>
      <c r="D5" s="7" t="s">
        <v>13</v>
      </c>
      <c r="E5" s="12">
        <v>3.95</v>
      </c>
      <c r="F5" s="20">
        <v>89.859099999999998</v>
      </c>
      <c r="G5" s="2">
        <v>0</v>
      </c>
      <c r="H5" s="2">
        <f t="shared" ref="H5:H14" si="0">G5*E5</f>
        <v>0</v>
      </c>
      <c r="I5" s="2">
        <v>0</v>
      </c>
      <c r="J5" s="2">
        <v>0</v>
      </c>
      <c r="K5" s="2"/>
      <c r="L5" s="2">
        <f t="shared" ref="L5:L6" si="1">G5+I5+K5+J5</f>
        <v>0</v>
      </c>
      <c r="M5" s="1">
        <f t="shared" ref="M5:M14" si="2">L5*E5</f>
        <v>0</v>
      </c>
      <c r="N5" s="13" t="e">
        <f t="shared" ref="N5:N14" si="3">F5*H5/M5</f>
        <v>#DIV/0!</v>
      </c>
    </row>
    <row r="6" spans="1:14" ht="16.5" customHeight="1" x14ac:dyDescent="0.25">
      <c r="A6" s="11" t="s">
        <v>17</v>
      </c>
      <c r="B6" s="9">
        <v>8053</v>
      </c>
      <c r="C6" s="10" t="s">
        <v>18</v>
      </c>
      <c r="D6" s="7" t="s">
        <v>13</v>
      </c>
      <c r="E6" s="12">
        <v>3</v>
      </c>
      <c r="F6" s="20">
        <v>123.7</v>
      </c>
      <c r="G6" s="2">
        <v>0</v>
      </c>
      <c r="H6" s="2">
        <f t="shared" si="0"/>
        <v>0</v>
      </c>
      <c r="I6" s="2">
        <v>0</v>
      </c>
      <c r="J6" s="2">
        <v>0</v>
      </c>
      <c r="K6" s="2"/>
      <c r="L6" s="2">
        <f t="shared" si="1"/>
        <v>0</v>
      </c>
      <c r="M6" s="1">
        <f t="shared" si="2"/>
        <v>0</v>
      </c>
      <c r="N6" s="13" t="e">
        <f t="shared" si="3"/>
        <v>#DIV/0!</v>
      </c>
    </row>
    <row r="7" spans="1:14" ht="16.5" customHeight="1" x14ac:dyDescent="0.25">
      <c r="A7" s="15">
        <v>7501040005572</v>
      </c>
      <c r="B7" s="9">
        <v>557</v>
      </c>
      <c r="C7" s="10" t="s">
        <v>27</v>
      </c>
      <c r="D7" s="14" t="s">
        <v>13</v>
      </c>
      <c r="E7" s="12">
        <v>1</v>
      </c>
      <c r="F7" s="20">
        <v>28.44</v>
      </c>
      <c r="G7" s="2">
        <v>0</v>
      </c>
      <c r="H7" s="2">
        <f t="shared" si="0"/>
        <v>0</v>
      </c>
      <c r="I7" s="2">
        <v>0</v>
      </c>
      <c r="J7" s="2">
        <v>0</v>
      </c>
      <c r="K7" s="2"/>
      <c r="L7" s="2">
        <f>G7+I7+K7+J7</f>
        <v>0</v>
      </c>
      <c r="M7" s="1">
        <f t="shared" si="2"/>
        <v>0</v>
      </c>
      <c r="N7" s="13" t="e">
        <f t="shared" si="3"/>
        <v>#DIV/0!</v>
      </c>
    </row>
    <row r="8" spans="1:14" ht="16.5" customHeight="1" x14ac:dyDescent="0.25">
      <c r="A8" s="11" t="s">
        <v>28</v>
      </c>
      <c r="B8" s="9">
        <v>641</v>
      </c>
      <c r="C8" s="10" t="s">
        <v>29</v>
      </c>
      <c r="D8" s="14" t="s">
        <v>13</v>
      </c>
      <c r="E8" s="12">
        <v>3.95</v>
      </c>
      <c r="F8" s="20">
        <v>89.179500000000004</v>
      </c>
      <c r="G8" s="2">
        <v>0</v>
      </c>
      <c r="H8" s="2">
        <f t="shared" si="0"/>
        <v>0</v>
      </c>
      <c r="I8" s="2">
        <v>0</v>
      </c>
      <c r="J8" s="2">
        <v>0</v>
      </c>
      <c r="K8" s="2"/>
      <c r="L8" s="2">
        <f t="shared" ref="L8:L14" si="4">G8+I8+K8+J8</f>
        <v>0</v>
      </c>
      <c r="M8" s="1">
        <f t="shared" si="2"/>
        <v>0</v>
      </c>
      <c r="N8" s="13" t="e">
        <f t="shared" si="3"/>
        <v>#DIV/0!</v>
      </c>
    </row>
    <row r="9" spans="1:14" ht="16.5" customHeight="1" x14ac:dyDescent="0.25">
      <c r="A9" s="11" t="s">
        <v>30</v>
      </c>
      <c r="B9" s="15">
        <v>8372</v>
      </c>
      <c r="C9" s="10" t="s">
        <v>31</v>
      </c>
      <c r="D9" s="14" t="s">
        <v>13</v>
      </c>
      <c r="E9" s="12">
        <v>1.8</v>
      </c>
      <c r="F9" s="20">
        <v>86.998999999999995</v>
      </c>
      <c r="G9" s="2">
        <v>10</v>
      </c>
      <c r="H9" s="2">
        <f t="shared" si="0"/>
        <v>18</v>
      </c>
      <c r="I9" s="2">
        <v>0</v>
      </c>
      <c r="J9" s="2">
        <v>1</v>
      </c>
      <c r="K9" s="2"/>
      <c r="L9" s="2">
        <f t="shared" si="4"/>
        <v>11</v>
      </c>
      <c r="M9" s="1">
        <f t="shared" si="2"/>
        <v>19.8</v>
      </c>
      <c r="N9" s="13">
        <f t="shared" si="3"/>
        <v>79.089999999999989</v>
      </c>
    </row>
    <row r="10" spans="1:14" ht="16.5" customHeight="1" x14ac:dyDescent="0.25">
      <c r="A10" s="9">
        <v>7501040003073</v>
      </c>
      <c r="B10" s="9">
        <v>307</v>
      </c>
      <c r="C10" s="10" t="s">
        <v>25</v>
      </c>
      <c r="D10" s="14" t="s">
        <v>26</v>
      </c>
      <c r="E10" s="12">
        <v>1</v>
      </c>
      <c r="F10" s="20">
        <v>40.508000000000003</v>
      </c>
      <c r="G10" s="2">
        <v>0</v>
      </c>
      <c r="H10" s="2">
        <f t="shared" si="0"/>
        <v>0</v>
      </c>
      <c r="I10" s="2">
        <v>0</v>
      </c>
      <c r="J10" s="2">
        <v>0</v>
      </c>
      <c r="K10" s="2"/>
      <c r="L10" s="2">
        <f t="shared" si="4"/>
        <v>0</v>
      </c>
      <c r="M10" s="1">
        <f t="shared" si="2"/>
        <v>0</v>
      </c>
      <c r="N10" s="13" t="e">
        <f t="shared" si="3"/>
        <v>#DIV/0!</v>
      </c>
    </row>
    <row r="11" spans="1:14" ht="16.5" customHeight="1" x14ac:dyDescent="0.25">
      <c r="A11" s="21" t="s">
        <v>35</v>
      </c>
      <c r="B11" s="9">
        <v>264</v>
      </c>
      <c r="C11" s="10" t="s">
        <v>33</v>
      </c>
      <c r="D11" s="14" t="s">
        <v>13</v>
      </c>
      <c r="E11" s="12">
        <v>3.5</v>
      </c>
      <c r="F11" s="20">
        <v>54.1798</v>
      </c>
      <c r="G11" s="2">
        <v>0</v>
      </c>
      <c r="H11" s="2">
        <f t="shared" si="0"/>
        <v>0</v>
      </c>
      <c r="I11" s="2">
        <v>0</v>
      </c>
      <c r="J11" s="2">
        <v>0</v>
      </c>
      <c r="K11" s="2"/>
      <c r="L11" s="2">
        <f t="shared" si="4"/>
        <v>0</v>
      </c>
      <c r="M11" s="1">
        <f t="shared" si="2"/>
        <v>0</v>
      </c>
      <c r="N11" s="13" t="e">
        <f t="shared" si="3"/>
        <v>#DIV/0!</v>
      </c>
    </row>
    <row r="12" spans="1:14" ht="16.5" customHeight="1" x14ac:dyDescent="0.25">
      <c r="A12" s="11" t="s">
        <v>36</v>
      </c>
      <c r="B12" s="9">
        <v>164</v>
      </c>
      <c r="C12" s="10" t="s">
        <v>37</v>
      </c>
      <c r="D12" s="14" t="s">
        <v>34</v>
      </c>
      <c r="E12" s="12">
        <v>6</v>
      </c>
      <c r="F12" s="20">
        <v>69.303299999999993</v>
      </c>
      <c r="G12" s="2">
        <v>0</v>
      </c>
      <c r="H12" s="2">
        <f t="shared" si="0"/>
        <v>0</v>
      </c>
      <c r="I12" s="2">
        <v>0</v>
      </c>
      <c r="J12" s="2">
        <v>0</v>
      </c>
      <c r="K12" s="2"/>
      <c r="L12" s="2">
        <f t="shared" si="4"/>
        <v>0</v>
      </c>
      <c r="M12" s="1">
        <f t="shared" si="2"/>
        <v>0</v>
      </c>
      <c r="N12" s="13" t="e">
        <f t="shared" si="3"/>
        <v>#DIV/0!</v>
      </c>
    </row>
    <row r="13" spans="1:14" ht="16.5" customHeight="1" x14ac:dyDescent="0.25">
      <c r="A13" s="11" t="s">
        <v>19</v>
      </c>
      <c r="B13" s="17">
        <v>1301</v>
      </c>
      <c r="C13" s="18" t="s">
        <v>20</v>
      </c>
      <c r="D13" s="14" t="s">
        <v>13</v>
      </c>
      <c r="E13" s="12">
        <v>5.8</v>
      </c>
      <c r="F13" s="20">
        <v>35.369999999999997</v>
      </c>
      <c r="G13" s="2">
        <v>0</v>
      </c>
      <c r="H13" s="2">
        <f t="shared" si="0"/>
        <v>0</v>
      </c>
      <c r="I13" s="2">
        <v>0</v>
      </c>
      <c r="J13" s="2">
        <v>0</v>
      </c>
      <c r="K13" s="2"/>
      <c r="L13" s="2">
        <f t="shared" si="4"/>
        <v>0</v>
      </c>
      <c r="M13" s="1">
        <f t="shared" si="2"/>
        <v>0</v>
      </c>
      <c r="N13" s="13" t="e">
        <f t="shared" si="3"/>
        <v>#DIV/0!</v>
      </c>
    </row>
    <row r="14" spans="1:14" ht="16.5" customHeight="1" x14ac:dyDescent="0.25">
      <c r="A14" s="11" t="s">
        <v>21</v>
      </c>
      <c r="B14" s="9">
        <v>1481</v>
      </c>
      <c r="C14" s="10" t="s">
        <v>22</v>
      </c>
      <c r="D14" s="14" t="s">
        <v>13</v>
      </c>
      <c r="E14" s="12">
        <v>2.5</v>
      </c>
      <c r="F14" s="20">
        <v>24.39</v>
      </c>
      <c r="G14" s="2">
        <v>0</v>
      </c>
      <c r="H14" s="2">
        <f t="shared" si="0"/>
        <v>0</v>
      </c>
      <c r="I14" s="2">
        <v>0</v>
      </c>
      <c r="J14" s="2">
        <v>0</v>
      </c>
      <c r="K14" s="2"/>
      <c r="L14" s="2">
        <f t="shared" si="4"/>
        <v>0</v>
      </c>
      <c r="M14" s="1">
        <f t="shared" si="2"/>
        <v>0</v>
      </c>
      <c r="N14" s="13" t="e">
        <f t="shared" si="3"/>
        <v>#DIV/0!</v>
      </c>
    </row>
    <row r="15" spans="1:14" ht="22.5" customHeight="1" x14ac:dyDescent="0.25">
      <c r="G15" s="19"/>
      <c r="M15" s="4">
        <f>SUM(M5:M14)</f>
        <v>19.8</v>
      </c>
    </row>
    <row r="16" spans="1:14" ht="22.5" customHeight="1" x14ac:dyDescent="0.25">
      <c r="M16" s="16"/>
    </row>
    <row r="18" spans="1:14" ht="22.5" x14ac:dyDescent="0.25">
      <c r="A18" s="7"/>
      <c r="B18" s="2"/>
      <c r="C18" s="5"/>
      <c r="D18" s="5"/>
      <c r="E18" s="5"/>
      <c r="F18" s="5"/>
      <c r="G18" s="5" t="s">
        <v>2</v>
      </c>
      <c r="H18" s="5"/>
      <c r="I18" s="5" t="s">
        <v>8</v>
      </c>
      <c r="J18" s="5" t="s">
        <v>16</v>
      </c>
      <c r="K18" s="5"/>
      <c r="L18" s="5"/>
      <c r="M18" s="5"/>
      <c r="N18" s="5"/>
    </row>
    <row r="19" spans="1:14" ht="22.5" customHeight="1" x14ac:dyDescent="0.25">
      <c r="A19" s="2" t="s">
        <v>3</v>
      </c>
      <c r="B19" s="2" t="s">
        <v>4</v>
      </c>
      <c r="C19" s="5" t="s">
        <v>1</v>
      </c>
      <c r="D19" s="5" t="s">
        <v>10</v>
      </c>
      <c r="E19" s="5" t="s">
        <v>5</v>
      </c>
      <c r="F19" s="5" t="s">
        <v>11</v>
      </c>
      <c r="G19" s="28" t="s">
        <v>32</v>
      </c>
      <c r="H19" s="28"/>
      <c r="I19" s="28"/>
      <c r="J19" s="28"/>
      <c r="K19" s="2" t="s">
        <v>9</v>
      </c>
      <c r="L19" s="2" t="s">
        <v>6</v>
      </c>
      <c r="M19" s="2" t="s">
        <v>7</v>
      </c>
      <c r="N19" s="5" t="s">
        <v>12</v>
      </c>
    </row>
    <row r="20" spans="1:14" ht="16.5" customHeight="1" x14ac:dyDescent="0.25">
      <c r="A20" s="11" t="s">
        <v>14</v>
      </c>
      <c r="B20" s="9">
        <v>582</v>
      </c>
      <c r="C20" s="10" t="s">
        <v>15</v>
      </c>
      <c r="D20" s="7" t="s">
        <v>13</v>
      </c>
      <c r="E20" s="12">
        <v>3.95</v>
      </c>
      <c r="F20" s="20">
        <v>89.859099999999998</v>
      </c>
      <c r="G20" s="2">
        <v>0</v>
      </c>
      <c r="H20" s="2">
        <f t="shared" ref="H20:H29" si="5">G20*E20</f>
        <v>0</v>
      </c>
      <c r="I20" s="2">
        <v>0</v>
      </c>
      <c r="J20" s="2">
        <v>0</v>
      </c>
      <c r="K20" s="2"/>
      <c r="L20" s="2">
        <f t="shared" ref="L20:L21" si="6">G20+I20+K20+J20</f>
        <v>0</v>
      </c>
      <c r="M20" s="1">
        <f t="shared" ref="M20:M29" si="7">L20*E20</f>
        <v>0</v>
      </c>
      <c r="N20" s="13" t="e">
        <f t="shared" ref="N20:N29" si="8">F20*H20/M20</f>
        <v>#DIV/0!</v>
      </c>
    </row>
    <row r="21" spans="1:14" ht="16.5" customHeight="1" x14ac:dyDescent="0.25">
      <c r="A21" s="11" t="s">
        <v>17</v>
      </c>
      <c r="B21" s="9">
        <v>8053</v>
      </c>
      <c r="C21" s="10" t="s">
        <v>18</v>
      </c>
      <c r="D21" s="7" t="s">
        <v>13</v>
      </c>
      <c r="E21" s="12">
        <v>3</v>
      </c>
      <c r="F21" s="20">
        <v>123.7</v>
      </c>
      <c r="G21" s="2">
        <v>0</v>
      </c>
      <c r="H21" s="2">
        <f t="shared" si="5"/>
        <v>0</v>
      </c>
      <c r="I21" s="2">
        <v>0</v>
      </c>
      <c r="J21" s="2">
        <v>0</v>
      </c>
      <c r="K21" s="2"/>
      <c r="L21" s="2">
        <f t="shared" si="6"/>
        <v>0</v>
      </c>
      <c r="M21" s="1">
        <f t="shared" si="7"/>
        <v>0</v>
      </c>
      <c r="N21" s="13" t="e">
        <f t="shared" si="8"/>
        <v>#DIV/0!</v>
      </c>
    </row>
    <row r="22" spans="1:14" ht="16.5" customHeight="1" x14ac:dyDescent="0.25">
      <c r="A22" s="15">
        <v>7501040005572</v>
      </c>
      <c r="B22" s="9">
        <v>557</v>
      </c>
      <c r="C22" s="10" t="s">
        <v>27</v>
      </c>
      <c r="D22" s="14" t="s">
        <v>13</v>
      </c>
      <c r="E22" s="12">
        <v>1</v>
      </c>
      <c r="F22" s="20">
        <v>28.44</v>
      </c>
      <c r="G22" s="2">
        <v>20</v>
      </c>
      <c r="H22" s="2">
        <f t="shared" si="5"/>
        <v>20</v>
      </c>
      <c r="I22" s="2">
        <v>0</v>
      </c>
      <c r="J22" s="2">
        <v>2</v>
      </c>
      <c r="K22" s="2"/>
      <c r="L22" s="2">
        <f>G22+I22+K22+J22</f>
        <v>22</v>
      </c>
      <c r="M22" s="1">
        <f t="shared" si="7"/>
        <v>22</v>
      </c>
      <c r="N22" s="13">
        <f t="shared" si="8"/>
        <v>25.854545454545459</v>
      </c>
    </row>
    <row r="23" spans="1:14" ht="16.5" customHeight="1" x14ac:dyDescent="0.25">
      <c r="A23" s="11" t="s">
        <v>28</v>
      </c>
      <c r="B23" s="9">
        <v>641</v>
      </c>
      <c r="C23" s="10" t="s">
        <v>29</v>
      </c>
      <c r="D23" s="14" t="s">
        <v>13</v>
      </c>
      <c r="E23" s="12">
        <v>3.95</v>
      </c>
      <c r="F23" s="20">
        <v>89.179500000000004</v>
      </c>
      <c r="G23" s="2">
        <v>0</v>
      </c>
      <c r="H23" s="2">
        <f t="shared" si="5"/>
        <v>0</v>
      </c>
      <c r="I23" s="2">
        <v>0</v>
      </c>
      <c r="J23" s="2">
        <v>0</v>
      </c>
      <c r="K23" s="2"/>
      <c r="L23" s="2">
        <f t="shared" ref="L23:L29" si="9">G23+I23+K23+J23</f>
        <v>0</v>
      </c>
      <c r="M23" s="1">
        <f t="shared" si="7"/>
        <v>0</v>
      </c>
      <c r="N23" s="13" t="e">
        <f t="shared" si="8"/>
        <v>#DIV/0!</v>
      </c>
    </row>
    <row r="24" spans="1:14" ht="16.5" customHeight="1" x14ac:dyDescent="0.25">
      <c r="A24" s="11" t="s">
        <v>30</v>
      </c>
      <c r="B24" s="15">
        <v>8372</v>
      </c>
      <c r="C24" s="10" t="s">
        <v>31</v>
      </c>
      <c r="D24" s="14" t="s">
        <v>13</v>
      </c>
      <c r="E24" s="12">
        <v>1.8</v>
      </c>
      <c r="F24" s="20">
        <v>86.998999999999995</v>
      </c>
      <c r="G24" s="2">
        <v>10</v>
      </c>
      <c r="H24" s="2">
        <f t="shared" si="5"/>
        <v>18</v>
      </c>
      <c r="I24" s="2">
        <v>0</v>
      </c>
      <c r="J24" s="2">
        <v>1</v>
      </c>
      <c r="K24" s="2"/>
      <c r="L24" s="2">
        <f t="shared" si="9"/>
        <v>11</v>
      </c>
      <c r="M24" s="1">
        <f t="shared" si="7"/>
        <v>19.8</v>
      </c>
      <c r="N24" s="13">
        <f t="shared" si="8"/>
        <v>79.089999999999989</v>
      </c>
    </row>
    <row r="25" spans="1:14" ht="16.5" customHeight="1" x14ac:dyDescent="0.25">
      <c r="A25" s="9">
        <v>7501040003073</v>
      </c>
      <c r="B25" s="9">
        <v>307</v>
      </c>
      <c r="C25" s="10" t="s">
        <v>25</v>
      </c>
      <c r="D25" s="14" t="s">
        <v>26</v>
      </c>
      <c r="E25" s="12">
        <v>1</v>
      </c>
      <c r="F25" s="20">
        <v>40.508000000000003</v>
      </c>
      <c r="G25" s="2">
        <v>0</v>
      </c>
      <c r="H25" s="2">
        <f t="shared" si="5"/>
        <v>0</v>
      </c>
      <c r="I25" s="2">
        <v>0</v>
      </c>
      <c r="J25" s="2">
        <v>0</v>
      </c>
      <c r="K25" s="2"/>
      <c r="L25" s="2">
        <f t="shared" si="9"/>
        <v>0</v>
      </c>
      <c r="M25" s="1">
        <f t="shared" si="7"/>
        <v>0</v>
      </c>
      <c r="N25" s="13" t="e">
        <f t="shared" si="8"/>
        <v>#DIV/0!</v>
      </c>
    </row>
    <row r="26" spans="1:14" ht="16.5" customHeight="1" x14ac:dyDescent="0.25">
      <c r="A26" s="21" t="s">
        <v>35</v>
      </c>
      <c r="B26" s="9">
        <v>264</v>
      </c>
      <c r="C26" s="10" t="s">
        <v>33</v>
      </c>
      <c r="D26" s="14" t="s">
        <v>13</v>
      </c>
      <c r="E26" s="12">
        <v>3.5</v>
      </c>
      <c r="F26" s="20">
        <v>54.1798</v>
      </c>
      <c r="G26" s="2">
        <v>20</v>
      </c>
      <c r="H26" s="2">
        <f t="shared" ref="H26" si="10">G26*E26</f>
        <v>70</v>
      </c>
      <c r="I26" s="2">
        <v>0</v>
      </c>
      <c r="J26" s="2">
        <v>2</v>
      </c>
      <c r="K26" s="2"/>
      <c r="L26" s="2">
        <f t="shared" ref="L26" si="11">G26+I26+K26+J26</f>
        <v>22</v>
      </c>
      <c r="M26" s="1">
        <f t="shared" ref="M26" si="12">L26*E26</f>
        <v>77</v>
      </c>
      <c r="N26" s="13">
        <f t="shared" ref="N26" si="13">F26*H26/M26</f>
        <v>49.254363636363642</v>
      </c>
    </row>
    <row r="27" spans="1:14" ht="16.5" customHeight="1" x14ac:dyDescent="0.25">
      <c r="A27" s="11" t="s">
        <v>36</v>
      </c>
      <c r="B27" s="9">
        <v>164</v>
      </c>
      <c r="C27" s="10" t="s">
        <v>37</v>
      </c>
      <c r="D27" s="14" t="s">
        <v>34</v>
      </c>
      <c r="E27" s="12">
        <v>6</v>
      </c>
      <c r="F27" s="20">
        <v>69.303299999999993</v>
      </c>
      <c r="G27" s="2">
        <v>0</v>
      </c>
      <c r="H27" s="2">
        <f t="shared" ref="H27" si="14">G27*E27</f>
        <v>0</v>
      </c>
      <c r="I27" s="2">
        <v>0</v>
      </c>
      <c r="J27" s="2">
        <v>0</v>
      </c>
      <c r="K27" s="2"/>
      <c r="L27" s="2">
        <f t="shared" ref="L27" si="15">G27+I27+K27+J27</f>
        <v>0</v>
      </c>
      <c r="M27" s="1">
        <f t="shared" ref="M27" si="16">L27*E27</f>
        <v>0</v>
      </c>
      <c r="N27" s="13" t="e">
        <f t="shared" ref="N27" si="17">F27*H27/M27</f>
        <v>#DIV/0!</v>
      </c>
    </row>
    <row r="28" spans="1:14" ht="16.5" customHeight="1" x14ac:dyDescent="0.25">
      <c r="A28" s="11" t="s">
        <v>19</v>
      </c>
      <c r="B28" s="17">
        <v>1301</v>
      </c>
      <c r="C28" s="18" t="s">
        <v>20</v>
      </c>
      <c r="D28" s="14" t="s">
        <v>13</v>
      </c>
      <c r="E28" s="12">
        <v>5.8</v>
      </c>
      <c r="F28" s="20">
        <v>35.369999999999997</v>
      </c>
      <c r="G28" s="2">
        <v>0</v>
      </c>
      <c r="H28" s="2">
        <f t="shared" si="5"/>
        <v>0</v>
      </c>
      <c r="I28" s="2">
        <v>0</v>
      </c>
      <c r="J28" s="2">
        <v>0</v>
      </c>
      <c r="K28" s="2"/>
      <c r="L28" s="2">
        <f t="shared" si="9"/>
        <v>0</v>
      </c>
      <c r="M28" s="1">
        <f t="shared" si="7"/>
        <v>0</v>
      </c>
      <c r="N28" s="13" t="e">
        <f t="shared" si="8"/>
        <v>#DIV/0!</v>
      </c>
    </row>
    <row r="29" spans="1:14" ht="16.5" customHeight="1" x14ac:dyDescent="0.25">
      <c r="A29" s="11" t="s">
        <v>21</v>
      </c>
      <c r="B29" s="9">
        <v>1481</v>
      </c>
      <c r="C29" s="10" t="s">
        <v>22</v>
      </c>
      <c r="D29" s="14" t="s">
        <v>13</v>
      </c>
      <c r="E29" s="12">
        <v>2.5</v>
      </c>
      <c r="F29" s="20">
        <v>24.39</v>
      </c>
      <c r="G29" s="2">
        <v>50</v>
      </c>
      <c r="H29" s="2">
        <f t="shared" si="5"/>
        <v>125</v>
      </c>
      <c r="I29" s="2">
        <v>0</v>
      </c>
      <c r="J29" s="2">
        <v>5</v>
      </c>
      <c r="K29" s="2"/>
      <c r="L29" s="2">
        <f t="shared" si="9"/>
        <v>55</v>
      </c>
      <c r="M29" s="1">
        <f t="shared" si="7"/>
        <v>137.5</v>
      </c>
      <c r="N29" s="13">
        <f t="shared" si="8"/>
        <v>22.172727272727272</v>
      </c>
    </row>
    <row r="30" spans="1:14" ht="22.5" customHeight="1" x14ac:dyDescent="0.25">
      <c r="G30" s="19"/>
      <c r="M30" s="4">
        <f>SUM(M20:M29)</f>
        <v>256.3</v>
      </c>
    </row>
    <row r="32" spans="1:14" ht="22.5" x14ac:dyDescent="0.25">
      <c r="A32" s="7"/>
      <c r="B32" s="2"/>
      <c r="C32" s="5"/>
      <c r="D32" s="5"/>
      <c r="E32" s="5"/>
      <c r="F32" s="5"/>
      <c r="G32" s="5" t="s">
        <v>2</v>
      </c>
      <c r="H32" s="5"/>
      <c r="I32" s="5" t="s">
        <v>8</v>
      </c>
      <c r="J32" s="5" t="s">
        <v>16</v>
      </c>
      <c r="K32" s="5"/>
      <c r="L32" s="5"/>
      <c r="M32" s="5"/>
      <c r="N32" s="5"/>
    </row>
    <row r="33" spans="1:14" ht="22.5" customHeight="1" x14ac:dyDescent="0.25">
      <c r="A33" s="2" t="s">
        <v>3</v>
      </c>
      <c r="B33" s="2" t="s">
        <v>4</v>
      </c>
      <c r="C33" s="5" t="s">
        <v>1</v>
      </c>
      <c r="D33" s="5" t="s">
        <v>10</v>
      </c>
      <c r="E33" s="5" t="s">
        <v>5</v>
      </c>
      <c r="F33" s="5" t="s">
        <v>11</v>
      </c>
      <c r="G33" s="28" t="s">
        <v>24</v>
      </c>
      <c r="H33" s="28"/>
      <c r="I33" s="28"/>
      <c r="J33" s="28"/>
      <c r="K33" s="2" t="s">
        <v>9</v>
      </c>
      <c r="L33" s="2" t="s">
        <v>6</v>
      </c>
      <c r="M33" s="2" t="s">
        <v>7</v>
      </c>
      <c r="N33" s="5" t="s">
        <v>12</v>
      </c>
    </row>
    <row r="34" spans="1:14" ht="16.5" customHeight="1" x14ac:dyDescent="0.25">
      <c r="A34" s="11" t="s">
        <v>14</v>
      </c>
      <c r="B34" s="9">
        <v>582</v>
      </c>
      <c r="C34" s="10" t="s">
        <v>15</v>
      </c>
      <c r="D34" s="7" t="s">
        <v>13</v>
      </c>
      <c r="E34" s="12">
        <v>3.95</v>
      </c>
      <c r="F34" s="20">
        <v>89.859099999999998</v>
      </c>
      <c r="G34" s="2">
        <v>10</v>
      </c>
      <c r="H34" s="2">
        <f t="shared" ref="H34:H43" si="18">G34*E34</f>
        <v>39.5</v>
      </c>
      <c r="I34" s="2">
        <v>0</v>
      </c>
      <c r="J34" s="2">
        <v>1</v>
      </c>
      <c r="K34" s="2"/>
      <c r="L34" s="2">
        <f t="shared" ref="L34:L35" si="19">G34+I34+K34+J34</f>
        <v>11</v>
      </c>
      <c r="M34" s="1">
        <f t="shared" ref="M34:M43" si="20">L34*E34</f>
        <v>43.45</v>
      </c>
      <c r="N34" s="13">
        <f t="shared" ref="N34:N43" si="21">F34*H34/M34</f>
        <v>81.690090909090898</v>
      </c>
    </row>
    <row r="35" spans="1:14" ht="16.5" customHeight="1" x14ac:dyDescent="0.25">
      <c r="A35" s="11" t="s">
        <v>17</v>
      </c>
      <c r="B35" s="9">
        <v>8053</v>
      </c>
      <c r="C35" s="10" t="s">
        <v>18</v>
      </c>
      <c r="D35" s="7" t="s">
        <v>13</v>
      </c>
      <c r="E35" s="12">
        <v>3</v>
      </c>
      <c r="F35" s="20">
        <v>123.7</v>
      </c>
      <c r="G35" s="2">
        <v>20</v>
      </c>
      <c r="H35" s="2">
        <f t="shared" si="18"/>
        <v>60</v>
      </c>
      <c r="I35" s="2">
        <v>0</v>
      </c>
      <c r="J35" s="2">
        <v>2</v>
      </c>
      <c r="K35" s="2"/>
      <c r="L35" s="2">
        <f t="shared" si="19"/>
        <v>22</v>
      </c>
      <c r="M35" s="1">
        <f t="shared" si="20"/>
        <v>66</v>
      </c>
      <c r="N35" s="13">
        <f t="shared" si="21"/>
        <v>112.45454545454545</v>
      </c>
    </row>
    <row r="36" spans="1:14" ht="16.5" customHeight="1" x14ac:dyDescent="0.25">
      <c r="A36" s="15">
        <v>7501040005572</v>
      </c>
      <c r="B36" s="9">
        <v>557</v>
      </c>
      <c r="C36" s="10" t="s">
        <v>27</v>
      </c>
      <c r="D36" s="14" t="s">
        <v>13</v>
      </c>
      <c r="E36" s="12">
        <v>1</v>
      </c>
      <c r="F36" s="20">
        <v>28.44</v>
      </c>
      <c r="G36" s="2">
        <v>20</v>
      </c>
      <c r="H36" s="2">
        <f t="shared" si="18"/>
        <v>20</v>
      </c>
      <c r="I36" s="2">
        <v>0</v>
      </c>
      <c r="J36" s="2">
        <v>2</v>
      </c>
      <c r="K36" s="2"/>
      <c r="L36" s="2">
        <f>G36+I36+K36+J36</f>
        <v>22</v>
      </c>
      <c r="M36" s="1">
        <f t="shared" si="20"/>
        <v>22</v>
      </c>
      <c r="N36" s="13">
        <f t="shared" si="21"/>
        <v>25.854545454545459</v>
      </c>
    </row>
    <row r="37" spans="1:14" ht="16.5" customHeight="1" x14ac:dyDescent="0.25">
      <c r="A37" s="11" t="s">
        <v>28</v>
      </c>
      <c r="B37" s="9">
        <v>641</v>
      </c>
      <c r="C37" s="10" t="s">
        <v>29</v>
      </c>
      <c r="D37" s="14" t="s">
        <v>13</v>
      </c>
      <c r="E37" s="12">
        <v>3.95</v>
      </c>
      <c r="F37" s="20">
        <v>89.179500000000004</v>
      </c>
      <c r="G37" s="2">
        <v>0</v>
      </c>
      <c r="H37" s="2">
        <f t="shared" si="18"/>
        <v>0</v>
      </c>
      <c r="I37" s="2">
        <v>0</v>
      </c>
      <c r="J37" s="2">
        <v>0</v>
      </c>
      <c r="K37" s="2"/>
      <c r="L37" s="2">
        <f t="shared" ref="L37:L43" si="22">G37+I37+K37+J37</f>
        <v>0</v>
      </c>
      <c r="M37" s="1">
        <f t="shared" si="20"/>
        <v>0</v>
      </c>
      <c r="N37" s="13" t="e">
        <f t="shared" si="21"/>
        <v>#DIV/0!</v>
      </c>
    </row>
    <row r="38" spans="1:14" ht="16.5" customHeight="1" x14ac:dyDescent="0.25">
      <c r="A38" s="11" t="s">
        <v>30</v>
      </c>
      <c r="B38" s="15">
        <v>8372</v>
      </c>
      <c r="C38" s="10" t="s">
        <v>31</v>
      </c>
      <c r="D38" s="14" t="s">
        <v>13</v>
      </c>
      <c r="E38" s="12">
        <v>1.8</v>
      </c>
      <c r="F38" s="20">
        <v>86.998999999999995</v>
      </c>
      <c r="G38" s="2">
        <v>10</v>
      </c>
      <c r="H38" s="2">
        <f t="shared" si="18"/>
        <v>18</v>
      </c>
      <c r="I38" s="2">
        <v>0</v>
      </c>
      <c r="J38" s="2">
        <v>1</v>
      </c>
      <c r="K38" s="2"/>
      <c r="L38" s="2">
        <f t="shared" si="22"/>
        <v>11</v>
      </c>
      <c r="M38" s="1">
        <f t="shared" si="20"/>
        <v>19.8</v>
      </c>
      <c r="N38" s="13">
        <f t="shared" si="21"/>
        <v>79.089999999999989</v>
      </c>
    </row>
    <row r="39" spans="1:14" ht="16.5" customHeight="1" x14ac:dyDescent="0.25">
      <c r="A39" s="9">
        <v>7501040003073</v>
      </c>
      <c r="B39" s="9">
        <v>307</v>
      </c>
      <c r="C39" s="10" t="s">
        <v>25</v>
      </c>
      <c r="D39" s="14" t="s">
        <v>26</v>
      </c>
      <c r="E39" s="12">
        <v>1</v>
      </c>
      <c r="F39" s="20">
        <v>40.508000000000003</v>
      </c>
      <c r="G39" s="2">
        <v>60</v>
      </c>
      <c r="H39" s="2">
        <f t="shared" si="18"/>
        <v>60</v>
      </c>
      <c r="I39" s="2">
        <v>0</v>
      </c>
      <c r="J39" s="2">
        <v>3</v>
      </c>
      <c r="K39" s="2"/>
      <c r="L39" s="2">
        <f t="shared" si="22"/>
        <v>63</v>
      </c>
      <c r="M39" s="1">
        <f t="shared" si="20"/>
        <v>63</v>
      </c>
      <c r="N39" s="13">
        <f t="shared" si="21"/>
        <v>38.579047619047621</v>
      </c>
    </row>
    <row r="40" spans="1:14" ht="16.5" customHeight="1" x14ac:dyDescent="0.25">
      <c r="A40" s="21" t="s">
        <v>35</v>
      </c>
      <c r="B40" s="9">
        <v>264</v>
      </c>
      <c r="C40" s="10" t="s">
        <v>33</v>
      </c>
      <c r="D40" s="14" t="s">
        <v>13</v>
      </c>
      <c r="E40" s="12">
        <v>3.5</v>
      </c>
      <c r="F40" s="20">
        <v>54.1798</v>
      </c>
      <c r="G40" s="2">
        <v>10</v>
      </c>
      <c r="H40" s="2">
        <f t="shared" si="18"/>
        <v>35</v>
      </c>
      <c r="I40" s="2">
        <v>0</v>
      </c>
      <c r="J40" s="2">
        <v>1</v>
      </c>
      <c r="K40" s="2"/>
      <c r="L40" s="2">
        <f t="shared" si="22"/>
        <v>11</v>
      </c>
      <c r="M40" s="1">
        <f t="shared" si="20"/>
        <v>38.5</v>
      </c>
      <c r="N40" s="13">
        <f t="shared" si="21"/>
        <v>49.254363636363642</v>
      </c>
    </row>
    <row r="41" spans="1:14" ht="16.5" customHeight="1" x14ac:dyDescent="0.25">
      <c r="A41" s="11" t="s">
        <v>36</v>
      </c>
      <c r="B41" s="9">
        <v>164</v>
      </c>
      <c r="C41" s="10" t="s">
        <v>37</v>
      </c>
      <c r="D41" s="14" t="s">
        <v>34</v>
      </c>
      <c r="E41" s="12">
        <v>6</v>
      </c>
      <c r="F41" s="20">
        <v>69.303299999999993</v>
      </c>
      <c r="G41" s="2">
        <v>12</v>
      </c>
      <c r="H41" s="2">
        <f t="shared" si="18"/>
        <v>72</v>
      </c>
      <c r="I41" s="2">
        <v>0</v>
      </c>
      <c r="J41" s="2">
        <v>1</v>
      </c>
      <c r="K41" s="2"/>
      <c r="L41" s="2">
        <f t="shared" si="22"/>
        <v>13</v>
      </c>
      <c r="M41" s="1">
        <f t="shared" si="20"/>
        <v>78</v>
      </c>
      <c r="N41" s="13">
        <f t="shared" si="21"/>
        <v>63.972276923076919</v>
      </c>
    </row>
    <row r="42" spans="1:14" ht="16.5" customHeight="1" x14ac:dyDescent="0.25">
      <c r="A42" s="11" t="s">
        <v>19</v>
      </c>
      <c r="B42" s="17">
        <v>1301</v>
      </c>
      <c r="C42" s="18" t="s">
        <v>20</v>
      </c>
      <c r="D42" s="14" t="s">
        <v>13</v>
      </c>
      <c r="E42" s="12">
        <v>5.8</v>
      </c>
      <c r="F42" s="20">
        <v>35.369999999999997</v>
      </c>
      <c r="G42" s="2">
        <v>0</v>
      </c>
      <c r="H42" s="2">
        <f t="shared" si="18"/>
        <v>0</v>
      </c>
      <c r="I42" s="2">
        <v>0</v>
      </c>
      <c r="J42" s="2">
        <v>0</v>
      </c>
      <c r="K42" s="2"/>
      <c r="L42" s="2">
        <f t="shared" si="22"/>
        <v>0</v>
      </c>
      <c r="M42" s="1">
        <f t="shared" si="20"/>
        <v>0</v>
      </c>
      <c r="N42" s="13" t="e">
        <f t="shared" si="21"/>
        <v>#DIV/0!</v>
      </c>
    </row>
    <row r="43" spans="1:14" ht="16.5" customHeight="1" x14ac:dyDescent="0.25">
      <c r="A43" s="11" t="s">
        <v>21</v>
      </c>
      <c r="B43" s="9">
        <v>1481</v>
      </c>
      <c r="C43" s="10" t="s">
        <v>22</v>
      </c>
      <c r="D43" s="14" t="s">
        <v>13</v>
      </c>
      <c r="E43" s="12">
        <v>2.5</v>
      </c>
      <c r="F43" s="20">
        <v>24.39</v>
      </c>
      <c r="G43" s="2">
        <v>0</v>
      </c>
      <c r="H43" s="2">
        <f t="shared" si="18"/>
        <v>0</v>
      </c>
      <c r="I43" s="2">
        <v>0</v>
      </c>
      <c r="J43" s="2">
        <v>0</v>
      </c>
      <c r="K43" s="2"/>
      <c r="L43" s="2">
        <f t="shared" si="22"/>
        <v>0</v>
      </c>
      <c r="M43" s="1">
        <f t="shared" si="20"/>
        <v>0</v>
      </c>
      <c r="N43" s="13" t="e">
        <f t="shared" si="21"/>
        <v>#DIV/0!</v>
      </c>
    </row>
  </sheetData>
  <mergeCells count="4">
    <mergeCell ref="G33:J33"/>
    <mergeCell ref="A2:N2"/>
    <mergeCell ref="G4:J4"/>
    <mergeCell ref="G19:J19"/>
  </mergeCells>
  <pageMargins left="0" right="0" top="0" bottom="0" header="0.31496062992125984" footer="0.31496062992125984"/>
  <pageSetup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9"/>
  <sheetViews>
    <sheetView topLeftCell="A10" workbookViewId="0">
      <selection activeCell="E37" sqref="E37:E38"/>
    </sheetView>
  </sheetViews>
  <sheetFormatPr baseColWidth="10" defaultRowHeight="15" x14ac:dyDescent="0.25"/>
  <cols>
    <col min="2" max="2" width="14" bestFit="1" customWidth="1"/>
    <col min="4" max="4" width="52.5703125" bestFit="1" customWidth="1"/>
  </cols>
  <sheetData>
    <row r="4" spans="2:7" x14ac:dyDescent="0.25">
      <c r="B4" s="11" t="s">
        <v>17</v>
      </c>
      <c r="C4" s="9">
        <v>8053</v>
      </c>
      <c r="D4" s="10" t="s">
        <v>18</v>
      </c>
      <c r="E4" s="22">
        <v>66</v>
      </c>
      <c r="F4" s="25">
        <v>112.45454545454545</v>
      </c>
      <c r="G4" s="23">
        <f>E4*F4</f>
        <v>7422</v>
      </c>
    </row>
    <row r="5" spans="2:7" x14ac:dyDescent="0.25">
      <c r="B5" s="15">
        <v>7501040005572</v>
      </c>
      <c r="C5" s="9">
        <v>557</v>
      </c>
      <c r="D5" s="10" t="s">
        <v>27</v>
      </c>
      <c r="E5" s="22">
        <v>55</v>
      </c>
      <c r="F5" s="25">
        <v>25.854545454545455</v>
      </c>
      <c r="G5" s="23">
        <f t="shared" ref="G5:G12" si="0">E5*F5</f>
        <v>1422</v>
      </c>
    </row>
    <row r="6" spans="2:7" x14ac:dyDescent="0.25">
      <c r="B6" s="11" t="s">
        <v>30</v>
      </c>
      <c r="C6" s="15">
        <v>8372</v>
      </c>
      <c r="D6" s="10" t="s">
        <v>31</v>
      </c>
      <c r="E6" s="22">
        <v>19.8</v>
      </c>
      <c r="F6" s="25">
        <v>79.089999999999989</v>
      </c>
      <c r="G6" s="23">
        <f t="shared" si="0"/>
        <v>1565.9819999999997</v>
      </c>
    </row>
    <row r="7" spans="2:7" x14ac:dyDescent="0.25">
      <c r="B7" s="9">
        <v>7501040003073</v>
      </c>
      <c r="C7" s="9">
        <v>307</v>
      </c>
      <c r="D7" s="10" t="s">
        <v>25</v>
      </c>
      <c r="E7" s="22">
        <v>147</v>
      </c>
      <c r="F7" s="25">
        <v>38.579047619047621</v>
      </c>
      <c r="G7" s="23">
        <f t="shared" si="0"/>
        <v>5671.12</v>
      </c>
    </row>
    <row r="8" spans="2:7" x14ac:dyDescent="0.25">
      <c r="B8" s="21" t="s">
        <v>35</v>
      </c>
      <c r="C8" s="9">
        <v>264</v>
      </c>
      <c r="D8" s="10" t="s">
        <v>33</v>
      </c>
      <c r="E8" s="22">
        <v>77</v>
      </c>
      <c r="F8" s="25">
        <v>49.254363636363642</v>
      </c>
      <c r="G8" s="23">
        <f t="shared" si="0"/>
        <v>3792.5860000000002</v>
      </c>
    </row>
    <row r="9" spans="2:7" x14ac:dyDescent="0.25">
      <c r="B9" s="11"/>
      <c r="C9" s="17"/>
      <c r="D9" s="18"/>
      <c r="E9" s="22"/>
      <c r="F9" s="22"/>
      <c r="G9" s="23">
        <f>SUM(G4:G8)</f>
        <v>19873.687999999998</v>
      </c>
    </row>
    <row r="10" spans="2:7" x14ac:dyDescent="0.25">
      <c r="B10" s="11"/>
      <c r="C10" s="17"/>
      <c r="D10" s="18"/>
      <c r="E10" s="22"/>
      <c r="F10" s="22"/>
      <c r="G10" s="23"/>
    </row>
    <row r="11" spans="2:7" x14ac:dyDescent="0.25">
      <c r="B11" s="11" t="s">
        <v>19</v>
      </c>
      <c r="C11" s="17">
        <v>1301</v>
      </c>
      <c r="D11" s="18" t="s">
        <v>20</v>
      </c>
      <c r="E11" s="22">
        <v>191.4</v>
      </c>
      <c r="F11" s="22">
        <v>32.154545454545449</v>
      </c>
      <c r="G11" s="23">
        <f t="shared" si="0"/>
        <v>6154.3799999999992</v>
      </c>
    </row>
    <row r="12" spans="2:7" x14ac:dyDescent="0.25">
      <c r="B12" s="11" t="s">
        <v>21</v>
      </c>
      <c r="C12" s="9">
        <v>1481</v>
      </c>
      <c r="D12" s="10" t="s">
        <v>22</v>
      </c>
      <c r="E12" s="22">
        <v>275</v>
      </c>
      <c r="F12" s="22">
        <v>22.172727272727272</v>
      </c>
      <c r="G12" s="23">
        <f t="shared" si="0"/>
        <v>6097.5</v>
      </c>
    </row>
    <row r="13" spans="2:7" x14ac:dyDescent="0.25">
      <c r="G13" s="24">
        <f>SUM(G11:G12)</f>
        <v>12251.88</v>
      </c>
    </row>
    <row r="17" spans="2:7" x14ac:dyDescent="0.25">
      <c r="B17" s="11" t="s">
        <v>17</v>
      </c>
      <c r="C17" s="9">
        <v>8053</v>
      </c>
      <c r="D17" s="10" t="s">
        <v>18</v>
      </c>
      <c r="E17" s="22">
        <v>33</v>
      </c>
      <c r="F17" s="22">
        <v>112.45454545454545</v>
      </c>
      <c r="G17" s="23">
        <f>E17*F17</f>
        <v>3711</v>
      </c>
    </row>
    <row r="18" spans="2:7" x14ac:dyDescent="0.25">
      <c r="B18" s="11" t="s">
        <v>30</v>
      </c>
      <c r="C18" s="15">
        <v>8372</v>
      </c>
      <c r="D18" s="10" t="s">
        <v>31</v>
      </c>
      <c r="E18" s="22">
        <v>19.8</v>
      </c>
      <c r="F18" s="22">
        <v>79.089999999999989</v>
      </c>
      <c r="G18" s="23">
        <f t="shared" ref="G18:G24" si="1">E18*F18</f>
        <v>1565.9819999999997</v>
      </c>
    </row>
    <row r="19" spans="2:7" x14ac:dyDescent="0.25">
      <c r="B19" s="9">
        <v>7501040003073</v>
      </c>
      <c r="C19" s="9">
        <v>307</v>
      </c>
      <c r="D19" s="10" t="s">
        <v>25</v>
      </c>
      <c r="E19" s="22">
        <v>84</v>
      </c>
      <c r="F19" s="22">
        <v>38.579047619047621</v>
      </c>
      <c r="G19" s="23">
        <f t="shared" si="1"/>
        <v>3240.6400000000003</v>
      </c>
    </row>
    <row r="20" spans="2:7" x14ac:dyDescent="0.25">
      <c r="B20" s="21" t="s">
        <v>35</v>
      </c>
      <c r="C20" s="9">
        <v>264</v>
      </c>
      <c r="D20" s="10" t="s">
        <v>33</v>
      </c>
      <c r="E20" s="22">
        <v>77</v>
      </c>
      <c r="F20" s="22">
        <v>49.254363636363642</v>
      </c>
      <c r="G20" s="23">
        <f t="shared" si="1"/>
        <v>3792.5860000000002</v>
      </c>
    </row>
    <row r="21" spans="2:7" x14ac:dyDescent="0.25">
      <c r="B21" s="11"/>
      <c r="C21" s="17"/>
      <c r="D21" s="18"/>
      <c r="E21" s="22"/>
      <c r="F21" s="22"/>
      <c r="G21" s="23">
        <f>SUM(G17:G20)</f>
        <v>12310.207999999999</v>
      </c>
    </row>
    <row r="22" spans="2:7" x14ac:dyDescent="0.25">
      <c r="B22" s="11"/>
      <c r="C22" s="17"/>
      <c r="D22" s="18"/>
      <c r="E22" s="22"/>
      <c r="F22" s="22"/>
      <c r="G22" s="23"/>
    </row>
    <row r="23" spans="2:7" x14ac:dyDescent="0.25">
      <c r="B23" s="11" t="s">
        <v>19</v>
      </c>
      <c r="C23" s="17">
        <v>1301</v>
      </c>
      <c r="D23" s="18" t="s">
        <v>20</v>
      </c>
      <c r="E23" s="22">
        <v>63.8</v>
      </c>
      <c r="F23" s="22">
        <v>32.154545454545456</v>
      </c>
      <c r="G23" s="23">
        <f t="shared" si="1"/>
        <v>2051.46</v>
      </c>
    </row>
    <row r="24" spans="2:7" x14ac:dyDescent="0.25">
      <c r="B24" s="11" t="s">
        <v>21</v>
      </c>
      <c r="C24" s="9">
        <v>1481</v>
      </c>
      <c r="D24" s="10" t="s">
        <v>22</v>
      </c>
      <c r="E24" s="22">
        <v>165</v>
      </c>
      <c r="F24" s="22">
        <v>22.172727272727272</v>
      </c>
      <c r="G24" s="23">
        <f t="shared" si="1"/>
        <v>3658.5</v>
      </c>
    </row>
    <row r="25" spans="2:7" x14ac:dyDescent="0.25">
      <c r="G25" s="26">
        <f>SUM(G23:G24)</f>
        <v>5709.96</v>
      </c>
    </row>
    <row r="30" spans="2:7" x14ac:dyDescent="0.25">
      <c r="B30" s="11" t="s">
        <v>17</v>
      </c>
      <c r="C30" s="9">
        <v>8053</v>
      </c>
      <c r="D30" s="10" t="s">
        <v>18</v>
      </c>
      <c r="E30" s="22">
        <v>63</v>
      </c>
      <c r="F30" s="22">
        <v>117.80952380952381</v>
      </c>
      <c r="G30" s="23">
        <f>E30*F30</f>
        <v>7422</v>
      </c>
    </row>
    <row r="31" spans="2:7" x14ac:dyDescent="0.25">
      <c r="B31" s="15">
        <v>7501040005572</v>
      </c>
      <c r="C31" s="9">
        <v>557</v>
      </c>
      <c r="D31" s="10" t="s">
        <v>27</v>
      </c>
      <c r="E31" s="22">
        <v>11</v>
      </c>
      <c r="F31" s="22">
        <v>25.854545454545459</v>
      </c>
      <c r="G31" s="23">
        <f t="shared" ref="G31:G38" si="2">E31*F31</f>
        <v>284.40000000000003</v>
      </c>
    </row>
    <row r="32" spans="2:7" x14ac:dyDescent="0.25">
      <c r="B32" s="11" t="s">
        <v>30</v>
      </c>
      <c r="C32" s="15">
        <v>8372</v>
      </c>
      <c r="D32" s="10" t="s">
        <v>31</v>
      </c>
      <c r="E32" s="22">
        <v>19.8</v>
      </c>
      <c r="F32" s="22">
        <v>79.089999999999989</v>
      </c>
      <c r="G32" s="23">
        <f t="shared" si="2"/>
        <v>1565.9819999999997</v>
      </c>
    </row>
    <row r="33" spans="2:7" x14ac:dyDescent="0.25">
      <c r="B33" s="9">
        <v>7501040003073</v>
      </c>
      <c r="C33" s="9">
        <v>307</v>
      </c>
      <c r="D33" s="10" t="s">
        <v>25</v>
      </c>
      <c r="E33" s="22">
        <v>147</v>
      </c>
      <c r="F33" s="22">
        <v>38.579047619047621</v>
      </c>
      <c r="G33" s="23">
        <f t="shared" si="2"/>
        <v>5671.12</v>
      </c>
    </row>
    <row r="34" spans="2:7" x14ac:dyDescent="0.25">
      <c r="B34" s="21" t="s">
        <v>35</v>
      </c>
      <c r="C34" s="9">
        <v>264</v>
      </c>
      <c r="D34" s="10" t="s">
        <v>33</v>
      </c>
      <c r="E34" s="22">
        <v>38.5</v>
      </c>
      <c r="F34" s="22">
        <v>49.254363636363642</v>
      </c>
      <c r="G34" s="23">
        <f t="shared" si="2"/>
        <v>1896.2930000000001</v>
      </c>
    </row>
    <row r="35" spans="2:7" x14ac:dyDescent="0.25">
      <c r="B35" s="11"/>
      <c r="C35" s="17"/>
      <c r="D35" s="18"/>
      <c r="E35" s="22"/>
      <c r="F35" s="22"/>
      <c r="G35" s="23">
        <f>SUM(G30:G34)</f>
        <v>16839.795000000002</v>
      </c>
    </row>
    <row r="36" spans="2:7" x14ac:dyDescent="0.25">
      <c r="B36" s="11"/>
      <c r="C36" s="17"/>
      <c r="D36" s="18"/>
      <c r="E36" s="22"/>
      <c r="F36" s="22"/>
      <c r="G36" s="23"/>
    </row>
    <row r="37" spans="2:7" x14ac:dyDescent="0.25">
      <c r="B37" s="11" t="s">
        <v>19</v>
      </c>
      <c r="C37" s="17">
        <v>1301</v>
      </c>
      <c r="D37" s="18" t="s">
        <v>20</v>
      </c>
      <c r="E37" s="22">
        <v>127.6</v>
      </c>
      <c r="F37" s="27">
        <v>32.154545454545456</v>
      </c>
      <c r="G37" s="23">
        <f t="shared" si="2"/>
        <v>4102.92</v>
      </c>
    </row>
    <row r="38" spans="2:7" x14ac:dyDescent="0.25">
      <c r="B38" s="11" t="s">
        <v>21</v>
      </c>
      <c r="C38" s="9">
        <v>1481</v>
      </c>
      <c r="D38" s="10" t="s">
        <v>22</v>
      </c>
      <c r="E38" s="22">
        <v>137.5</v>
      </c>
      <c r="F38" s="27">
        <v>22.172727272727272</v>
      </c>
      <c r="G38" s="23">
        <f t="shared" si="2"/>
        <v>3048.75</v>
      </c>
    </row>
    <row r="39" spans="2:7" x14ac:dyDescent="0.25">
      <c r="G39" s="24">
        <f>SUM(G37:G38)</f>
        <v>7151.67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SIGMA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Alejandro Ramirez</cp:lastModifiedBy>
  <cp:lastPrinted>2019-03-23T19:04:39Z</cp:lastPrinted>
  <dcterms:created xsi:type="dcterms:W3CDTF">2016-08-19T18:02:39Z</dcterms:created>
  <dcterms:modified xsi:type="dcterms:W3CDTF">2019-03-23T19:04:41Z</dcterms:modified>
</cp:coreProperties>
</file>