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540" windowWidth="14115" windowHeight="1290"/>
  </bookViews>
  <sheets>
    <sheet name="SIGMA" sheetId="1" r:id="rId1"/>
  </sheets>
  <calcPr calcId="144525"/>
</workbook>
</file>

<file path=xl/calcChain.xml><?xml version="1.0" encoding="utf-8"?>
<calcChain xmlns="http://schemas.openxmlformats.org/spreadsheetml/2006/main">
  <c r="L48" i="1" l="1"/>
  <c r="M48" i="1" s="1"/>
  <c r="H48" i="1"/>
  <c r="L47" i="1"/>
  <c r="M47" i="1" s="1"/>
  <c r="H47" i="1"/>
  <c r="L46" i="1"/>
  <c r="M46" i="1" s="1"/>
  <c r="H46" i="1"/>
  <c r="L45" i="1"/>
  <c r="M45" i="1" s="1"/>
  <c r="H45" i="1"/>
  <c r="L44" i="1"/>
  <c r="M44" i="1" s="1"/>
  <c r="H44" i="1"/>
  <c r="L43" i="1"/>
  <c r="M43" i="1" s="1"/>
  <c r="H43" i="1"/>
  <c r="L42" i="1"/>
  <c r="M42" i="1" s="1"/>
  <c r="H42" i="1"/>
  <c r="L41" i="1"/>
  <c r="M41" i="1" s="1"/>
  <c r="H41" i="1"/>
  <c r="L40" i="1"/>
  <c r="M40" i="1" s="1"/>
  <c r="H40" i="1"/>
  <c r="L39" i="1"/>
  <c r="M39" i="1" s="1"/>
  <c r="H39" i="1"/>
  <c r="L38" i="1"/>
  <c r="M38" i="1" s="1"/>
  <c r="H38" i="1"/>
  <c r="L31" i="1"/>
  <c r="M31" i="1" s="1"/>
  <c r="H31" i="1"/>
  <c r="L30" i="1"/>
  <c r="M30" i="1" s="1"/>
  <c r="H30" i="1"/>
  <c r="L29" i="1"/>
  <c r="M29" i="1" s="1"/>
  <c r="H29" i="1"/>
  <c r="L28" i="1"/>
  <c r="M28" i="1" s="1"/>
  <c r="H28" i="1"/>
  <c r="L27" i="1"/>
  <c r="M27" i="1" s="1"/>
  <c r="H27" i="1"/>
  <c r="L26" i="1"/>
  <c r="M26" i="1" s="1"/>
  <c r="H26" i="1"/>
  <c r="L25" i="1"/>
  <c r="M25" i="1" s="1"/>
  <c r="H25" i="1"/>
  <c r="L24" i="1"/>
  <c r="M24" i="1" s="1"/>
  <c r="H24" i="1"/>
  <c r="L23" i="1"/>
  <c r="M23" i="1" s="1"/>
  <c r="H23" i="1"/>
  <c r="L22" i="1"/>
  <c r="M22" i="1" s="1"/>
  <c r="H22" i="1"/>
  <c r="M49" i="1" l="1"/>
  <c r="N38" i="1"/>
  <c r="N39" i="1"/>
  <c r="N40" i="1"/>
  <c r="N41" i="1"/>
  <c r="N42" i="1"/>
  <c r="N43" i="1"/>
  <c r="N44" i="1"/>
  <c r="N45" i="1"/>
  <c r="N46" i="1"/>
  <c r="N47" i="1"/>
  <c r="N48" i="1"/>
  <c r="N22" i="1"/>
  <c r="M32" i="1"/>
  <c r="N23" i="1"/>
  <c r="N24" i="1"/>
  <c r="N25" i="1"/>
  <c r="N26" i="1"/>
  <c r="N27" i="1"/>
  <c r="N28" i="1"/>
  <c r="N29" i="1"/>
  <c r="N30" i="1"/>
  <c r="N31" i="1"/>
  <c r="L14" i="1"/>
  <c r="M14" i="1" s="1"/>
  <c r="H14" i="1"/>
  <c r="L13" i="1"/>
  <c r="M13" i="1" s="1"/>
  <c r="H13" i="1"/>
  <c r="L12" i="1"/>
  <c r="M12" i="1" s="1"/>
  <c r="H12" i="1"/>
  <c r="L11" i="1"/>
  <c r="M11" i="1" s="1"/>
  <c r="H11" i="1"/>
  <c r="L10" i="1"/>
  <c r="M10" i="1" s="1"/>
  <c r="H10" i="1"/>
  <c r="L9" i="1"/>
  <c r="M9" i="1" s="1"/>
  <c r="H9" i="1"/>
  <c r="L8" i="1"/>
  <c r="M8" i="1" s="1"/>
  <c r="H8" i="1"/>
  <c r="L7" i="1"/>
  <c r="M7" i="1" s="1"/>
  <c r="H7" i="1"/>
  <c r="N14" i="1" l="1"/>
  <c r="N13" i="1"/>
  <c r="N12" i="1"/>
  <c r="N11" i="1"/>
  <c r="N10" i="1"/>
  <c r="N9" i="1"/>
  <c r="N8" i="1"/>
  <c r="N7" i="1"/>
  <c r="L16" i="1" l="1"/>
  <c r="M16" i="1" s="1"/>
  <c r="H16" i="1"/>
  <c r="L15" i="1"/>
  <c r="M15" i="1" s="1"/>
  <c r="H15" i="1"/>
  <c r="L6" i="1"/>
  <c r="M6" i="1" s="1"/>
  <c r="H6" i="1"/>
  <c r="L5" i="1"/>
  <c r="M5" i="1" s="1"/>
  <c r="H5" i="1"/>
  <c r="N16" i="1" l="1"/>
  <c r="M17" i="1"/>
  <c r="N5" i="1"/>
  <c r="N6" i="1"/>
  <c r="N15" i="1"/>
</calcChain>
</file>

<file path=xl/sharedStrings.xml><?xml version="1.0" encoding="utf-8"?>
<sst xmlns="http://schemas.openxmlformats.org/spreadsheetml/2006/main" count="116" uniqueCount="40">
  <si>
    <t>PEDIDO ESPECIAL SIGMA</t>
  </si>
  <si>
    <t>PIEZAS</t>
  </si>
  <si>
    <t>PEDIDO</t>
  </si>
  <si>
    <t>CODIGO</t>
  </si>
  <si>
    <t>CLAVE</t>
  </si>
  <si>
    <t>UDS</t>
  </si>
  <si>
    <t>TOTAL PZ</t>
  </si>
  <si>
    <t>TOTAL KG</t>
  </si>
  <si>
    <t>Desc. en factura</t>
  </si>
  <si>
    <t>extra</t>
  </si>
  <si>
    <t>DESC.</t>
  </si>
  <si>
    <t>COSTO BOLETIN</t>
  </si>
  <si>
    <t>COSTO OFERTA</t>
  </si>
  <si>
    <t>10+1</t>
  </si>
  <si>
    <t>0023</t>
  </si>
  <si>
    <t>JAMON VIRGINIA PAVO TURKEY LINE 3,95 KG.</t>
  </si>
  <si>
    <t>Adicional 10+1</t>
  </si>
  <si>
    <t>0078</t>
  </si>
  <si>
    <t>QUESO ASADERO LA VILLITA 3 KG</t>
  </si>
  <si>
    <t>0103</t>
  </si>
  <si>
    <t xml:space="preserve">JAMON COCIDO DE PAVO SAN MILLAN </t>
  </si>
  <si>
    <t>3223</t>
  </si>
  <si>
    <t xml:space="preserve">SALCHICHA HOT DOG DE PAVO SAN MILLAN </t>
  </si>
  <si>
    <t>DIAZ ORDAZ</t>
  </si>
  <si>
    <t>VILLEGAS</t>
  </si>
  <si>
    <t>SALCHICHA PARA ASAR CHIMEX</t>
  </si>
  <si>
    <t>20+1</t>
  </si>
  <si>
    <t>SALCHICHA POLACA CHIMEX  QUESO/JALAPEÑO 350GR</t>
  </si>
  <si>
    <t>0892</t>
  </si>
  <si>
    <t>QUESO PANELA FUD KG</t>
  </si>
  <si>
    <t>1+20</t>
  </si>
  <si>
    <t xml:space="preserve">YOG. YOPLAIT NATURAL 1 KILO </t>
  </si>
  <si>
    <t>YOG. YOPLAIT FRESA 1 KILO</t>
  </si>
  <si>
    <t>YOG. YOPLAIT DURAZNO 1 KILO</t>
  </si>
  <si>
    <t>YOGHURT YOPLAIT DE MANGO 1 KG</t>
  </si>
  <si>
    <t>YOG. YOPLAIT FRUTAS CON CEREALES 1 KILO</t>
  </si>
  <si>
    <t>JAMON DE P'AVO VIRGINIA 290 GRS</t>
  </si>
  <si>
    <t>QUESO OAXACA LA VILLITA 200 GRS.</t>
  </si>
  <si>
    <t>QUESO AMERICANO SC 175 GR IMI LA VILLITA</t>
  </si>
  <si>
    <t>ARBOLEDAS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</si>
</sst>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Calibri"/>
      <family val="2"/>
      <scheme val="minor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2" fontId="2" fillId="0" borderId="1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Fill="1"/>
    <xf numFmtId="1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49" fontId="4" fillId="0" borderId="2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right" vertical="center"/>
    </xf>
    <xf numFmtId="165" fontId="7" fillId="0" borderId="1" xfId="0" applyNumberFormat="1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 vertical="center"/>
    </xf>
    <xf numFmtId="1" fontId="4" fillId="0" borderId="4" xfId="0" applyNumberFormat="1" applyFont="1" applyFill="1" applyBorder="1" applyAlignment="1">
      <alignment horizontal="right"/>
    </xf>
    <xf numFmtId="0" fontId="4" fillId="0" borderId="4" xfId="0" applyFont="1" applyFill="1" applyBorder="1"/>
    <xf numFmtId="0" fontId="2" fillId="0" borderId="0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9">
    <cellStyle name="Euro" xfId="2"/>
    <cellStyle name="Millares 2" xfId="3"/>
    <cellStyle name="Moneda 2" xfId="4"/>
    <cellStyle name="Normal" xfId="0" builtinId="0"/>
    <cellStyle name="Normal 2" xfId="5"/>
    <cellStyle name="Normal 3" xfId="6"/>
    <cellStyle name="Normal 4" xfId="7"/>
    <cellStyle name="Normal 5" xfId="1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9"/>
  <sheetViews>
    <sheetView tabSelected="1" zoomScaleNormal="100" workbookViewId="0">
      <selection activeCell="P5" sqref="P5"/>
    </sheetView>
  </sheetViews>
  <sheetFormatPr baseColWidth="10" defaultRowHeight="15" x14ac:dyDescent="0.25"/>
  <cols>
    <col min="1" max="1" width="15.5703125" style="8" bestFit="1" customWidth="1"/>
    <col min="2" max="2" width="8.28515625" style="3" customWidth="1"/>
    <col min="3" max="3" width="51.7109375" style="3" bestFit="1" customWidth="1"/>
    <col min="4" max="4" width="7.140625" style="6" customWidth="1"/>
    <col min="5" max="5" width="6.42578125" style="3" customWidth="1"/>
    <col min="6" max="6" width="9" style="3" customWidth="1"/>
    <col min="7" max="7" width="8.28515625" style="3" customWidth="1"/>
    <col min="8" max="9" width="8.28515625" style="3" hidden="1" customWidth="1"/>
    <col min="10" max="10" width="9.85546875" style="3" customWidth="1"/>
    <col min="11" max="11" width="7" style="3" hidden="1" customWidth="1"/>
    <col min="12" max="12" width="8.28515625" style="3" customWidth="1"/>
    <col min="13" max="13" width="9" style="3" customWidth="1"/>
    <col min="14" max="14" width="12.42578125" style="3" bestFit="1" customWidth="1"/>
    <col min="15" max="16384" width="11.42578125" style="3"/>
  </cols>
  <sheetData>
    <row r="2" spans="1:14" ht="20.25" customHeight="1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22.5" x14ac:dyDescent="0.25">
      <c r="A3" s="7"/>
      <c r="B3" s="2"/>
      <c r="C3" s="5"/>
      <c r="D3" s="5"/>
      <c r="E3" s="5"/>
      <c r="F3" s="5"/>
      <c r="G3" s="5" t="s">
        <v>2</v>
      </c>
      <c r="H3" s="5"/>
      <c r="I3" s="5" t="s">
        <v>8</v>
      </c>
      <c r="J3" s="5" t="s">
        <v>16</v>
      </c>
      <c r="K3" s="5"/>
      <c r="L3" s="5"/>
      <c r="M3" s="5"/>
      <c r="N3" s="5"/>
    </row>
    <row r="4" spans="1:14" ht="22.5" customHeight="1" x14ac:dyDescent="0.25">
      <c r="A4" s="2" t="s">
        <v>3</v>
      </c>
      <c r="B4" s="2" t="s">
        <v>4</v>
      </c>
      <c r="C4" s="5" t="s">
        <v>1</v>
      </c>
      <c r="D4" s="5" t="s">
        <v>10</v>
      </c>
      <c r="E4" s="5" t="s">
        <v>5</v>
      </c>
      <c r="F4" s="5" t="s">
        <v>11</v>
      </c>
      <c r="G4" s="24" t="s">
        <v>23</v>
      </c>
      <c r="H4" s="24"/>
      <c r="I4" s="24"/>
      <c r="J4" s="24"/>
      <c r="K4" s="2" t="s">
        <v>9</v>
      </c>
      <c r="L4" s="2" t="s">
        <v>6</v>
      </c>
      <c r="M4" s="2" t="s">
        <v>7</v>
      </c>
      <c r="N4" s="5" t="s">
        <v>12</v>
      </c>
    </row>
    <row r="5" spans="1:14" ht="16.5" customHeight="1" x14ac:dyDescent="0.25">
      <c r="A5" s="11" t="s">
        <v>28</v>
      </c>
      <c r="B5" s="15">
        <v>8372</v>
      </c>
      <c r="C5" s="10" t="s">
        <v>29</v>
      </c>
      <c r="D5" s="14" t="s">
        <v>13</v>
      </c>
      <c r="E5" s="12">
        <v>1.8</v>
      </c>
      <c r="F5" s="21">
        <v>85.832999999999998</v>
      </c>
      <c r="G5" s="2">
        <v>30</v>
      </c>
      <c r="H5" s="2">
        <f t="shared" ref="H5:H16" si="0">G5*E5</f>
        <v>54</v>
      </c>
      <c r="I5" s="2">
        <v>0</v>
      </c>
      <c r="J5" s="2">
        <v>3</v>
      </c>
      <c r="K5" s="2"/>
      <c r="L5" s="2">
        <f t="shared" ref="L5:L16" si="1">G5+I5+K5+J5</f>
        <v>33</v>
      </c>
      <c r="M5" s="1">
        <f t="shared" ref="M5:M16" si="2">L5*E5</f>
        <v>59.4</v>
      </c>
      <c r="N5" s="13">
        <f t="shared" ref="N5:N16" si="3">F5*H5/M5</f>
        <v>78.03</v>
      </c>
    </row>
    <row r="6" spans="1:14" ht="16.5" customHeight="1" x14ac:dyDescent="0.25">
      <c r="A6" s="9">
        <v>7501040003073</v>
      </c>
      <c r="B6" s="9">
        <v>307</v>
      </c>
      <c r="C6" s="10" t="s">
        <v>25</v>
      </c>
      <c r="D6" s="14" t="s">
        <v>26</v>
      </c>
      <c r="E6" s="12">
        <v>1</v>
      </c>
      <c r="F6" s="20">
        <v>40.508000000000003</v>
      </c>
      <c r="G6" s="2">
        <v>140</v>
      </c>
      <c r="H6" s="2">
        <f t="shared" si="0"/>
        <v>140</v>
      </c>
      <c r="I6" s="2">
        <v>0</v>
      </c>
      <c r="J6" s="2">
        <v>7</v>
      </c>
      <c r="K6" s="2"/>
      <c r="L6" s="2">
        <f t="shared" si="1"/>
        <v>147</v>
      </c>
      <c r="M6" s="1">
        <f t="shared" si="2"/>
        <v>147</v>
      </c>
      <c r="N6" s="13">
        <f t="shared" si="3"/>
        <v>38.579047619047621</v>
      </c>
    </row>
    <row r="7" spans="1:14" ht="16.5" customHeight="1" x14ac:dyDescent="0.25">
      <c r="A7" s="9">
        <v>7501040005831</v>
      </c>
      <c r="B7" s="9">
        <v>583</v>
      </c>
      <c r="C7" s="10" t="s">
        <v>36</v>
      </c>
      <c r="D7" s="14" t="s">
        <v>30</v>
      </c>
      <c r="E7" s="12">
        <v>1</v>
      </c>
      <c r="F7" s="20">
        <v>30.597000000000001</v>
      </c>
      <c r="G7" s="2">
        <v>20</v>
      </c>
      <c r="H7" s="2">
        <f t="shared" ref="H7:H9" si="4">G7*E7</f>
        <v>20</v>
      </c>
      <c r="I7" s="2">
        <v>0</v>
      </c>
      <c r="J7" s="2">
        <v>1</v>
      </c>
      <c r="K7" s="2"/>
      <c r="L7" s="2">
        <f t="shared" ref="L7:L9" si="5">G7+I7+K7+J7</f>
        <v>21</v>
      </c>
      <c r="M7" s="1">
        <f t="shared" ref="M7:M9" si="6">L7*E7</f>
        <v>21</v>
      </c>
      <c r="N7" s="13">
        <f t="shared" ref="N7:N9" si="7">F7*H7/M7</f>
        <v>29.140000000000004</v>
      </c>
    </row>
    <row r="8" spans="1:14" ht="16.5" customHeight="1" x14ac:dyDescent="0.25">
      <c r="A8" s="9">
        <v>7501040080319</v>
      </c>
      <c r="B8" s="9">
        <v>8031</v>
      </c>
      <c r="C8" s="10" t="s">
        <v>37</v>
      </c>
      <c r="D8" s="14" t="s">
        <v>30</v>
      </c>
      <c r="E8" s="12">
        <v>1</v>
      </c>
      <c r="F8" s="20">
        <v>27.8</v>
      </c>
      <c r="G8" s="2">
        <v>20</v>
      </c>
      <c r="H8" s="2">
        <f t="shared" si="4"/>
        <v>20</v>
      </c>
      <c r="I8" s="2">
        <v>0</v>
      </c>
      <c r="J8" s="2">
        <v>1</v>
      </c>
      <c r="K8" s="2"/>
      <c r="L8" s="2">
        <f t="shared" si="5"/>
        <v>21</v>
      </c>
      <c r="M8" s="1">
        <f t="shared" si="6"/>
        <v>21</v>
      </c>
      <c r="N8" s="13">
        <f t="shared" si="7"/>
        <v>26.476190476190474</v>
      </c>
    </row>
    <row r="9" spans="1:14" ht="16.5" customHeight="1" x14ac:dyDescent="0.25">
      <c r="A9" s="9">
        <v>7501040081477</v>
      </c>
      <c r="B9" s="15">
        <v>8147</v>
      </c>
      <c r="C9" s="22" t="s">
        <v>38</v>
      </c>
      <c r="D9" s="14" t="s">
        <v>30</v>
      </c>
      <c r="E9" s="12">
        <v>1</v>
      </c>
      <c r="F9" s="20">
        <v>16</v>
      </c>
      <c r="G9" s="2">
        <v>20</v>
      </c>
      <c r="H9" s="2">
        <f t="shared" si="4"/>
        <v>20</v>
      </c>
      <c r="I9" s="2">
        <v>0</v>
      </c>
      <c r="J9" s="2">
        <v>1</v>
      </c>
      <c r="K9" s="2"/>
      <c r="L9" s="2">
        <f t="shared" si="5"/>
        <v>21</v>
      </c>
      <c r="M9" s="1">
        <f t="shared" si="6"/>
        <v>21</v>
      </c>
      <c r="N9" s="13">
        <f t="shared" si="7"/>
        <v>15.238095238095237</v>
      </c>
    </row>
    <row r="10" spans="1:14" ht="16.5" customHeight="1" x14ac:dyDescent="0.25">
      <c r="A10" s="9">
        <v>7501040090028</v>
      </c>
      <c r="B10" s="9">
        <v>9002</v>
      </c>
      <c r="C10" s="10" t="s">
        <v>31</v>
      </c>
      <c r="D10" s="14" t="s">
        <v>30</v>
      </c>
      <c r="E10" s="12">
        <v>1</v>
      </c>
      <c r="F10" s="20">
        <v>24.795000000000002</v>
      </c>
      <c r="G10" s="2">
        <v>20</v>
      </c>
      <c r="H10" s="2">
        <f t="shared" ref="H10:H14" si="8">G10*E10</f>
        <v>20</v>
      </c>
      <c r="I10" s="2">
        <v>0</v>
      </c>
      <c r="J10" s="2">
        <v>1</v>
      </c>
      <c r="K10" s="2"/>
      <c r="L10" s="2">
        <f t="shared" ref="L10:L14" si="9">G10+I10+K10+J10</f>
        <v>21</v>
      </c>
      <c r="M10" s="1">
        <f t="shared" ref="M10:M14" si="10">L10*E10</f>
        <v>21</v>
      </c>
      <c r="N10" s="13">
        <f t="shared" ref="N10:N14" si="11">F10*H10/M10</f>
        <v>23.614285714285717</v>
      </c>
    </row>
    <row r="11" spans="1:14" ht="16.5" customHeight="1" x14ac:dyDescent="0.25">
      <c r="A11" s="9">
        <v>7501040090080</v>
      </c>
      <c r="B11" s="9">
        <v>9008</v>
      </c>
      <c r="C11" s="10" t="s">
        <v>32</v>
      </c>
      <c r="D11" s="14" t="s">
        <v>30</v>
      </c>
      <c r="E11" s="12">
        <v>1</v>
      </c>
      <c r="F11" s="20">
        <v>25.84</v>
      </c>
      <c r="G11" s="2">
        <v>20</v>
      </c>
      <c r="H11" s="2">
        <f t="shared" si="8"/>
        <v>20</v>
      </c>
      <c r="I11" s="2">
        <v>0</v>
      </c>
      <c r="J11" s="2">
        <v>1</v>
      </c>
      <c r="K11" s="2"/>
      <c r="L11" s="2">
        <f t="shared" si="9"/>
        <v>21</v>
      </c>
      <c r="M11" s="1">
        <f t="shared" si="10"/>
        <v>21</v>
      </c>
      <c r="N11" s="13">
        <f t="shared" si="11"/>
        <v>24.609523809523807</v>
      </c>
    </row>
    <row r="12" spans="1:14" ht="16.5" customHeight="1" x14ac:dyDescent="0.25">
      <c r="A12" s="9">
        <v>7501040090097</v>
      </c>
      <c r="B12" s="9">
        <v>9009</v>
      </c>
      <c r="C12" s="10" t="s">
        <v>33</v>
      </c>
      <c r="D12" s="14" t="s">
        <v>30</v>
      </c>
      <c r="E12" s="12">
        <v>1</v>
      </c>
      <c r="F12" s="20">
        <v>25.84</v>
      </c>
      <c r="G12" s="2">
        <v>20</v>
      </c>
      <c r="H12" s="2">
        <f t="shared" si="8"/>
        <v>20</v>
      </c>
      <c r="I12" s="2">
        <v>0</v>
      </c>
      <c r="J12" s="2">
        <v>1</v>
      </c>
      <c r="K12" s="2"/>
      <c r="L12" s="2">
        <f t="shared" si="9"/>
        <v>21</v>
      </c>
      <c r="M12" s="1">
        <f t="shared" si="10"/>
        <v>21</v>
      </c>
      <c r="N12" s="13">
        <f t="shared" si="11"/>
        <v>24.609523809523807</v>
      </c>
    </row>
    <row r="13" spans="1:14" ht="16.5" customHeight="1" x14ac:dyDescent="0.25">
      <c r="A13" s="9">
        <v>7501040090110</v>
      </c>
      <c r="B13" s="9">
        <v>9011</v>
      </c>
      <c r="C13" s="10" t="s">
        <v>34</v>
      </c>
      <c r="D13" s="14" t="s">
        <v>30</v>
      </c>
      <c r="E13" s="12">
        <v>1</v>
      </c>
      <c r="F13" s="20">
        <v>25.84</v>
      </c>
      <c r="G13" s="2">
        <v>20</v>
      </c>
      <c r="H13" s="2">
        <f t="shared" si="8"/>
        <v>20</v>
      </c>
      <c r="I13" s="2">
        <v>0</v>
      </c>
      <c r="J13" s="2">
        <v>1</v>
      </c>
      <c r="K13" s="2"/>
      <c r="L13" s="2">
        <f t="shared" si="9"/>
        <v>21</v>
      </c>
      <c r="M13" s="1">
        <f t="shared" si="10"/>
        <v>21</v>
      </c>
      <c r="N13" s="13">
        <f t="shared" si="11"/>
        <v>24.609523809523807</v>
      </c>
    </row>
    <row r="14" spans="1:14" ht="16.5" customHeight="1" x14ac:dyDescent="0.25">
      <c r="A14" s="9">
        <v>7501040090165</v>
      </c>
      <c r="B14" s="9">
        <v>9016</v>
      </c>
      <c r="C14" s="10" t="s">
        <v>35</v>
      </c>
      <c r="D14" s="14" t="s">
        <v>30</v>
      </c>
      <c r="E14" s="12">
        <v>1</v>
      </c>
      <c r="F14" s="20">
        <v>25.84</v>
      </c>
      <c r="G14" s="2">
        <v>20</v>
      </c>
      <c r="H14" s="2">
        <f t="shared" si="8"/>
        <v>20</v>
      </c>
      <c r="I14" s="2">
        <v>0</v>
      </c>
      <c r="J14" s="2">
        <v>1</v>
      </c>
      <c r="K14" s="2"/>
      <c r="L14" s="2">
        <f t="shared" si="9"/>
        <v>21</v>
      </c>
      <c r="M14" s="1">
        <f t="shared" si="10"/>
        <v>21</v>
      </c>
      <c r="N14" s="13">
        <f t="shared" si="11"/>
        <v>24.609523809523807</v>
      </c>
    </row>
    <row r="15" spans="1:14" ht="16.5" customHeight="1" x14ac:dyDescent="0.25">
      <c r="A15" s="11" t="s">
        <v>19</v>
      </c>
      <c r="B15" s="17">
        <v>1301</v>
      </c>
      <c r="C15" s="18" t="s">
        <v>20</v>
      </c>
      <c r="D15" s="14" t="s">
        <v>13</v>
      </c>
      <c r="E15" s="12">
        <v>5.8</v>
      </c>
      <c r="F15" s="20">
        <v>35.369999999999997</v>
      </c>
      <c r="G15" s="2">
        <v>20</v>
      </c>
      <c r="H15" s="2">
        <f t="shared" si="0"/>
        <v>116</v>
      </c>
      <c r="I15" s="2">
        <v>0</v>
      </c>
      <c r="J15" s="2">
        <v>2</v>
      </c>
      <c r="K15" s="2"/>
      <c r="L15" s="2">
        <f t="shared" si="1"/>
        <v>22</v>
      </c>
      <c r="M15" s="1">
        <f t="shared" si="2"/>
        <v>127.6</v>
      </c>
      <c r="N15" s="13">
        <f t="shared" si="3"/>
        <v>32.154545454545456</v>
      </c>
    </row>
    <row r="16" spans="1:14" ht="16.5" customHeight="1" x14ac:dyDescent="0.25">
      <c r="A16" s="11" t="s">
        <v>21</v>
      </c>
      <c r="B16" s="9">
        <v>1481</v>
      </c>
      <c r="C16" s="10" t="s">
        <v>22</v>
      </c>
      <c r="D16" s="14" t="s">
        <v>13</v>
      </c>
      <c r="E16" s="12">
        <v>2.5</v>
      </c>
      <c r="F16" s="20">
        <v>24.39</v>
      </c>
      <c r="G16" s="2">
        <v>100</v>
      </c>
      <c r="H16" s="2">
        <f t="shared" si="0"/>
        <v>250</v>
      </c>
      <c r="I16" s="2">
        <v>0</v>
      </c>
      <c r="J16" s="2">
        <v>10</v>
      </c>
      <c r="K16" s="2"/>
      <c r="L16" s="2">
        <f t="shared" si="1"/>
        <v>110</v>
      </c>
      <c r="M16" s="1">
        <f t="shared" si="2"/>
        <v>275</v>
      </c>
      <c r="N16" s="13">
        <f t="shared" si="3"/>
        <v>22.172727272727272</v>
      </c>
    </row>
    <row r="17" spans="1:14" ht="22.5" customHeight="1" x14ac:dyDescent="0.25">
      <c r="G17" s="19"/>
      <c r="M17" s="4">
        <f>SUM(M5:M16)</f>
        <v>777</v>
      </c>
    </row>
    <row r="18" spans="1:14" ht="22.5" customHeight="1" x14ac:dyDescent="0.25">
      <c r="M18" s="16"/>
    </row>
    <row r="20" spans="1:14" ht="22.5" x14ac:dyDescent="0.25">
      <c r="A20" s="7"/>
      <c r="B20" s="2"/>
      <c r="C20" s="5"/>
      <c r="D20" s="5"/>
      <c r="E20" s="5"/>
      <c r="F20" s="5"/>
      <c r="G20" s="5" t="s">
        <v>2</v>
      </c>
      <c r="H20" s="5"/>
      <c r="I20" s="5" t="s">
        <v>8</v>
      </c>
      <c r="J20" s="5" t="s">
        <v>16</v>
      </c>
      <c r="K20" s="5"/>
      <c r="L20" s="5"/>
      <c r="M20" s="5"/>
      <c r="N20" s="5"/>
    </row>
    <row r="21" spans="1:14" ht="22.5" customHeight="1" x14ac:dyDescent="0.25">
      <c r="A21" s="2" t="s">
        <v>3</v>
      </c>
      <c r="B21" s="2" t="s">
        <v>4</v>
      </c>
      <c r="C21" s="5" t="s">
        <v>1</v>
      </c>
      <c r="D21" s="5" t="s">
        <v>10</v>
      </c>
      <c r="E21" s="5" t="s">
        <v>5</v>
      </c>
      <c r="F21" s="5" t="s">
        <v>11</v>
      </c>
      <c r="G21" s="24" t="s">
        <v>39</v>
      </c>
      <c r="H21" s="24"/>
      <c r="I21" s="24"/>
      <c r="J21" s="24"/>
      <c r="K21" s="2" t="s">
        <v>9</v>
      </c>
      <c r="L21" s="2" t="s">
        <v>6</v>
      </c>
      <c r="M21" s="2" t="s">
        <v>7</v>
      </c>
      <c r="N21" s="5" t="s">
        <v>12</v>
      </c>
    </row>
    <row r="22" spans="1:14" ht="16.5" customHeight="1" x14ac:dyDescent="0.25">
      <c r="A22" s="11" t="s">
        <v>14</v>
      </c>
      <c r="B22" s="9">
        <v>582</v>
      </c>
      <c r="C22" s="10" t="s">
        <v>15</v>
      </c>
      <c r="D22" s="7" t="s">
        <v>13</v>
      </c>
      <c r="E22" s="12">
        <v>3.95</v>
      </c>
      <c r="F22" s="21">
        <v>88.777199999999993</v>
      </c>
      <c r="G22" s="2">
        <v>20</v>
      </c>
      <c r="H22" s="2">
        <f t="shared" ref="H22:H31" si="12">G22*E22</f>
        <v>79</v>
      </c>
      <c r="I22" s="2">
        <v>0</v>
      </c>
      <c r="J22" s="2">
        <v>2</v>
      </c>
      <c r="K22" s="2"/>
      <c r="L22" s="2">
        <f t="shared" ref="L22" si="13">G22+I22+K22+J22</f>
        <v>22</v>
      </c>
      <c r="M22" s="1">
        <f t="shared" ref="M22:M31" si="14">L22*E22</f>
        <v>86.9</v>
      </c>
      <c r="N22" s="13">
        <f t="shared" ref="N22:N31" si="15">F22*H22/M22</f>
        <v>80.706545454545434</v>
      </c>
    </row>
    <row r="23" spans="1:14" ht="16.5" customHeight="1" x14ac:dyDescent="0.25">
      <c r="A23" s="15">
        <v>7501040005572</v>
      </c>
      <c r="B23" s="9">
        <v>557</v>
      </c>
      <c r="C23" s="10" t="s">
        <v>27</v>
      </c>
      <c r="D23" s="14" t="s">
        <v>13</v>
      </c>
      <c r="E23" s="12">
        <v>1</v>
      </c>
      <c r="F23" s="20">
        <v>28.44</v>
      </c>
      <c r="G23" s="2">
        <v>10</v>
      </c>
      <c r="H23" s="2">
        <f t="shared" si="12"/>
        <v>10</v>
      </c>
      <c r="I23" s="2">
        <v>0</v>
      </c>
      <c r="J23" s="2">
        <v>1</v>
      </c>
      <c r="K23" s="2"/>
      <c r="L23" s="2">
        <f>G23+I23+K23+J23</f>
        <v>11</v>
      </c>
      <c r="M23" s="1">
        <f t="shared" si="14"/>
        <v>11</v>
      </c>
      <c r="N23" s="13">
        <f t="shared" si="15"/>
        <v>25.854545454545459</v>
      </c>
    </row>
    <row r="24" spans="1:14" ht="16.5" customHeight="1" x14ac:dyDescent="0.25">
      <c r="A24" s="9">
        <v>7501040005831</v>
      </c>
      <c r="B24" s="9">
        <v>583</v>
      </c>
      <c r="C24" s="10" t="s">
        <v>36</v>
      </c>
      <c r="D24" s="14" t="s">
        <v>30</v>
      </c>
      <c r="E24" s="12">
        <v>1</v>
      </c>
      <c r="F24" s="20">
        <v>30.597000000000001</v>
      </c>
      <c r="G24" s="2">
        <v>20</v>
      </c>
      <c r="H24" s="2">
        <f t="shared" si="12"/>
        <v>20</v>
      </c>
      <c r="I24" s="2">
        <v>0</v>
      </c>
      <c r="J24" s="2">
        <v>1</v>
      </c>
      <c r="K24" s="2"/>
      <c r="L24" s="2">
        <f t="shared" ref="L24:L31" si="16">G24+I24+K24+J24</f>
        <v>21</v>
      </c>
      <c r="M24" s="1">
        <f t="shared" si="14"/>
        <v>21</v>
      </c>
      <c r="N24" s="13">
        <f t="shared" si="15"/>
        <v>29.140000000000004</v>
      </c>
    </row>
    <row r="25" spans="1:14" ht="16.5" customHeight="1" x14ac:dyDescent="0.25">
      <c r="A25" s="9">
        <v>7501040080319</v>
      </c>
      <c r="B25" s="9">
        <v>8031</v>
      </c>
      <c r="C25" s="10" t="s">
        <v>37</v>
      </c>
      <c r="D25" s="14" t="s">
        <v>30</v>
      </c>
      <c r="E25" s="12">
        <v>1</v>
      </c>
      <c r="F25" s="20">
        <v>27.8</v>
      </c>
      <c r="G25" s="2">
        <v>20</v>
      </c>
      <c r="H25" s="2">
        <f t="shared" si="12"/>
        <v>20</v>
      </c>
      <c r="I25" s="2">
        <v>0</v>
      </c>
      <c r="J25" s="2">
        <v>1</v>
      </c>
      <c r="K25" s="2"/>
      <c r="L25" s="2">
        <f t="shared" si="16"/>
        <v>21</v>
      </c>
      <c r="M25" s="1">
        <f t="shared" si="14"/>
        <v>21</v>
      </c>
      <c r="N25" s="13">
        <f t="shared" si="15"/>
        <v>26.476190476190474</v>
      </c>
    </row>
    <row r="26" spans="1:14" ht="16.5" customHeight="1" x14ac:dyDescent="0.25">
      <c r="A26" s="9">
        <v>7501040081477</v>
      </c>
      <c r="B26" s="15">
        <v>8147</v>
      </c>
      <c r="C26" s="22" t="s">
        <v>38</v>
      </c>
      <c r="D26" s="14" t="s">
        <v>30</v>
      </c>
      <c r="E26" s="12">
        <v>1</v>
      </c>
      <c r="F26" s="20">
        <v>16</v>
      </c>
      <c r="G26" s="2">
        <v>40</v>
      </c>
      <c r="H26" s="2">
        <f t="shared" si="12"/>
        <v>40</v>
      </c>
      <c r="I26" s="2">
        <v>0</v>
      </c>
      <c r="J26" s="2">
        <v>2</v>
      </c>
      <c r="K26" s="2"/>
      <c r="L26" s="2">
        <f t="shared" si="16"/>
        <v>42</v>
      </c>
      <c r="M26" s="1">
        <f t="shared" si="14"/>
        <v>42</v>
      </c>
      <c r="N26" s="13">
        <f t="shared" si="15"/>
        <v>15.238095238095237</v>
      </c>
    </row>
    <row r="27" spans="1:14" ht="16.5" customHeight="1" x14ac:dyDescent="0.25">
      <c r="A27" s="9">
        <v>7501040090028</v>
      </c>
      <c r="B27" s="9">
        <v>9002</v>
      </c>
      <c r="C27" s="10" t="s">
        <v>31</v>
      </c>
      <c r="D27" s="14" t="s">
        <v>30</v>
      </c>
      <c r="E27" s="12">
        <v>1</v>
      </c>
      <c r="F27" s="20">
        <v>24.795000000000002</v>
      </c>
      <c r="G27" s="2">
        <v>20</v>
      </c>
      <c r="H27" s="2">
        <f t="shared" si="12"/>
        <v>20</v>
      </c>
      <c r="I27" s="2">
        <v>0</v>
      </c>
      <c r="J27" s="2">
        <v>1</v>
      </c>
      <c r="K27" s="2"/>
      <c r="L27" s="2">
        <f t="shared" si="16"/>
        <v>21</v>
      </c>
      <c r="M27" s="1">
        <f t="shared" si="14"/>
        <v>21</v>
      </c>
      <c r="N27" s="13">
        <f t="shared" si="15"/>
        <v>23.614285714285717</v>
      </c>
    </row>
    <row r="28" spans="1:14" ht="16.5" customHeight="1" x14ac:dyDescent="0.25">
      <c r="A28" s="9">
        <v>7501040090080</v>
      </c>
      <c r="B28" s="9">
        <v>9008</v>
      </c>
      <c r="C28" s="10" t="s">
        <v>32</v>
      </c>
      <c r="D28" s="14" t="s">
        <v>30</v>
      </c>
      <c r="E28" s="12">
        <v>1</v>
      </c>
      <c r="F28" s="20">
        <v>25.84</v>
      </c>
      <c r="G28" s="2">
        <v>20</v>
      </c>
      <c r="H28" s="2">
        <f t="shared" si="12"/>
        <v>20</v>
      </c>
      <c r="I28" s="2">
        <v>0</v>
      </c>
      <c r="J28" s="2">
        <v>1</v>
      </c>
      <c r="K28" s="2"/>
      <c r="L28" s="2">
        <f t="shared" si="16"/>
        <v>21</v>
      </c>
      <c r="M28" s="1">
        <f t="shared" si="14"/>
        <v>21</v>
      </c>
      <c r="N28" s="13">
        <f t="shared" si="15"/>
        <v>24.609523809523807</v>
      </c>
    </row>
    <row r="29" spans="1:14" ht="16.5" customHeight="1" x14ac:dyDescent="0.25">
      <c r="A29" s="9">
        <v>7501040090097</v>
      </c>
      <c r="B29" s="9">
        <v>9009</v>
      </c>
      <c r="C29" s="10" t="s">
        <v>33</v>
      </c>
      <c r="D29" s="14" t="s">
        <v>30</v>
      </c>
      <c r="E29" s="12">
        <v>1</v>
      </c>
      <c r="F29" s="20">
        <v>25.84</v>
      </c>
      <c r="G29" s="2">
        <v>20</v>
      </c>
      <c r="H29" s="2">
        <f t="shared" si="12"/>
        <v>20</v>
      </c>
      <c r="I29" s="2">
        <v>0</v>
      </c>
      <c r="J29" s="2">
        <v>1</v>
      </c>
      <c r="K29" s="2"/>
      <c r="L29" s="2">
        <f t="shared" si="16"/>
        <v>21</v>
      </c>
      <c r="M29" s="1">
        <f t="shared" si="14"/>
        <v>21</v>
      </c>
      <c r="N29" s="13">
        <f t="shared" si="15"/>
        <v>24.609523809523807</v>
      </c>
    </row>
    <row r="30" spans="1:14" ht="16.5" customHeight="1" x14ac:dyDescent="0.25">
      <c r="A30" s="9">
        <v>7501040090110</v>
      </c>
      <c r="B30" s="9">
        <v>9011</v>
      </c>
      <c r="C30" s="10" t="s">
        <v>34</v>
      </c>
      <c r="D30" s="14" t="s">
        <v>30</v>
      </c>
      <c r="E30" s="12">
        <v>1</v>
      </c>
      <c r="F30" s="20">
        <v>25.84</v>
      </c>
      <c r="G30" s="2">
        <v>20</v>
      </c>
      <c r="H30" s="2">
        <f t="shared" si="12"/>
        <v>20</v>
      </c>
      <c r="I30" s="2">
        <v>0</v>
      </c>
      <c r="J30" s="2">
        <v>1</v>
      </c>
      <c r="K30" s="2"/>
      <c r="L30" s="2">
        <f t="shared" si="16"/>
        <v>21</v>
      </c>
      <c r="M30" s="1">
        <f t="shared" si="14"/>
        <v>21</v>
      </c>
      <c r="N30" s="13">
        <f t="shared" si="15"/>
        <v>24.609523809523807</v>
      </c>
    </row>
    <row r="31" spans="1:14" ht="16.5" customHeight="1" x14ac:dyDescent="0.25">
      <c r="A31" s="9">
        <v>7501040090165</v>
      </c>
      <c r="B31" s="9">
        <v>9016</v>
      </c>
      <c r="C31" s="10" t="s">
        <v>35</v>
      </c>
      <c r="D31" s="14" t="s">
        <v>30</v>
      </c>
      <c r="E31" s="12">
        <v>1</v>
      </c>
      <c r="F31" s="20">
        <v>25.84</v>
      </c>
      <c r="G31" s="2">
        <v>20</v>
      </c>
      <c r="H31" s="2">
        <f t="shared" si="12"/>
        <v>20</v>
      </c>
      <c r="I31" s="2">
        <v>0</v>
      </c>
      <c r="J31" s="2">
        <v>1</v>
      </c>
      <c r="K31" s="2"/>
      <c r="L31" s="2">
        <f t="shared" si="16"/>
        <v>21</v>
      </c>
      <c r="M31" s="1">
        <f t="shared" si="14"/>
        <v>21</v>
      </c>
      <c r="N31" s="13">
        <f t="shared" si="15"/>
        <v>24.609523809523807</v>
      </c>
    </row>
    <row r="32" spans="1:14" ht="22.5" customHeight="1" x14ac:dyDescent="0.25">
      <c r="G32" s="19"/>
      <c r="M32" s="4">
        <f>SUM(M22:M31)</f>
        <v>286.89999999999998</v>
      </c>
    </row>
    <row r="36" spans="1:14" ht="22.5" x14ac:dyDescent="0.25">
      <c r="A36" s="7"/>
      <c r="B36" s="2"/>
      <c r="C36" s="5"/>
      <c r="D36" s="5"/>
      <c r="E36" s="5"/>
      <c r="F36" s="5"/>
      <c r="G36" s="5" t="s">
        <v>2</v>
      </c>
      <c r="H36" s="5"/>
      <c r="I36" s="5" t="s">
        <v>8</v>
      </c>
      <c r="J36" s="5" t="s">
        <v>16</v>
      </c>
      <c r="K36" s="5"/>
      <c r="L36" s="5"/>
      <c r="M36" s="5"/>
      <c r="N36" s="5"/>
    </row>
    <row r="37" spans="1:14" ht="22.5" customHeight="1" x14ac:dyDescent="0.25">
      <c r="A37" s="2" t="s">
        <v>3</v>
      </c>
      <c r="B37" s="2" t="s">
        <v>4</v>
      </c>
      <c r="C37" s="5" t="s">
        <v>1</v>
      </c>
      <c r="D37" s="5" t="s">
        <v>10</v>
      </c>
      <c r="E37" s="5" t="s">
        <v>5</v>
      </c>
      <c r="F37" s="5" t="s">
        <v>11</v>
      </c>
      <c r="G37" s="24" t="s">
        <v>24</v>
      </c>
      <c r="H37" s="24"/>
      <c r="I37" s="24"/>
      <c r="J37" s="24"/>
      <c r="K37" s="2" t="s">
        <v>9</v>
      </c>
      <c r="L37" s="2" t="s">
        <v>6</v>
      </c>
      <c r="M37" s="2" t="s">
        <v>7</v>
      </c>
      <c r="N37" s="5" t="s">
        <v>12</v>
      </c>
    </row>
    <row r="38" spans="1:14" ht="16.5" customHeight="1" x14ac:dyDescent="0.25">
      <c r="A38" s="11" t="s">
        <v>17</v>
      </c>
      <c r="B38" s="9">
        <v>8053</v>
      </c>
      <c r="C38" s="10" t="s">
        <v>18</v>
      </c>
      <c r="D38" s="7" t="s">
        <v>13</v>
      </c>
      <c r="E38" s="12">
        <v>3</v>
      </c>
      <c r="F38" s="20">
        <v>123.7</v>
      </c>
      <c r="G38" s="2">
        <v>20</v>
      </c>
      <c r="H38" s="2">
        <f t="shared" ref="H38:H48" si="17">G38*E38</f>
        <v>60</v>
      </c>
      <c r="I38" s="2">
        <v>0</v>
      </c>
      <c r="J38" s="2">
        <v>2</v>
      </c>
      <c r="K38" s="2"/>
      <c r="L38" s="2">
        <f t="shared" ref="L38" si="18">G38+I38+K38+J38</f>
        <v>22</v>
      </c>
      <c r="M38" s="1">
        <f t="shared" ref="M38:M48" si="19">L38*E38</f>
        <v>66</v>
      </c>
      <c r="N38" s="13">
        <f t="shared" ref="N38:N48" si="20">F38*H38/M38</f>
        <v>112.45454545454545</v>
      </c>
    </row>
    <row r="39" spans="1:14" ht="16.5" customHeight="1" x14ac:dyDescent="0.25">
      <c r="A39" s="11" t="s">
        <v>28</v>
      </c>
      <c r="B39" s="15">
        <v>8372</v>
      </c>
      <c r="C39" s="10" t="s">
        <v>29</v>
      </c>
      <c r="D39" s="14" t="s">
        <v>13</v>
      </c>
      <c r="E39" s="12">
        <v>1.8</v>
      </c>
      <c r="F39" s="21">
        <v>85.832999999999998</v>
      </c>
      <c r="G39" s="2">
        <v>10</v>
      </c>
      <c r="H39" s="2">
        <f t="shared" si="17"/>
        <v>18</v>
      </c>
      <c r="I39" s="2">
        <v>0</v>
      </c>
      <c r="J39" s="2">
        <v>1</v>
      </c>
      <c r="K39" s="2"/>
      <c r="L39" s="2">
        <f t="shared" ref="L39:L48" si="21">G39+I39+K39+J39</f>
        <v>11</v>
      </c>
      <c r="M39" s="1">
        <f t="shared" si="19"/>
        <v>19.8</v>
      </c>
      <c r="N39" s="13">
        <f t="shared" si="20"/>
        <v>78.029999999999987</v>
      </c>
    </row>
    <row r="40" spans="1:14" ht="16.5" customHeight="1" x14ac:dyDescent="0.25">
      <c r="A40" s="9">
        <v>7501040003073</v>
      </c>
      <c r="B40" s="9">
        <v>307</v>
      </c>
      <c r="C40" s="10" t="s">
        <v>25</v>
      </c>
      <c r="D40" s="14" t="s">
        <v>26</v>
      </c>
      <c r="E40" s="12">
        <v>1</v>
      </c>
      <c r="F40" s="20">
        <v>40.508000000000003</v>
      </c>
      <c r="G40" s="2">
        <v>40</v>
      </c>
      <c r="H40" s="2">
        <f t="shared" si="17"/>
        <v>40</v>
      </c>
      <c r="I40" s="2">
        <v>0</v>
      </c>
      <c r="J40" s="2">
        <v>2</v>
      </c>
      <c r="K40" s="2"/>
      <c r="L40" s="2">
        <f t="shared" si="21"/>
        <v>42</v>
      </c>
      <c r="M40" s="1">
        <f t="shared" si="19"/>
        <v>42</v>
      </c>
      <c r="N40" s="13">
        <f t="shared" si="20"/>
        <v>38.579047619047621</v>
      </c>
    </row>
    <row r="41" spans="1:14" ht="16.5" customHeight="1" x14ac:dyDescent="0.25">
      <c r="A41" s="9">
        <v>7501040005831</v>
      </c>
      <c r="B41" s="9">
        <v>583</v>
      </c>
      <c r="C41" s="10" t="s">
        <v>36</v>
      </c>
      <c r="D41" s="14" t="s">
        <v>30</v>
      </c>
      <c r="E41" s="12">
        <v>1</v>
      </c>
      <c r="F41" s="20">
        <v>30.597000000000001</v>
      </c>
      <c r="G41" s="2">
        <v>20</v>
      </c>
      <c r="H41" s="2">
        <f t="shared" si="17"/>
        <v>20</v>
      </c>
      <c r="I41" s="2">
        <v>0</v>
      </c>
      <c r="J41" s="2">
        <v>1</v>
      </c>
      <c r="K41" s="2"/>
      <c r="L41" s="2">
        <f t="shared" si="21"/>
        <v>21</v>
      </c>
      <c r="M41" s="1">
        <f t="shared" si="19"/>
        <v>21</v>
      </c>
      <c r="N41" s="13">
        <f t="shared" si="20"/>
        <v>29.140000000000004</v>
      </c>
    </row>
    <row r="42" spans="1:14" ht="16.5" customHeight="1" x14ac:dyDescent="0.25">
      <c r="A42" s="9">
        <v>7501040080319</v>
      </c>
      <c r="B42" s="9">
        <v>8031</v>
      </c>
      <c r="C42" s="10" t="s">
        <v>37</v>
      </c>
      <c r="D42" s="14" t="s">
        <v>30</v>
      </c>
      <c r="E42" s="12">
        <v>1</v>
      </c>
      <c r="F42" s="20">
        <v>27.8</v>
      </c>
      <c r="G42" s="2">
        <v>20</v>
      </c>
      <c r="H42" s="2">
        <f t="shared" si="17"/>
        <v>20</v>
      </c>
      <c r="I42" s="2">
        <v>0</v>
      </c>
      <c r="J42" s="2">
        <v>1</v>
      </c>
      <c r="K42" s="2"/>
      <c r="L42" s="2">
        <f t="shared" si="21"/>
        <v>21</v>
      </c>
      <c r="M42" s="1">
        <f t="shared" si="19"/>
        <v>21</v>
      </c>
      <c r="N42" s="13">
        <f t="shared" si="20"/>
        <v>26.476190476190474</v>
      </c>
    </row>
    <row r="43" spans="1:14" ht="16.5" customHeight="1" x14ac:dyDescent="0.25">
      <c r="A43" s="9">
        <v>7501040081477</v>
      </c>
      <c r="B43" s="15">
        <v>8147</v>
      </c>
      <c r="C43" s="22" t="s">
        <v>38</v>
      </c>
      <c r="D43" s="14" t="s">
        <v>30</v>
      </c>
      <c r="E43" s="12">
        <v>1</v>
      </c>
      <c r="F43" s="20">
        <v>16</v>
      </c>
      <c r="G43" s="2">
        <v>40</v>
      </c>
      <c r="H43" s="2">
        <f t="shared" si="17"/>
        <v>40</v>
      </c>
      <c r="I43" s="2">
        <v>0</v>
      </c>
      <c r="J43" s="2">
        <v>2</v>
      </c>
      <c r="K43" s="2"/>
      <c r="L43" s="2">
        <f t="shared" si="21"/>
        <v>42</v>
      </c>
      <c r="M43" s="1">
        <f t="shared" si="19"/>
        <v>42</v>
      </c>
      <c r="N43" s="13">
        <f t="shared" si="20"/>
        <v>15.238095238095237</v>
      </c>
    </row>
    <row r="44" spans="1:14" ht="16.5" customHeight="1" x14ac:dyDescent="0.25">
      <c r="A44" s="9">
        <v>7501040090028</v>
      </c>
      <c r="B44" s="9">
        <v>9002</v>
      </c>
      <c r="C44" s="10" t="s">
        <v>31</v>
      </c>
      <c r="D44" s="14" t="s">
        <v>30</v>
      </c>
      <c r="E44" s="12">
        <v>1</v>
      </c>
      <c r="F44" s="20">
        <v>24.795000000000002</v>
      </c>
      <c r="G44" s="2">
        <v>20</v>
      </c>
      <c r="H44" s="2">
        <f t="shared" si="17"/>
        <v>20</v>
      </c>
      <c r="I44" s="2">
        <v>0</v>
      </c>
      <c r="J44" s="2">
        <v>1</v>
      </c>
      <c r="K44" s="2"/>
      <c r="L44" s="2">
        <f t="shared" si="21"/>
        <v>21</v>
      </c>
      <c r="M44" s="1">
        <f t="shared" si="19"/>
        <v>21</v>
      </c>
      <c r="N44" s="13">
        <f t="shared" si="20"/>
        <v>23.614285714285717</v>
      </c>
    </row>
    <row r="45" spans="1:14" ht="16.5" customHeight="1" x14ac:dyDescent="0.25">
      <c r="A45" s="9">
        <v>7501040090080</v>
      </c>
      <c r="B45" s="9">
        <v>9008</v>
      </c>
      <c r="C45" s="10" t="s">
        <v>32</v>
      </c>
      <c r="D45" s="14" t="s">
        <v>30</v>
      </c>
      <c r="E45" s="12">
        <v>1</v>
      </c>
      <c r="F45" s="20">
        <v>25.84</v>
      </c>
      <c r="G45" s="2">
        <v>20</v>
      </c>
      <c r="H45" s="2">
        <f t="shared" si="17"/>
        <v>20</v>
      </c>
      <c r="I45" s="2">
        <v>0</v>
      </c>
      <c r="J45" s="2">
        <v>1</v>
      </c>
      <c r="K45" s="2"/>
      <c r="L45" s="2">
        <f t="shared" si="21"/>
        <v>21</v>
      </c>
      <c r="M45" s="1">
        <f t="shared" si="19"/>
        <v>21</v>
      </c>
      <c r="N45" s="13">
        <f t="shared" si="20"/>
        <v>24.609523809523807</v>
      </c>
    </row>
    <row r="46" spans="1:14" ht="16.5" customHeight="1" x14ac:dyDescent="0.25">
      <c r="A46" s="9">
        <v>7501040090097</v>
      </c>
      <c r="B46" s="9">
        <v>9009</v>
      </c>
      <c r="C46" s="10" t="s">
        <v>33</v>
      </c>
      <c r="D46" s="14" t="s">
        <v>30</v>
      </c>
      <c r="E46" s="12">
        <v>1</v>
      </c>
      <c r="F46" s="20">
        <v>25.84</v>
      </c>
      <c r="G46" s="2">
        <v>20</v>
      </c>
      <c r="H46" s="2">
        <f t="shared" si="17"/>
        <v>20</v>
      </c>
      <c r="I46" s="2">
        <v>0</v>
      </c>
      <c r="J46" s="2">
        <v>1</v>
      </c>
      <c r="K46" s="2"/>
      <c r="L46" s="2">
        <f t="shared" si="21"/>
        <v>21</v>
      </c>
      <c r="M46" s="1">
        <f t="shared" si="19"/>
        <v>21</v>
      </c>
      <c r="N46" s="13">
        <f t="shared" si="20"/>
        <v>24.609523809523807</v>
      </c>
    </row>
    <row r="47" spans="1:14" ht="16.5" customHeight="1" x14ac:dyDescent="0.25">
      <c r="A47" s="9">
        <v>7501040090110</v>
      </c>
      <c r="B47" s="9">
        <v>9011</v>
      </c>
      <c r="C47" s="10" t="s">
        <v>34</v>
      </c>
      <c r="D47" s="14" t="s">
        <v>30</v>
      </c>
      <c r="E47" s="12">
        <v>1</v>
      </c>
      <c r="F47" s="20">
        <v>25.84</v>
      </c>
      <c r="G47" s="2">
        <v>20</v>
      </c>
      <c r="H47" s="2">
        <f t="shared" si="17"/>
        <v>20</v>
      </c>
      <c r="I47" s="2">
        <v>0</v>
      </c>
      <c r="J47" s="2">
        <v>1</v>
      </c>
      <c r="K47" s="2"/>
      <c r="L47" s="2">
        <f t="shared" si="21"/>
        <v>21</v>
      </c>
      <c r="M47" s="1">
        <f t="shared" si="19"/>
        <v>21</v>
      </c>
      <c r="N47" s="13">
        <f t="shared" si="20"/>
        <v>24.609523809523807</v>
      </c>
    </row>
    <row r="48" spans="1:14" ht="16.5" customHeight="1" x14ac:dyDescent="0.25">
      <c r="A48" s="11" t="s">
        <v>21</v>
      </c>
      <c r="B48" s="9">
        <v>1481</v>
      </c>
      <c r="C48" s="10" t="s">
        <v>22</v>
      </c>
      <c r="D48" s="14" t="s">
        <v>13</v>
      </c>
      <c r="E48" s="12">
        <v>2.5</v>
      </c>
      <c r="F48" s="20">
        <v>24.39</v>
      </c>
      <c r="G48" s="2">
        <v>50</v>
      </c>
      <c r="H48" s="2">
        <f t="shared" si="17"/>
        <v>125</v>
      </c>
      <c r="I48" s="2">
        <v>0</v>
      </c>
      <c r="J48" s="2">
        <v>5</v>
      </c>
      <c r="K48" s="2"/>
      <c r="L48" s="2">
        <f t="shared" si="21"/>
        <v>55</v>
      </c>
      <c r="M48" s="1">
        <f t="shared" si="19"/>
        <v>137.5</v>
      </c>
      <c r="N48" s="13">
        <f t="shared" si="20"/>
        <v>22.172727272727272</v>
      </c>
    </row>
    <row r="49" spans="7:13" ht="22.5" customHeight="1" x14ac:dyDescent="0.25">
      <c r="G49" s="19"/>
      <c r="M49" s="4">
        <f>SUM(M38:M48)</f>
        <v>433.3</v>
      </c>
    </row>
  </sheetData>
  <mergeCells count="4">
    <mergeCell ref="A2:N2"/>
    <mergeCell ref="G4:J4"/>
    <mergeCell ref="G21:J21"/>
    <mergeCell ref="G37:J37"/>
  </mergeCells>
  <pageMargins left="0" right="0" top="0" bottom="0" header="0.31496062992125984" footer="0.31496062992125984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Ramirez</cp:lastModifiedBy>
  <cp:lastPrinted>2019-04-10T18:32:08Z</cp:lastPrinted>
  <dcterms:created xsi:type="dcterms:W3CDTF">2016-08-19T18:02:39Z</dcterms:created>
  <dcterms:modified xsi:type="dcterms:W3CDTF">2019-04-13T15:29:01Z</dcterms:modified>
</cp:coreProperties>
</file>