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540" windowWidth="14115" windowHeight="1290"/>
  </bookViews>
  <sheets>
    <sheet name="SIGMA" sheetId="1" r:id="rId1"/>
    <sheet name="Hoja1" sheetId="2" r:id="rId2"/>
  </sheets>
  <calcPr calcId="144525"/>
</workbook>
</file>

<file path=xl/calcChain.xml><?xml version="1.0" encoding="utf-8"?>
<calcChain xmlns="http://schemas.openxmlformats.org/spreadsheetml/2006/main">
  <c r="F130" i="2" l="1"/>
  <c r="F131" i="2"/>
  <c r="F132" i="2"/>
  <c r="F133" i="2"/>
  <c r="F134" i="2"/>
  <c r="F135" i="2"/>
  <c r="F136" i="2"/>
  <c r="F140" i="2"/>
  <c r="F137" i="2" l="1"/>
  <c r="F117" i="2" l="1"/>
  <c r="F118" i="2"/>
  <c r="F119" i="2"/>
  <c r="F120" i="2"/>
  <c r="F121" i="2"/>
  <c r="F122" i="2"/>
  <c r="F123" i="2"/>
  <c r="F116" i="2"/>
  <c r="F124" i="2" s="1"/>
  <c r="H106" i="2" l="1"/>
  <c r="H105" i="2"/>
  <c r="F103" i="2"/>
  <c r="F104" i="2"/>
  <c r="F105" i="2"/>
  <c r="F106" i="2"/>
  <c r="F107" i="2"/>
  <c r="F110" i="2"/>
  <c r="F102" i="2"/>
  <c r="F108" i="2" s="1"/>
  <c r="H89" i="2" l="1"/>
  <c r="H88" i="2"/>
  <c r="F88" i="2"/>
  <c r="F89" i="2"/>
  <c r="F90" i="2"/>
  <c r="F91" i="2"/>
  <c r="F92" i="2"/>
  <c r="F93" i="2"/>
  <c r="F94" i="2"/>
  <c r="F97" i="2"/>
  <c r="F98" i="2"/>
  <c r="F87" i="2"/>
  <c r="F95" i="2" l="1"/>
  <c r="F99" i="2"/>
  <c r="F75" i="2" l="1"/>
  <c r="F76" i="2"/>
  <c r="F77" i="2"/>
  <c r="F80" i="2"/>
  <c r="F81" i="2"/>
  <c r="F74" i="2"/>
  <c r="F78" i="2" l="1"/>
  <c r="F82" i="2"/>
  <c r="F59" i="2"/>
  <c r="F60" i="2"/>
  <c r="F61" i="2"/>
  <c r="F62" i="2"/>
  <c r="F63" i="2"/>
  <c r="F64" i="2"/>
  <c r="F65" i="2"/>
  <c r="F68" i="2"/>
  <c r="F69" i="2"/>
  <c r="F70" i="2" l="1"/>
  <c r="F66" i="2"/>
  <c r="H48" i="2"/>
  <c r="F46" i="2"/>
  <c r="F47" i="2"/>
  <c r="F48" i="2"/>
  <c r="F49" i="2"/>
  <c r="F50" i="2"/>
  <c r="F53" i="2"/>
  <c r="F54" i="2"/>
  <c r="F45" i="2"/>
  <c r="F51" i="2" l="1"/>
  <c r="F55" i="2"/>
  <c r="H27" i="2"/>
  <c r="H29" i="2"/>
  <c r="H28" i="2"/>
  <c r="F26" i="2"/>
  <c r="F27" i="2"/>
  <c r="F28" i="2"/>
  <c r="F29" i="2"/>
  <c r="F30" i="2"/>
  <c r="F31" i="2"/>
  <c r="F32" i="2"/>
  <c r="F33" i="2"/>
  <c r="F34" i="2"/>
  <c r="F37" i="2"/>
  <c r="F38" i="2"/>
  <c r="F25" i="2"/>
  <c r="H14" i="2"/>
  <c r="H13" i="2"/>
  <c r="F12" i="2"/>
  <c r="F13" i="2"/>
  <c r="F14" i="2"/>
  <c r="F15" i="2"/>
  <c r="F16" i="2"/>
  <c r="F19" i="2"/>
  <c r="F20" i="2"/>
  <c r="F11" i="2"/>
  <c r="F39" i="2" l="1"/>
  <c r="F35" i="2"/>
  <c r="F17" i="2"/>
  <c r="F21" i="2"/>
  <c r="F4" i="2"/>
  <c r="F5" i="2"/>
  <c r="F6" i="2" l="1"/>
  <c r="L39" i="1"/>
  <c r="M39" i="1" s="1"/>
  <c r="H39" i="1"/>
  <c r="L38" i="1"/>
  <c r="M38" i="1" s="1"/>
  <c r="H38" i="1"/>
  <c r="L37" i="1"/>
  <c r="M37" i="1" s="1"/>
  <c r="H37" i="1"/>
  <c r="L36" i="1"/>
  <c r="M36" i="1" s="1"/>
  <c r="H36" i="1"/>
  <c r="L35" i="1"/>
  <c r="M35" i="1" s="1"/>
  <c r="H35" i="1"/>
  <c r="L34" i="1"/>
  <c r="M34" i="1" s="1"/>
  <c r="H34" i="1"/>
  <c r="L33" i="1"/>
  <c r="M33" i="1" s="1"/>
  <c r="H33" i="1"/>
  <c r="L32" i="1"/>
  <c r="M32" i="1" s="1"/>
  <c r="H32" i="1"/>
  <c r="L31" i="1"/>
  <c r="M31" i="1" s="1"/>
  <c r="H31" i="1"/>
  <c r="L30" i="1"/>
  <c r="M30" i="1" s="1"/>
  <c r="H30" i="1"/>
  <c r="L29" i="1"/>
  <c r="M29" i="1" s="1"/>
  <c r="H29" i="1"/>
  <c r="L28" i="1"/>
  <c r="M28" i="1" s="1"/>
  <c r="H28" i="1"/>
  <c r="L21" i="1"/>
  <c r="M21" i="1" s="1"/>
  <c r="H21" i="1"/>
  <c r="L20" i="1"/>
  <c r="M20" i="1" s="1"/>
  <c r="H20" i="1"/>
  <c r="L19" i="1"/>
  <c r="M19" i="1" s="1"/>
  <c r="H19" i="1"/>
  <c r="L18" i="1"/>
  <c r="M18" i="1" s="1"/>
  <c r="H18" i="1"/>
  <c r="L17" i="1"/>
  <c r="M17" i="1" s="1"/>
  <c r="H17" i="1"/>
  <c r="N28" i="1" l="1"/>
  <c r="M40" i="1"/>
  <c r="N29" i="1"/>
  <c r="N30" i="1"/>
  <c r="N31" i="1"/>
  <c r="N32" i="1"/>
  <c r="N33" i="1"/>
  <c r="N34" i="1"/>
  <c r="N35" i="1"/>
  <c r="N36" i="1"/>
  <c r="N37" i="1"/>
  <c r="N38" i="1"/>
  <c r="N39" i="1"/>
  <c r="M22" i="1"/>
  <c r="N17" i="1"/>
  <c r="N18" i="1"/>
  <c r="N19" i="1"/>
  <c r="N20" i="1"/>
  <c r="N21" i="1"/>
  <c r="L9" i="1"/>
  <c r="M9" i="1" s="1"/>
  <c r="H9" i="1"/>
  <c r="L8" i="1"/>
  <c r="M8" i="1" s="1"/>
  <c r="H8" i="1"/>
  <c r="N9" i="1" l="1"/>
  <c r="N8" i="1"/>
  <c r="L11" i="1" l="1"/>
  <c r="M11" i="1" s="1"/>
  <c r="H11" i="1"/>
  <c r="L10" i="1"/>
  <c r="M10" i="1" s="1"/>
  <c r="H10" i="1"/>
  <c r="L7" i="1"/>
  <c r="M7" i="1" s="1"/>
  <c r="H7" i="1"/>
  <c r="L6" i="1"/>
  <c r="M6" i="1" s="1"/>
  <c r="H6" i="1"/>
  <c r="L5" i="1"/>
  <c r="M5" i="1" s="1"/>
  <c r="H5" i="1"/>
  <c r="N11" i="1" l="1"/>
  <c r="M12" i="1"/>
  <c r="N5" i="1"/>
  <c r="N6" i="1"/>
  <c r="N7" i="1"/>
  <c r="N10" i="1"/>
</calcChain>
</file>

<file path=xl/sharedStrings.xml><?xml version="1.0" encoding="utf-8"?>
<sst xmlns="http://schemas.openxmlformats.org/spreadsheetml/2006/main" count="212" uniqueCount="44">
  <si>
    <t>PEDIDO ESPECIAL SIGMA</t>
  </si>
  <si>
    <t>PIEZAS</t>
  </si>
  <si>
    <t>PEDIDO</t>
  </si>
  <si>
    <t>CODIGO</t>
  </si>
  <si>
    <t>CLAVE</t>
  </si>
  <si>
    <t>UDS</t>
  </si>
  <si>
    <t>TOTAL PZ</t>
  </si>
  <si>
    <t>TOTAL KG</t>
  </si>
  <si>
    <t>Desc. en factura</t>
  </si>
  <si>
    <t>extra</t>
  </si>
  <si>
    <t>DESC.</t>
  </si>
  <si>
    <t>COSTO BOLETIN</t>
  </si>
  <si>
    <t>COSTO OFERTA</t>
  </si>
  <si>
    <t>10+1</t>
  </si>
  <si>
    <t>0023</t>
  </si>
  <si>
    <t>JAMON VIRGINIA PAVO TURKEY LINE 3,95 KG.</t>
  </si>
  <si>
    <t>Adicional 10+1</t>
  </si>
  <si>
    <t>0078</t>
  </si>
  <si>
    <t>QUESO ASADERO LA VILLITA 3 KG</t>
  </si>
  <si>
    <t>0103</t>
  </si>
  <si>
    <t xml:space="preserve">JAMON COCIDO DE PAVO SAN MILLAN </t>
  </si>
  <si>
    <t>3223</t>
  </si>
  <si>
    <t xml:space="preserve">SALCHICHA HOT DOG DE PAVO SAN MILLAN </t>
  </si>
  <si>
    <t>DIAZ ORDAZ</t>
  </si>
  <si>
    <t>VILLEGAS</t>
  </si>
  <si>
    <t>SALCHICHA PARA ASAR CHIMEX</t>
  </si>
  <si>
    <t>20+1</t>
  </si>
  <si>
    <t>SALCHICHA POLACA CHIMEX  QUESO/JALAPEÑO 350GR</t>
  </si>
  <si>
    <t>0892</t>
  </si>
  <si>
    <t>QUESO PANELA FUD KG</t>
  </si>
  <si>
    <t>JAMON AMERICANO DE PAVO FUD 3.5K</t>
  </si>
  <si>
    <t>0216</t>
  </si>
  <si>
    <t>0176</t>
  </si>
  <si>
    <t>JAMON DE PIERNA FUD 6K</t>
  </si>
  <si>
    <t>1+20</t>
  </si>
  <si>
    <t xml:space="preserve">YOG. YOPLAIT NATURAL 1 KILO </t>
  </si>
  <si>
    <t>YOG. YOPLAIT FRESA 1 KILO</t>
  </si>
  <si>
    <t>YOG. YOPLAIT DURAZNO 1 KILO</t>
  </si>
  <si>
    <t>YOGHURT YOPLAIT DE MANGO 1 KG</t>
  </si>
  <si>
    <t>YOG. YOPLAIT FRUTAS CON CEREALES 1 KILO</t>
  </si>
  <si>
    <t>JAMON DE P'AVO VIRGINIA 290 GRS</t>
  </si>
  <si>
    <t>QUESO OAXACA LA VILLITA 200 GRS.</t>
  </si>
  <si>
    <t>QUESO AMERICANO SC 175 GR IMI LA VILLITA</t>
  </si>
  <si>
    <t>ARBOLEDAS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</si>
</sst>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2" fontId="2" fillId="0" borderId="1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/>
    <xf numFmtId="1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49" fontId="4" fillId="0" borderId="2" xfId="0" applyNumberFormat="1" applyFont="1" applyFill="1" applyBorder="1" applyAlignment="1">
      <alignment horizontal="right"/>
    </xf>
    <xf numFmtId="44" fontId="0" fillId="0" borderId="1" xfId="9" applyFont="1" applyFill="1" applyBorder="1"/>
    <xf numFmtId="2" fontId="5" fillId="0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center"/>
    </xf>
    <xf numFmtId="1" fontId="4" fillId="0" borderId="4" xfId="0" applyNumberFormat="1" applyFont="1" applyFill="1" applyBorder="1" applyAlignment="1">
      <alignment horizontal="right"/>
    </xf>
    <xf numFmtId="0" fontId="4" fillId="0" borderId="4" xfId="0" applyFont="1" applyFill="1" applyBorder="1"/>
    <xf numFmtId="0" fontId="2" fillId="0" borderId="0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1" fontId="4" fillId="0" borderId="1" xfId="0" applyNumberFormat="1" applyFont="1" applyFill="1" applyBorder="1" applyAlignment="1">
      <alignment horizontal="left"/>
    </xf>
    <xf numFmtId="165" fontId="5" fillId="4" borderId="1" xfId="0" applyNumberFormat="1" applyFont="1" applyFill="1" applyBorder="1" applyAlignment="1">
      <alignment vertical="center"/>
    </xf>
    <xf numFmtId="0" fontId="0" fillId="0" borderId="1" xfId="0" applyBorder="1"/>
    <xf numFmtId="44" fontId="0" fillId="0" borderId="0" xfId="9" applyFont="1"/>
    <xf numFmtId="0" fontId="0" fillId="0" borderId="2" xfId="0" applyBorder="1"/>
    <xf numFmtId="44" fontId="0" fillId="0" borderId="1" xfId="9" applyFont="1" applyBorder="1"/>
    <xf numFmtId="44" fontId="0" fillId="0" borderId="1" xfId="0" applyNumberFormat="1" applyBorder="1"/>
    <xf numFmtId="44" fontId="0" fillId="3" borderId="1" xfId="9" applyFont="1" applyFill="1" applyBorder="1"/>
    <xf numFmtId="1" fontId="4" fillId="0" borderId="5" xfId="0" applyNumberFormat="1" applyFont="1" applyFill="1" applyBorder="1" applyAlignment="1">
      <alignment horizontal="right"/>
    </xf>
    <xf numFmtId="1" fontId="4" fillId="0" borderId="4" xfId="0" applyNumberFormat="1" applyFont="1" applyFill="1" applyBorder="1" applyAlignment="1">
      <alignment horizontal="left"/>
    </xf>
    <xf numFmtId="0" fontId="4" fillId="3" borderId="4" xfId="0" applyFont="1" applyFill="1" applyBorder="1"/>
    <xf numFmtId="165" fontId="0" fillId="0" borderId="1" xfId="0" applyNumberFormat="1" applyBorder="1"/>
    <xf numFmtId="165" fontId="5" fillId="2" borderId="1" xfId="0" applyNumberFormat="1" applyFont="1" applyFill="1" applyBorder="1" applyAlignment="1">
      <alignment vertical="center"/>
    </xf>
    <xf numFmtId="44" fontId="0" fillId="0" borderId="0" xfId="0" applyNumberFormat="1"/>
    <xf numFmtId="44" fontId="0" fillId="4" borderId="1" xfId="9" applyFont="1" applyFill="1" applyBorder="1"/>
    <xf numFmtId="44" fontId="0" fillId="2" borderId="1" xfId="9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</cellXfs>
  <cellStyles count="10">
    <cellStyle name="Euro" xfId="2"/>
    <cellStyle name="Millares 2" xfId="3"/>
    <cellStyle name="Moneda" xfId="9" builtinId="4"/>
    <cellStyle name="Moneda 2" xfId="4"/>
    <cellStyle name="Normal" xfId="0" builtinId="0"/>
    <cellStyle name="Normal 2" xfId="5"/>
    <cellStyle name="Normal 3" xfId="6"/>
    <cellStyle name="Normal 4" xfId="7"/>
    <cellStyle name="Normal 5" xfId="1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0"/>
  <sheetViews>
    <sheetView tabSelected="1" topLeftCell="A13" zoomScaleNormal="100" workbookViewId="0">
      <selection activeCell="O39" sqref="O39"/>
    </sheetView>
  </sheetViews>
  <sheetFormatPr baseColWidth="10" defaultRowHeight="15" x14ac:dyDescent="0.25"/>
  <cols>
    <col min="1" max="1" width="15.5703125" style="8" bestFit="1" customWidth="1"/>
    <col min="2" max="2" width="8.28515625" style="3" customWidth="1"/>
    <col min="3" max="3" width="51.7109375" style="3" bestFit="1" customWidth="1"/>
    <col min="4" max="4" width="7.140625" style="6" customWidth="1"/>
    <col min="5" max="5" width="6.42578125" style="3" customWidth="1"/>
    <col min="6" max="6" width="9" style="3" customWidth="1"/>
    <col min="7" max="7" width="8.28515625" style="3" customWidth="1"/>
    <col min="8" max="9" width="8.28515625" style="3" hidden="1" customWidth="1"/>
    <col min="10" max="10" width="9.85546875" style="3" customWidth="1"/>
    <col min="11" max="11" width="7" style="3" hidden="1" customWidth="1"/>
    <col min="12" max="12" width="8.28515625" style="3" customWidth="1"/>
    <col min="13" max="13" width="9" style="3" customWidth="1"/>
    <col min="14" max="14" width="12.42578125" style="3" bestFit="1" customWidth="1"/>
    <col min="15" max="16384" width="11.42578125" style="3"/>
  </cols>
  <sheetData>
    <row r="2" spans="1:14" ht="20.25" customHeight="1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ht="22.5" x14ac:dyDescent="0.25">
      <c r="A3" s="7"/>
      <c r="B3" s="2"/>
      <c r="C3" s="5"/>
      <c r="D3" s="5"/>
      <c r="E3" s="5"/>
      <c r="F3" s="5"/>
      <c r="G3" s="5" t="s">
        <v>2</v>
      </c>
      <c r="H3" s="5"/>
      <c r="I3" s="5" t="s">
        <v>8</v>
      </c>
      <c r="J3" s="5" t="s">
        <v>16</v>
      </c>
      <c r="K3" s="5"/>
      <c r="L3" s="5"/>
      <c r="M3" s="5"/>
      <c r="N3" s="5"/>
    </row>
    <row r="4" spans="1:14" ht="22.5" customHeight="1" x14ac:dyDescent="0.25">
      <c r="A4" s="2" t="s">
        <v>3</v>
      </c>
      <c r="B4" s="2" t="s">
        <v>4</v>
      </c>
      <c r="C4" s="5" t="s">
        <v>1</v>
      </c>
      <c r="D4" s="5" t="s">
        <v>10</v>
      </c>
      <c r="E4" s="5" t="s">
        <v>5</v>
      </c>
      <c r="F4" s="5" t="s">
        <v>11</v>
      </c>
      <c r="G4" s="39" t="s">
        <v>23</v>
      </c>
      <c r="H4" s="39"/>
      <c r="I4" s="39"/>
      <c r="J4" s="39"/>
      <c r="K4" s="2" t="s">
        <v>9</v>
      </c>
      <c r="L4" s="2" t="s">
        <v>6</v>
      </c>
      <c r="M4" s="2" t="s">
        <v>7</v>
      </c>
      <c r="N4" s="5" t="s">
        <v>12</v>
      </c>
    </row>
    <row r="5" spans="1:14" ht="16.5" customHeight="1" x14ac:dyDescent="0.25">
      <c r="A5" s="16">
        <v>7501040005572</v>
      </c>
      <c r="B5" s="9">
        <v>557</v>
      </c>
      <c r="C5" s="10" t="s">
        <v>27</v>
      </c>
      <c r="D5" s="15" t="s">
        <v>13</v>
      </c>
      <c r="E5" s="13">
        <v>1</v>
      </c>
      <c r="F5" s="35">
        <v>29.880000000000003</v>
      </c>
      <c r="G5" s="2">
        <v>40</v>
      </c>
      <c r="H5" s="2">
        <f t="shared" ref="H5:H11" si="0">G5*E5</f>
        <v>40</v>
      </c>
      <c r="I5" s="2">
        <v>0</v>
      </c>
      <c r="J5" s="2">
        <v>4</v>
      </c>
      <c r="K5" s="2"/>
      <c r="L5" s="2">
        <f>G5+I5+K5+J5</f>
        <v>44</v>
      </c>
      <c r="M5" s="1">
        <f t="shared" ref="M5:M11" si="1">L5*E5</f>
        <v>44</v>
      </c>
      <c r="N5" s="14">
        <f t="shared" ref="N5:N11" si="2">F5*H5/M5</f>
        <v>27.163636363636364</v>
      </c>
    </row>
    <row r="6" spans="1:14" ht="16.5" customHeight="1" x14ac:dyDescent="0.25">
      <c r="A6" s="11" t="s">
        <v>28</v>
      </c>
      <c r="B6" s="16">
        <v>8372</v>
      </c>
      <c r="C6" s="10" t="s">
        <v>29</v>
      </c>
      <c r="D6" s="15" t="s">
        <v>13</v>
      </c>
      <c r="E6" s="13">
        <v>1.8</v>
      </c>
      <c r="F6" s="24">
        <v>86.998999999999995</v>
      </c>
      <c r="G6" s="2">
        <v>10</v>
      </c>
      <c r="H6" s="2">
        <f t="shared" si="0"/>
        <v>18</v>
      </c>
      <c r="I6" s="2">
        <v>0</v>
      </c>
      <c r="J6" s="2">
        <v>1</v>
      </c>
      <c r="K6" s="2"/>
      <c r="L6" s="2">
        <f t="shared" ref="L6:L11" si="3">G6+I6+K6+J6</f>
        <v>11</v>
      </c>
      <c r="M6" s="1">
        <f t="shared" si="1"/>
        <v>19.8</v>
      </c>
      <c r="N6" s="14">
        <f t="shared" si="2"/>
        <v>79.089999999999989</v>
      </c>
    </row>
    <row r="7" spans="1:14" ht="16.5" customHeight="1" x14ac:dyDescent="0.25">
      <c r="A7" s="9">
        <v>7501040003073</v>
      </c>
      <c r="B7" s="9">
        <v>307</v>
      </c>
      <c r="C7" s="10" t="s">
        <v>25</v>
      </c>
      <c r="D7" s="15" t="s">
        <v>26</v>
      </c>
      <c r="E7" s="13">
        <v>1</v>
      </c>
      <c r="F7" s="35">
        <v>42.558</v>
      </c>
      <c r="G7" s="2">
        <v>180</v>
      </c>
      <c r="H7" s="2">
        <f t="shared" si="0"/>
        <v>180</v>
      </c>
      <c r="I7" s="2">
        <v>0</v>
      </c>
      <c r="J7" s="2">
        <v>9</v>
      </c>
      <c r="K7" s="2"/>
      <c r="L7" s="2">
        <f t="shared" si="3"/>
        <v>189</v>
      </c>
      <c r="M7" s="1">
        <f t="shared" si="1"/>
        <v>189</v>
      </c>
      <c r="N7" s="14">
        <f t="shared" si="2"/>
        <v>40.53142857142857</v>
      </c>
    </row>
    <row r="8" spans="1:14" ht="16.5" customHeight="1" x14ac:dyDescent="0.25">
      <c r="A8" s="9">
        <v>7501040080319</v>
      </c>
      <c r="B8" s="9">
        <v>8031</v>
      </c>
      <c r="C8" s="10" t="s">
        <v>41</v>
      </c>
      <c r="D8" s="15" t="s">
        <v>34</v>
      </c>
      <c r="E8" s="13">
        <v>1</v>
      </c>
      <c r="F8" s="35">
        <v>28.4</v>
      </c>
      <c r="G8" s="2">
        <v>40</v>
      </c>
      <c r="H8" s="2">
        <f t="shared" ref="H8:H9" si="4">G8*E8</f>
        <v>40</v>
      </c>
      <c r="I8" s="2">
        <v>0</v>
      </c>
      <c r="J8" s="2">
        <v>2</v>
      </c>
      <c r="K8" s="2"/>
      <c r="L8" s="2">
        <f t="shared" ref="L8:L9" si="5">G8+I8+K8+J8</f>
        <v>42</v>
      </c>
      <c r="M8" s="1">
        <f t="shared" ref="M8:M9" si="6">L8*E8</f>
        <v>42</v>
      </c>
      <c r="N8" s="14">
        <f t="shared" ref="N8:N9" si="7">F8*H8/M8</f>
        <v>27.047619047619047</v>
      </c>
    </row>
    <row r="9" spans="1:14" ht="16.5" customHeight="1" x14ac:dyDescent="0.25">
      <c r="A9" s="9">
        <v>7501040081477</v>
      </c>
      <c r="B9" s="16">
        <v>8147</v>
      </c>
      <c r="C9" s="23" t="s">
        <v>42</v>
      </c>
      <c r="D9" s="15" t="s">
        <v>34</v>
      </c>
      <c r="E9" s="13">
        <v>1</v>
      </c>
      <c r="F9" s="35">
        <v>16.3</v>
      </c>
      <c r="G9" s="2">
        <v>180</v>
      </c>
      <c r="H9" s="2">
        <f t="shared" si="4"/>
        <v>180</v>
      </c>
      <c r="I9" s="2">
        <v>0</v>
      </c>
      <c r="J9" s="2">
        <v>9</v>
      </c>
      <c r="K9" s="2"/>
      <c r="L9" s="2">
        <f t="shared" si="5"/>
        <v>189</v>
      </c>
      <c r="M9" s="1">
        <f t="shared" si="6"/>
        <v>189</v>
      </c>
      <c r="N9" s="14">
        <f t="shared" si="7"/>
        <v>15.523809523809524</v>
      </c>
    </row>
    <row r="10" spans="1:14" ht="16.5" customHeight="1" x14ac:dyDescent="0.25">
      <c r="A10" s="11" t="s">
        <v>19</v>
      </c>
      <c r="B10" s="18">
        <v>1301</v>
      </c>
      <c r="C10" s="19" t="s">
        <v>20</v>
      </c>
      <c r="D10" s="15" t="s">
        <v>13</v>
      </c>
      <c r="E10" s="13">
        <v>5.8</v>
      </c>
      <c r="F10" s="24">
        <v>36.090000000000003</v>
      </c>
      <c r="G10" s="2">
        <v>20</v>
      </c>
      <c r="H10" s="2">
        <f t="shared" si="0"/>
        <v>116</v>
      </c>
      <c r="I10" s="2">
        <v>0</v>
      </c>
      <c r="J10" s="2">
        <v>2</v>
      </c>
      <c r="K10" s="2"/>
      <c r="L10" s="2">
        <f t="shared" si="3"/>
        <v>22</v>
      </c>
      <c r="M10" s="1">
        <f t="shared" si="1"/>
        <v>127.6</v>
      </c>
      <c r="N10" s="14">
        <f t="shared" si="2"/>
        <v>32.809090909090912</v>
      </c>
    </row>
    <row r="11" spans="1:14" ht="16.5" customHeight="1" x14ac:dyDescent="0.25">
      <c r="A11" s="11" t="s">
        <v>21</v>
      </c>
      <c r="B11" s="9">
        <v>1481</v>
      </c>
      <c r="C11" s="10" t="s">
        <v>22</v>
      </c>
      <c r="D11" s="15" t="s">
        <v>13</v>
      </c>
      <c r="E11" s="13">
        <v>2.5</v>
      </c>
      <c r="F11" s="24">
        <v>25.2</v>
      </c>
      <c r="G11" s="2">
        <v>70</v>
      </c>
      <c r="H11" s="2">
        <f t="shared" si="0"/>
        <v>175</v>
      </c>
      <c r="I11" s="2">
        <v>0</v>
      </c>
      <c r="J11" s="2">
        <v>7</v>
      </c>
      <c r="K11" s="2"/>
      <c r="L11" s="2">
        <f t="shared" si="3"/>
        <v>77</v>
      </c>
      <c r="M11" s="1">
        <f t="shared" si="1"/>
        <v>192.5</v>
      </c>
      <c r="N11" s="14">
        <f t="shared" si="2"/>
        <v>22.90909090909091</v>
      </c>
    </row>
    <row r="12" spans="1:14" ht="22.5" customHeight="1" x14ac:dyDescent="0.25">
      <c r="G12" s="20"/>
      <c r="M12" s="4">
        <f>SUM(M5:M11)</f>
        <v>803.9</v>
      </c>
    </row>
    <row r="13" spans="1:14" ht="22.5" customHeight="1" x14ac:dyDescent="0.25">
      <c r="M13" s="17"/>
    </row>
    <row r="15" spans="1:14" ht="22.5" x14ac:dyDescent="0.25">
      <c r="A15" s="7"/>
      <c r="B15" s="2"/>
      <c r="C15" s="5"/>
      <c r="D15" s="5"/>
      <c r="E15" s="5"/>
      <c r="F15" s="5"/>
      <c r="G15" s="5" t="s">
        <v>2</v>
      </c>
      <c r="H15" s="5"/>
      <c r="I15" s="5" t="s">
        <v>8</v>
      </c>
      <c r="J15" s="5" t="s">
        <v>16</v>
      </c>
      <c r="K15" s="5"/>
      <c r="L15" s="5"/>
      <c r="M15" s="5"/>
      <c r="N15" s="5"/>
    </row>
    <row r="16" spans="1:14" ht="22.5" customHeight="1" x14ac:dyDescent="0.25">
      <c r="A16" s="2" t="s">
        <v>3</v>
      </c>
      <c r="B16" s="2" t="s">
        <v>4</v>
      </c>
      <c r="C16" s="5" t="s">
        <v>1</v>
      </c>
      <c r="D16" s="5" t="s">
        <v>10</v>
      </c>
      <c r="E16" s="5" t="s">
        <v>5</v>
      </c>
      <c r="F16" s="5" t="s">
        <v>11</v>
      </c>
      <c r="G16" s="39" t="s">
        <v>43</v>
      </c>
      <c r="H16" s="39"/>
      <c r="I16" s="39"/>
      <c r="J16" s="39"/>
      <c r="K16" s="2" t="s">
        <v>9</v>
      </c>
      <c r="L16" s="2" t="s">
        <v>6</v>
      </c>
      <c r="M16" s="2" t="s">
        <v>7</v>
      </c>
      <c r="N16" s="5" t="s">
        <v>12</v>
      </c>
    </row>
    <row r="17" spans="1:14" ht="16.5" customHeight="1" x14ac:dyDescent="0.25">
      <c r="A17" s="16">
        <v>7501040005572</v>
      </c>
      <c r="B17" s="9">
        <v>557</v>
      </c>
      <c r="C17" s="10" t="s">
        <v>27</v>
      </c>
      <c r="D17" s="15" t="s">
        <v>13</v>
      </c>
      <c r="E17" s="13">
        <v>1</v>
      </c>
      <c r="F17" s="24">
        <v>28.44</v>
      </c>
      <c r="G17" s="2">
        <v>20</v>
      </c>
      <c r="H17" s="2">
        <f t="shared" ref="H17:H21" si="8">G17*E17</f>
        <v>20</v>
      </c>
      <c r="I17" s="2">
        <v>0</v>
      </c>
      <c r="J17" s="2">
        <v>2</v>
      </c>
      <c r="K17" s="2"/>
      <c r="L17" s="2">
        <f>G17+I17+K17+J17</f>
        <v>22</v>
      </c>
      <c r="M17" s="1">
        <f t="shared" ref="M17:M21" si="9">L17*E17</f>
        <v>22</v>
      </c>
      <c r="N17" s="14">
        <f t="shared" ref="N17:N21" si="10">F17*H17/M17</f>
        <v>25.854545454545459</v>
      </c>
    </row>
    <row r="18" spans="1:14" ht="16.5" customHeight="1" x14ac:dyDescent="0.25">
      <c r="A18" s="9">
        <v>7501040005831</v>
      </c>
      <c r="B18" s="9">
        <v>583</v>
      </c>
      <c r="C18" s="10" t="s">
        <v>40</v>
      </c>
      <c r="D18" s="15" t="s">
        <v>34</v>
      </c>
      <c r="E18" s="13">
        <v>1</v>
      </c>
      <c r="F18" s="35">
        <v>31.95</v>
      </c>
      <c r="G18" s="2">
        <v>20</v>
      </c>
      <c r="H18" s="2">
        <f t="shared" si="8"/>
        <v>20</v>
      </c>
      <c r="I18" s="2">
        <v>0</v>
      </c>
      <c r="J18" s="2">
        <v>2</v>
      </c>
      <c r="K18" s="2"/>
      <c r="L18" s="2">
        <f t="shared" ref="L18:L21" si="11">G18+I18+K18+J18</f>
        <v>22</v>
      </c>
      <c r="M18" s="1">
        <f t="shared" si="9"/>
        <v>22</v>
      </c>
      <c r="N18" s="14">
        <f t="shared" si="10"/>
        <v>29.045454545454547</v>
      </c>
    </row>
    <row r="19" spans="1:14" ht="16.5" customHeight="1" x14ac:dyDescent="0.25">
      <c r="A19" s="9">
        <v>7501040090165</v>
      </c>
      <c r="B19" s="9">
        <v>9016</v>
      </c>
      <c r="C19" s="22" t="s">
        <v>39</v>
      </c>
      <c r="D19" s="15" t="s">
        <v>34</v>
      </c>
      <c r="E19" s="13">
        <v>1</v>
      </c>
      <c r="F19" s="35">
        <v>26.314999999999998</v>
      </c>
      <c r="G19" s="2">
        <v>20</v>
      </c>
      <c r="H19" s="2">
        <f t="shared" si="8"/>
        <v>20</v>
      </c>
      <c r="I19" s="2">
        <v>0</v>
      </c>
      <c r="J19" s="2">
        <v>1</v>
      </c>
      <c r="K19" s="2"/>
      <c r="L19" s="2">
        <f t="shared" si="11"/>
        <v>21</v>
      </c>
      <c r="M19" s="1">
        <f t="shared" si="9"/>
        <v>21</v>
      </c>
      <c r="N19" s="14">
        <f t="shared" si="10"/>
        <v>25.06190476190476</v>
      </c>
    </row>
    <row r="20" spans="1:14" ht="16.5" customHeight="1" x14ac:dyDescent="0.25">
      <c r="A20" s="11" t="s">
        <v>19</v>
      </c>
      <c r="B20" s="18">
        <v>1301</v>
      </c>
      <c r="C20" s="19" t="s">
        <v>20</v>
      </c>
      <c r="D20" s="15" t="s">
        <v>13</v>
      </c>
      <c r="E20" s="13">
        <v>5.8</v>
      </c>
      <c r="F20" s="24">
        <v>36.090000000000003</v>
      </c>
      <c r="G20" s="2">
        <v>30</v>
      </c>
      <c r="H20" s="2">
        <f t="shared" si="8"/>
        <v>174</v>
      </c>
      <c r="I20" s="2">
        <v>0</v>
      </c>
      <c r="J20" s="2">
        <v>3</v>
      </c>
      <c r="K20" s="2"/>
      <c r="L20" s="2">
        <f t="shared" si="11"/>
        <v>33</v>
      </c>
      <c r="M20" s="1">
        <f t="shared" si="9"/>
        <v>191.4</v>
      </c>
      <c r="N20" s="14">
        <f t="shared" si="10"/>
        <v>32.809090909090912</v>
      </c>
    </row>
    <row r="21" spans="1:14" ht="16.5" customHeight="1" x14ac:dyDescent="0.25">
      <c r="A21" s="11" t="s">
        <v>21</v>
      </c>
      <c r="B21" s="9">
        <v>1481</v>
      </c>
      <c r="C21" s="10" t="s">
        <v>22</v>
      </c>
      <c r="D21" s="15" t="s">
        <v>13</v>
      </c>
      <c r="E21" s="13">
        <v>2.5</v>
      </c>
      <c r="F21" s="24">
        <v>25.2</v>
      </c>
      <c r="G21" s="2">
        <v>50</v>
      </c>
      <c r="H21" s="2">
        <f t="shared" si="8"/>
        <v>125</v>
      </c>
      <c r="I21" s="2">
        <v>0</v>
      </c>
      <c r="J21" s="2">
        <v>5</v>
      </c>
      <c r="K21" s="2"/>
      <c r="L21" s="2">
        <f t="shared" si="11"/>
        <v>55</v>
      </c>
      <c r="M21" s="1">
        <f t="shared" si="9"/>
        <v>137.5</v>
      </c>
      <c r="N21" s="14">
        <f t="shared" si="10"/>
        <v>22.90909090909091</v>
      </c>
    </row>
    <row r="22" spans="1:14" ht="22.5" customHeight="1" x14ac:dyDescent="0.25">
      <c r="G22" s="20"/>
      <c r="M22" s="4">
        <f>SUM(M17:M21)</f>
        <v>393.9</v>
      </c>
    </row>
    <row r="26" spans="1:14" ht="22.5" x14ac:dyDescent="0.25">
      <c r="A26" s="7"/>
      <c r="B26" s="2"/>
      <c r="C26" s="5"/>
      <c r="D26" s="5"/>
      <c r="E26" s="5"/>
      <c r="F26" s="5"/>
      <c r="G26" s="5" t="s">
        <v>2</v>
      </c>
      <c r="H26" s="5"/>
      <c r="I26" s="5" t="s">
        <v>8</v>
      </c>
      <c r="J26" s="5" t="s">
        <v>16</v>
      </c>
      <c r="K26" s="5"/>
      <c r="L26" s="5"/>
      <c r="M26" s="5"/>
      <c r="N26" s="5"/>
    </row>
    <row r="27" spans="1:14" ht="22.5" customHeight="1" x14ac:dyDescent="0.25">
      <c r="A27" s="2" t="s">
        <v>3</v>
      </c>
      <c r="B27" s="2" t="s">
        <v>4</v>
      </c>
      <c r="C27" s="5" t="s">
        <v>1</v>
      </c>
      <c r="D27" s="5" t="s">
        <v>10</v>
      </c>
      <c r="E27" s="5" t="s">
        <v>5</v>
      </c>
      <c r="F27" s="5" t="s">
        <v>11</v>
      </c>
      <c r="G27" s="39" t="s">
        <v>24</v>
      </c>
      <c r="H27" s="39"/>
      <c r="I27" s="39"/>
      <c r="J27" s="39"/>
      <c r="K27" s="2" t="s">
        <v>9</v>
      </c>
      <c r="L27" s="2" t="s">
        <v>6</v>
      </c>
      <c r="M27" s="2" t="s">
        <v>7</v>
      </c>
      <c r="N27" s="5" t="s">
        <v>12</v>
      </c>
    </row>
    <row r="28" spans="1:14" ht="16.5" customHeight="1" x14ac:dyDescent="0.25">
      <c r="A28" s="11" t="s">
        <v>14</v>
      </c>
      <c r="B28" s="9">
        <v>582</v>
      </c>
      <c r="C28" s="10" t="s">
        <v>15</v>
      </c>
      <c r="D28" s="7" t="s">
        <v>13</v>
      </c>
      <c r="E28" s="13">
        <v>3.95</v>
      </c>
      <c r="F28" s="24">
        <v>92.721999999999994</v>
      </c>
      <c r="G28" s="2">
        <v>20</v>
      </c>
      <c r="H28" s="2">
        <f t="shared" ref="H28:H39" si="12">G28*E28</f>
        <v>79</v>
      </c>
      <c r="I28" s="2">
        <v>0</v>
      </c>
      <c r="J28" s="2">
        <v>2</v>
      </c>
      <c r="K28" s="2"/>
      <c r="L28" s="2">
        <f t="shared" ref="L28:L29" si="13">G28+I28+K28+J28</f>
        <v>22</v>
      </c>
      <c r="M28" s="1">
        <f t="shared" ref="M28:M39" si="14">L28*E28</f>
        <v>86.9</v>
      </c>
      <c r="N28" s="14">
        <f t="shared" ref="N28:N39" si="15">F28*H28/M28</f>
        <v>84.292727272727262</v>
      </c>
    </row>
    <row r="29" spans="1:14" ht="16.5" customHeight="1" x14ac:dyDescent="0.25">
      <c r="A29" s="11" t="s">
        <v>17</v>
      </c>
      <c r="B29" s="9">
        <v>8053</v>
      </c>
      <c r="C29" s="10" t="s">
        <v>18</v>
      </c>
      <c r="D29" s="7" t="s">
        <v>13</v>
      </c>
      <c r="E29" s="13">
        <v>3</v>
      </c>
      <c r="F29" s="24">
        <v>123.7</v>
      </c>
      <c r="G29" s="2">
        <v>20</v>
      </c>
      <c r="H29" s="2">
        <f t="shared" si="12"/>
        <v>60</v>
      </c>
      <c r="I29" s="2">
        <v>0</v>
      </c>
      <c r="J29" s="2">
        <v>2</v>
      </c>
      <c r="K29" s="2"/>
      <c r="L29" s="2">
        <f t="shared" si="13"/>
        <v>22</v>
      </c>
      <c r="M29" s="1">
        <f t="shared" si="14"/>
        <v>66</v>
      </c>
      <c r="N29" s="14">
        <f t="shared" si="15"/>
        <v>112.45454545454545</v>
      </c>
    </row>
    <row r="30" spans="1:14" ht="16.5" customHeight="1" x14ac:dyDescent="0.25">
      <c r="A30" s="16">
        <v>7501040005572</v>
      </c>
      <c r="B30" s="9">
        <v>557</v>
      </c>
      <c r="C30" s="10" t="s">
        <v>27</v>
      </c>
      <c r="D30" s="15" t="s">
        <v>13</v>
      </c>
      <c r="E30" s="13">
        <v>1</v>
      </c>
      <c r="F30" s="24">
        <v>28.44</v>
      </c>
      <c r="G30" s="2">
        <v>20</v>
      </c>
      <c r="H30" s="2">
        <f t="shared" si="12"/>
        <v>20</v>
      </c>
      <c r="I30" s="2">
        <v>0</v>
      </c>
      <c r="J30" s="2">
        <v>2</v>
      </c>
      <c r="K30" s="2"/>
      <c r="L30" s="2">
        <f>G30+I30+K30+J30</f>
        <v>22</v>
      </c>
      <c r="M30" s="1">
        <f t="shared" si="14"/>
        <v>22</v>
      </c>
      <c r="N30" s="14">
        <f t="shared" si="15"/>
        <v>25.854545454545459</v>
      </c>
    </row>
    <row r="31" spans="1:14" ht="16.5" customHeight="1" x14ac:dyDescent="0.25">
      <c r="A31" s="11" t="s">
        <v>28</v>
      </c>
      <c r="B31" s="16">
        <v>8372</v>
      </c>
      <c r="C31" s="10" t="s">
        <v>29</v>
      </c>
      <c r="D31" s="15" t="s">
        <v>13</v>
      </c>
      <c r="E31" s="13">
        <v>1.8</v>
      </c>
      <c r="F31" s="24">
        <v>86.998999999999995</v>
      </c>
      <c r="G31" s="2">
        <v>10</v>
      </c>
      <c r="H31" s="2">
        <f t="shared" si="12"/>
        <v>18</v>
      </c>
      <c r="I31" s="2">
        <v>0</v>
      </c>
      <c r="J31" s="2">
        <v>1</v>
      </c>
      <c r="K31" s="2"/>
      <c r="L31" s="2">
        <f t="shared" ref="L31:L39" si="16">G31+I31+K31+J31</f>
        <v>11</v>
      </c>
      <c r="M31" s="1">
        <f t="shared" si="14"/>
        <v>19.8</v>
      </c>
      <c r="N31" s="14">
        <f t="shared" si="15"/>
        <v>79.089999999999989</v>
      </c>
    </row>
    <row r="32" spans="1:14" ht="16.5" customHeight="1" x14ac:dyDescent="0.25">
      <c r="A32" s="9">
        <v>7501040003073</v>
      </c>
      <c r="B32" s="9">
        <v>307</v>
      </c>
      <c r="C32" s="10" t="s">
        <v>25</v>
      </c>
      <c r="D32" s="15" t="s">
        <v>26</v>
      </c>
      <c r="E32" s="13">
        <v>1</v>
      </c>
      <c r="F32" s="24">
        <v>40.508000000000003</v>
      </c>
      <c r="G32" s="2">
        <v>80</v>
      </c>
      <c r="H32" s="2">
        <f t="shared" si="12"/>
        <v>80</v>
      </c>
      <c r="I32" s="2">
        <v>0</v>
      </c>
      <c r="J32" s="2">
        <v>4</v>
      </c>
      <c r="K32" s="2"/>
      <c r="L32" s="2">
        <f t="shared" si="16"/>
        <v>84</v>
      </c>
      <c r="M32" s="1">
        <f t="shared" si="14"/>
        <v>84</v>
      </c>
      <c r="N32" s="14">
        <f t="shared" si="15"/>
        <v>38.579047619047621</v>
      </c>
    </row>
    <row r="33" spans="1:14" ht="16.5" customHeight="1" x14ac:dyDescent="0.25">
      <c r="A33" s="21" t="s">
        <v>31</v>
      </c>
      <c r="B33" s="9">
        <v>264</v>
      </c>
      <c r="C33" s="10" t="s">
        <v>30</v>
      </c>
      <c r="D33" s="15" t="s">
        <v>13</v>
      </c>
      <c r="E33" s="13">
        <v>3.5</v>
      </c>
      <c r="F33" s="24">
        <v>53.566000000000003</v>
      </c>
      <c r="G33" s="2">
        <v>20</v>
      </c>
      <c r="H33" s="2">
        <f t="shared" si="12"/>
        <v>70</v>
      </c>
      <c r="I33" s="2">
        <v>0</v>
      </c>
      <c r="J33" s="2">
        <v>2</v>
      </c>
      <c r="K33" s="2"/>
      <c r="L33" s="2">
        <f t="shared" si="16"/>
        <v>22</v>
      </c>
      <c r="M33" s="1">
        <f t="shared" si="14"/>
        <v>77</v>
      </c>
      <c r="N33" s="14">
        <f t="shared" si="15"/>
        <v>48.696363636363643</v>
      </c>
    </row>
    <row r="34" spans="1:14" ht="16.5" customHeight="1" x14ac:dyDescent="0.25">
      <c r="A34" s="9">
        <v>7501040005831</v>
      </c>
      <c r="B34" s="9">
        <v>583</v>
      </c>
      <c r="C34" s="10" t="s">
        <v>40</v>
      </c>
      <c r="D34" s="15" t="s">
        <v>34</v>
      </c>
      <c r="E34" s="13">
        <v>1</v>
      </c>
      <c r="F34" s="24">
        <v>30.597000000000001</v>
      </c>
      <c r="G34" s="2">
        <v>20</v>
      </c>
      <c r="H34" s="2">
        <f t="shared" si="12"/>
        <v>20</v>
      </c>
      <c r="I34" s="2">
        <v>0</v>
      </c>
      <c r="J34" s="2">
        <v>1</v>
      </c>
      <c r="K34" s="2"/>
      <c r="L34" s="2">
        <f t="shared" si="16"/>
        <v>21</v>
      </c>
      <c r="M34" s="1">
        <f t="shared" si="14"/>
        <v>21</v>
      </c>
      <c r="N34" s="14">
        <f t="shared" si="15"/>
        <v>29.140000000000004</v>
      </c>
    </row>
    <row r="35" spans="1:14" ht="16.5" customHeight="1" x14ac:dyDescent="0.25">
      <c r="A35" s="9">
        <v>7501040081477</v>
      </c>
      <c r="B35" s="16">
        <v>8147</v>
      </c>
      <c r="C35" s="23" t="s">
        <v>42</v>
      </c>
      <c r="D35" s="15" t="s">
        <v>34</v>
      </c>
      <c r="E35" s="13">
        <v>1</v>
      </c>
      <c r="F35" s="24">
        <v>16</v>
      </c>
      <c r="G35" s="2">
        <v>100</v>
      </c>
      <c r="H35" s="2">
        <f t="shared" si="12"/>
        <v>100</v>
      </c>
      <c r="I35" s="2">
        <v>0</v>
      </c>
      <c r="J35" s="2">
        <v>5</v>
      </c>
      <c r="K35" s="2"/>
      <c r="L35" s="2">
        <f t="shared" si="16"/>
        <v>105</v>
      </c>
      <c r="M35" s="1">
        <f t="shared" si="14"/>
        <v>105</v>
      </c>
      <c r="N35" s="14">
        <f t="shared" si="15"/>
        <v>15.238095238095237</v>
      </c>
    </row>
    <row r="36" spans="1:14" ht="16.5" customHeight="1" x14ac:dyDescent="0.25">
      <c r="A36" s="9">
        <v>7501040090028</v>
      </c>
      <c r="B36" s="9">
        <v>9002</v>
      </c>
      <c r="C36" s="22" t="s">
        <v>35</v>
      </c>
      <c r="D36" s="15" t="s">
        <v>34</v>
      </c>
      <c r="E36" s="13">
        <v>1</v>
      </c>
      <c r="F36" s="24">
        <v>24.795000000000002</v>
      </c>
      <c r="G36" s="2">
        <v>20</v>
      </c>
      <c r="H36" s="2">
        <f t="shared" si="12"/>
        <v>20</v>
      </c>
      <c r="I36" s="2">
        <v>0</v>
      </c>
      <c r="J36" s="2">
        <v>1</v>
      </c>
      <c r="K36" s="2"/>
      <c r="L36" s="2">
        <f t="shared" si="16"/>
        <v>21</v>
      </c>
      <c r="M36" s="1">
        <f t="shared" si="14"/>
        <v>21</v>
      </c>
      <c r="N36" s="14">
        <f t="shared" si="15"/>
        <v>23.614285714285717</v>
      </c>
    </row>
    <row r="37" spans="1:14" ht="16.5" customHeight="1" x14ac:dyDescent="0.25">
      <c r="A37" s="9">
        <v>7501040090080</v>
      </c>
      <c r="B37" s="9">
        <v>9008</v>
      </c>
      <c r="C37" s="22" t="s">
        <v>36</v>
      </c>
      <c r="D37" s="15" t="s">
        <v>34</v>
      </c>
      <c r="E37" s="13">
        <v>1</v>
      </c>
      <c r="F37" s="24">
        <v>25.84</v>
      </c>
      <c r="G37" s="2">
        <v>20</v>
      </c>
      <c r="H37" s="2">
        <f t="shared" si="12"/>
        <v>20</v>
      </c>
      <c r="I37" s="2">
        <v>0</v>
      </c>
      <c r="J37" s="2">
        <v>1</v>
      </c>
      <c r="K37" s="2"/>
      <c r="L37" s="2">
        <f t="shared" si="16"/>
        <v>21</v>
      </c>
      <c r="M37" s="1">
        <f t="shared" si="14"/>
        <v>21</v>
      </c>
      <c r="N37" s="14">
        <f t="shared" si="15"/>
        <v>24.609523809523807</v>
      </c>
    </row>
    <row r="38" spans="1:14" ht="16.5" customHeight="1" x14ac:dyDescent="0.25">
      <c r="A38" s="11" t="s">
        <v>19</v>
      </c>
      <c r="B38" s="18">
        <v>1301</v>
      </c>
      <c r="C38" s="19" t="s">
        <v>20</v>
      </c>
      <c r="D38" s="15" t="s">
        <v>13</v>
      </c>
      <c r="E38" s="13">
        <v>5.8</v>
      </c>
      <c r="F38" s="24">
        <v>36.090000000000003</v>
      </c>
      <c r="G38" s="2">
        <v>10</v>
      </c>
      <c r="H38" s="2">
        <f t="shared" si="12"/>
        <v>58</v>
      </c>
      <c r="I38" s="2">
        <v>0</v>
      </c>
      <c r="J38" s="2">
        <v>1</v>
      </c>
      <c r="K38" s="2"/>
      <c r="L38" s="2">
        <f t="shared" si="16"/>
        <v>11</v>
      </c>
      <c r="M38" s="1">
        <f t="shared" si="14"/>
        <v>63.8</v>
      </c>
      <c r="N38" s="14">
        <f t="shared" si="15"/>
        <v>32.809090909090912</v>
      </c>
    </row>
    <row r="39" spans="1:14" ht="16.5" customHeight="1" x14ac:dyDescent="0.25">
      <c r="A39" s="11" t="s">
        <v>21</v>
      </c>
      <c r="B39" s="9">
        <v>1481</v>
      </c>
      <c r="C39" s="10" t="s">
        <v>22</v>
      </c>
      <c r="D39" s="15" t="s">
        <v>13</v>
      </c>
      <c r="E39" s="13">
        <v>2.5</v>
      </c>
      <c r="F39" s="24">
        <v>25.2</v>
      </c>
      <c r="G39" s="2">
        <v>50</v>
      </c>
      <c r="H39" s="2">
        <f t="shared" si="12"/>
        <v>125</v>
      </c>
      <c r="I39" s="2">
        <v>0</v>
      </c>
      <c r="J39" s="2">
        <v>5</v>
      </c>
      <c r="K39" s="2"/>
      <c r="L39" s="2">
        <f t="shared" si="16"/>
        <v>55</v>
      </c>
      <c r="M39" s="1">
        <f t="shared" si="14"/>
        <v>137.5</v>
      </c>
      <c r="N39" s="14">
        <f t="shared" si="15"/>
        <v>22.90909090909091</v>
      </c>
    </row>
    <row r="40" spans="1:14" ht="22.5" customHeight="1" x14ac:dyDescent="0.25">
      <c r="G40" s="20"/>
      <c r="M40" s="4">
        <f>SUM(M28:M39)</f>
        <v>725</v>
      </c>
    </row>
  </sheetData>
  <mergeCells count="4">
    <mergeCell ref="A2:N2"/>
    <mergeCell ref="G4:J4"/>
    <mergeCell ref="G16:J16"/>
    <mergeCell ref="G27:J27"/>
  </mergeCells>
  <pageMargins left="0" right="0" top="0" bottom="0" header="0.31496062992125984" footer="0.31496062992125984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40"/>
  <sheetViews>
    <sheetView topLeftCell="A111" workbookViewId="0">
      <selection activeCell="D140" sqref="D140"/>
    </sheetView>
  </sheetViews>
  <sheetFormatPr baseColWidth="10" defaultRowHeight="15" x14ac:dyDescent="0.25"/>
  <cols>
    <col min="1" max="1" width="14" bestFit="1" customWidth="1"/>
    <col min="3" max="3" width="52.5703125" bestFit="1" customWidth="1"/>
  </cols>
  <sheetData>
    <row r="4" spans="1:8" x14ac:dyDescent="0.25">
      <c r="A4" s="9">
        <v>7501040080319</v>
      </c>
      <c r="B4" s="9">
        <v>8031</v>
      </c>
      <c r="C4" s="10" t="s">
        <v>41</v>
      </c>
      <c r="D4" s="25">
        <v>21</v>
      </c>
      <c r="E4" s="27">
        <v>26.476190476190474</v>
      </c>
      <c r="F4" s="28">
        <f t="shared" ref="F4:F5" si="0">D4*E4</f>
        <v>556</v>
      </c>
    </row>
    <row r="5" spans="1:8" x14ac:dyDescent="0.25">
      <c r="A5" s="9">
        <v>7501040081477</v>
      </c>
      <c r="B5" s="16">
        <v>8147</v>
      </c>
      <c r="C5" s="23" t="s">
        <v>42</v>
      </c>
      <c r="D5" s="25">
        <v>189</v>
      </c>
      <c r="E5" s="27">
        <v>15.238095238095237</v>
      </c>
      <c r="F5" s="28">
        <f t="shared" si="0"/>
        <v>2880</v>
      </c>
    </row>
    <row r="6" spans="1:8" x14ac:dyDescent="0.25">
      <c r="F6" s="29">
        <f>SUM(F4:F5)</f>
        <v>3436</v>
      </c>
    </row>
    <row r="11" spans="1:8" x14ac:dyDescent="0.25">
      <c r="A11" s="11" t="s">
        <v>17</v>
      </c>
      <c r="B11" s="9">
        <v>8053</v>
      </c>
      <c r="C11" s="10" t="s">
        <v>18</v>
      </c>
      <c r="D11" s="25">
        <v>33</v>
      </c>
      <c r="E11" s="25">
        <v>112.45454545454545</v>
      </c>
      <c r="F11" s="30">
        <f>D11*E11</f>
        <v>3711</v>
      </c>
    </row>
    <row r="12" spans="1:8" x14ac:dyDescent="0.25">
      <c r="A12" s="11" t="s">
        <v>28</v>
      </c>
      <c r="B12" s="16">
        <v>8372</v>
      </c>
      <c r="C12" s="10" t="s">
        <v>29</v>
      </c>
      <c r="D12" s="25">
        <v>19.8</v>
      </c>
      <c r="E12" s="25">
        <v>79.089999999999989</v>
      </c>
      <c r="F12" s="30">
        <f t="shared" ref="F12:F20" si="1">D12*E12</f>
        <v>1565.9819999999997</v>
      </c>
    </row>
    <row r="13" spans="1:8" x14ac:dyDescent="0.25">
      <c r="A13" s="21" t="s">
        <v>31</v>
      </c>
      <c r="B13" s="9">
        <v>264</v>
      </c>
      <c r="C13" s="10" t="s">
        <v>30</v>
      </c>
      <c r="D13" s="25">
        <v>192.5</v>
      </c>
      <c r="E13" s="25">
        <v>48.696363636363643</v>
      </c>
      <c r="F13" s="28">
        <f t="shared" si="1"/>
        <v>9374.0500000000011</v>
      </c>
      <c r="G13">
        <v>2.1244000000000001</v>
      </c>
      <c r="H13">
        <f>D13*G13</f>
        <v>408.947</v>
      </c>
    </row>
    <row r="14" spans="1:8" x14ac:dyDescent="0.25">
      <c r="A14" s="9">
        <v>7501040005831</v>
      </c>
      <c r="B14" s="9">
        <v>583</v>
      </c>
      <c r="C14" s="10" t="s">
        <v>40</v>
      </c>
      <c r="D14" s="25">
        <v>21</v>
      </c>
      <c r="E14" s="25">
        <v>29.140000000000004</v>
      </c>
      <c r="F14" s="28">
        <f t="shared" si="1"/>
        <v>611.94000000000005</v>
      </c>
      <c r="G14">
        <v>1.2886</v>
      </c>
      <c r="H14">
        <f>D14*G14</f>
        <v>27.060600000000001</v>
      </c>
    </row>
    <row r="15" spans="1:8" x14ac:dyDescent="0.25">
      <c r="A15" s="9">
        <v>7501040080319</v>
      </c>
      <c r="B15" s="9">
        <v>8031</v>
      </c>
      <c r="C15" s="10" t="s">
        <v>41</v>
      </c>
      <c r="D15" s="25">
        <v>42</v>
      </c>
      <c r="E15" s="25">
        <v>26.476190476190474</v>
      </c>
      <c r="F15" s="30">
        <f t="shared" si="1"/>
        <v>1112</v>
      </c>
    </row>
    <row r="16" spans="1:8" x14ac:dyDescent="0.25">
      <c r="A16" s="9">
        <v>7501040081477</v>
      </c>
      <c r="B16" s="16">
        <v>8147</v>
      </c>
      <c r="C16" s="23" t="s">
        <v>42</v>
      </c>
      <c r="D16" s="25">
        <v>42</v>
      </c>
      <c r="E16" s="25">
        <v>15.238095238095237</v>
      </c>
      <c r="F16" s="30">
        <f t="shared" si="1"/>
        <v>640</v>
      </c>
    </row>
    <row r="17" spans="1:8" x14ac:dyDescent="0.25">
      <c r="A17" s="16"/>
      <c r="B17" s="31"/>
      <c r="C17" s="32"/>
      <c r="D17" s="25"/>
      <c r="E17" s="25"/>
      <c r="F17" s="30">
        <f>SUM(F11:F16)</f>
        <v>17014.972000000002</v>
      </c>
    </row>
    <row r="18" spans="1:8" x14ac:dyDescent="0.25">
      <c r="A18" s="16"/>
      <c r="B18" s="31"/>
      <c r="C18" s="32"/>
      <c r="D18" s="25"/>
      <c r="E18" s="25"/>
      <c r="F18" s="30"/>
    </row>
    <row r="19" spans="1:8" x14ac:dyDescent="0.25">
      <c r="A19" s="11" t="s">
        <v>19</v>
      </c>
      <c r="B19" s="18">
        <v>1301</v>
      </c>
      <c r="C19" s="19" t="s">
        <v>20</v>
      </c>
      <c r="D19" s="25">
        <v>63.8</v>
      </c>
      <c r="E19" s="25">
        <v>32.809090909090912</v>
      </c>
      <c r="F19" s="30">
        <f t="shared" si="1"/>
        <v>2093.2200000000003</v>
      </c>
    </row>
    <row r="20" spans="1:8" x14ac:dyDescent="0.25">
      <c r="A20" s="11" t="s">
        <v>21</v>
      </c>
      <c r="B20" s="9">
        <v>1481</v>
      </c>
      <c r="C20" s="10" t="s">
        <v>22</v>
      </c>
      <c r="D20" s="25">
        <v>192.5</v>
      </c>
      <c r="E20" s="25">
        <v>22.90909090909091</v>
      </c>
      <c r="F20" s="30">
        <f t="shared" si="1"/>
        <v>4410</v>
      </c>
    </row>
    <row r="21" spans="1:8" x14ac:dyDescent="0.25">
      <c r="F21" s="12">
        <f>SUM(F19:F20)</f>
        <v>6503.22</v>
      </c>
    </row>
    <row r="25" spans="1:8" x14ac:dyDescent="0.25">
      <c r="A25" s="11" t="s">
        <v>14</v>
      </c>
      <c r="B25" s="9">
        <v>582</v>
      </c>
      <c r="C25" s="10" t="s">
        <v>15</v>
      </c>
      <c r="D25" s="25">
        <v>43.45</v>
      </c>
      <c r="E25" s="34">
        <v>84.292727272727262</v>
      </c>
      <c r="F25" s="30">
        <f>D25*E25</f>
        <v>3662.5189999999998</v>
      </c>
    </row>
    <row r="26" spans="1:8" x14ac:dyDescent="0.25">
      <c r="A26" s="11" t="s">
        <v>17</v>
      </c>
      <c r="B26" s="9">
        <v>8053</v>
      </c>
      <c r="C26" s="10" t="s">
        <v>18</v>
      </c>
      <c r="D26" s="25">
        <v>33</v>
      </c>
      <c r="E26" s="34">
        <v>112.45454545454545</v>
      </c>
      <c r="F26" s="30">
        <f t="shared" ref="F26:F38" si="2">D26*E26</f>
        <v>3711</v>
      </c>
    </row>
    <row r="27" spans="1:8" x14ac:dyDescent="0.25">
      <c r="A27" s="9">
        <v>7501040003073</v>
      </c>
      <c r="B27" s="9">
        <v>307</v>
      </c>
      <c r="C27" s="10" t="s">
        <v>25</v>
      </c>
      <c r="D27" s="25">
        <v>9</v>
      </c>
      <c r="E27" s="34">
        <v>38.579047619047621</v>
      </c>
      <c r="F27" s="28">
        <f t="shared" si="2"/>
        <v>347.2114285714286</v>
      </c>
      <c r="G27">
        <v>1.929</v>
      </c>
      <c r="H27">
        <f>D27*G27</f>
        <v>17.361000000000001</v>
      </c>
    </row>
    <row r="28" spans="1:8" x14ac:dyDescent="0.25">
      <c r="A28" s="21" t="s">
        <v>31</v>
      </c>
      <c r="B28" s="9">
        <v>264</v>
      </c>
      <c r="C28" s="10" t="s">
        <v>30</v>
      </c>
      <c r="D28" s="25">
        <v>77</v>
      </c>
      <c r="E28" s="34">
        <v>48.696363636363643</v>
      </c>
      <c r="F28" s="28">
        <f t="shared" si="2"/>
        <v>3749.6200000000003</v>
      </c>
      <c r="G28">
        <v>2.1244000000000001</v>
      </c>
      <c r="H28">
        <f>D28*G28</f>
        <v>163.5788</v>
      </c>
    </row>
    <row r="29" spans="1:8" x14ac:dyDescent="0.25">
      <c r="A29" s="9">
        <v>7501040005831</v>
      </c>
      <c r="B29" s="9">
        <v>583</v>
      </c>
      <c r="C29" s="10" t="s">
        <v>40</v>
      </c>
      <c r="D29" s="25">
        <v>21</v>
      </c>
      <c r="E29" s="34">
        <v>29.140000000000004</v>
      </c>
      <c r="F29" s="28">
        <f t="shared" si="2"/>
        <v>611.94000000000005</v>
      </c>
      <c r="G29">
        <v>1.2886</v>
      </c>
      <c r="H29">
        <f>D29*G29</f>
        <v>27.060600000000001</v>
      </c>
    </row>
    <row r="30" spans="1:8" x14ac:dyDescent="0.25">
      <c r="A30" s="9">
        <v>7501040081477</v>
      </c>
      <c r="B30" s="16">
        <v>8147</v>
      </c>
      <c r="C30" s="23" t="s">
        <v>42</v>
      </c>
      <c r="D30" s="25">
        <v>42</v>
      </c>
      <c r="E30" s="34">
        <v>15.238095238095237</v>
      </c>
      <c r="F30" s="30">
        <f t="shared" si="2"/>
        <v>640</v>
      </c>
    </row>
    <row r="31" spans="1:8" x14ac:dyDescent="0.25">
      <c r="A31" s="9">
        <v>7501040090028</v>
      </c>
      <c r="B31" s="9">
        <v>9002</v>
      </c>
      <c r="C31" s="22" t="s">
        <v>35</v>
      </c>
      <c r="D31" s="25">
        <v>21</v>
      </c>
      <c r="E31" s="34">
        <v>23.614285714285717</v>
      </c>
      <c r="F31" s="30">
        <f t="shared" si="2"/>
        <v>495.90000000000009</v>
      </c>
    </row>
    <row r="32" spans="1:8" x14ac:dyDescent="0.25">
      <c r="A32" s="9">
        <v>7501040090080</v>
      </c>
      <c r="B32" s="9">
        <v>9008</v>
      </c>
      <c r="C32" s="22" t="s">
        <v>36</v>
      </c>
      <c r="D32" s="25">
        <v>21</v>
      </c>
      <c r="E32" s="34">
        <v>24.609523809523807</v>
      </c>
      <c r="F32" s="30">
        <f t="shared" si="2"/>
        <v>516.79999999999995</v>
      </c>
    </row>
    <row r="33" spans="1:8" x14ac:dyDescent="0.25">
      <c r="A33" s="9">
        <v>7501040090097</v>
      </c>
      <c r="B33" s="9">
        <v>9009</v>
      </c>
      <c r="C33" s="22" t="s">
        <v>37</v>
      </c>
      <c r="D33" s="25">
        <v>21</v>
      </c>
      <c r="E33" s="34">
        <v>24.609523809523807</v>
      </c>
      <c r="F33" s="30">
        <f t="shared" si="2"/>
        <v>516.79999999999995</v>
      </c>
    </row>
    <row r="34" spans="1:8" x14ac:dyDescent="0.25">
      <c r="A34" s="9">
        <v>7501040090165</v>
      </c>
      <c r="B34" s="9">
        <v>9016</v>
      </c>
      <c r="C34" s="22" t="s">
        <v>39</v>
      </c>
      <c r="D34" s="25">
        <v>21</v>
      </c>
      <c r="E34" s="34">
        <v>24.609523809523807</v>
      </c>
      <c r="F34" s="30">
        <f t="shared" si="2"/>
        <v>516.79999999999995</v>
      </c>
    </row>
    <row r="35" spans="1:8" x14ac:dyDescent="0.25">
      <c r="A35" s="16"/>
      <c r="B35" s="18"/>
      <c r="C35" s="33"/>
      <c r="D35" s="25"/>
      <c r="E35" s="25"/>
      <c r="F35" s="28">
        <f>SUM(F25:F34)</f>
        <v>14768.590428571428</v>
      </c>
    </row>
    <row r="36" spans="1:8" x14ac:dyDescent="0.25">
      <c r="A36" s="16"/>
      <c r="B36" s="18"/>
      <c r="C36" s="33"/>
      <c r="D36" s="25"/>
      <c r="E36" s="25"/>
      <c r="F36" s="28"/>
    </row>
    <row r="37" spans="1:8" x14ac:dyDescent="0.25">
      <c r="A37" s="11" t="s">
        <v>19</v>
      </c>
      <c r="B37" s="18">
        <v>1301</v>
      </c>
      <c r="C37" s="19" t="s">
        <v>20</v>
      </c>
      <c r="D37" s="25">
        <v>63.8</v>
      </c>
      <c r="E37" s="25">
        <v>32.809090909090912</v>
      </c>
      <c r="F37" s="28">
        <f t="shared" si="2"/>
        <v>2093.2200000000003</v>
      </c>
    </row>
    <row r="38" spans="1:8" x14ac:dyDescent="0.25">
      <c r="A38" s="11" t="s">
        <v>21</v>
      </c>
      <c r="B38" s="9">
        <v>1481</v>
      </c>
      <c r="C38" s="10" t="s">
        <v>22</v>
      </c>
      <c r="D38" s="25">
        <v>110</v>
      </c>
      <c r="E38" s="25">
        <v>22.90909090909091</v>
      </c>
      <c r="F38" s="28">
        <f t="shared" si="2"/>
        <v>2520</v>
      </c>
    </row>
    <row r="39" spans="1:8" x14ac:dyDescent="0.25">
      <c r="F39" s="26">
        <f>SUM(F37:F38)</f>
        <v>4613.22</v>
      </c>
    </row>
    <row r="45" spans="1:8" x14ac:dyDescent="0.25">
      <c r="A45" s="11" t="s">
        <v>14</v>
      </c>
      <c r="B45" s="9">
        <v>582</v>
      </c>
      <c r="C45" s="10" t="s">
        <v>15</v>
      </c>
      <c r="D45" s="25">
        <v>130.35</v>
      </c>
      <c r="E45" s="25">
        <v>84.292727272727262</v>
      </c>
      <c r="F45" s="30">
        <f>D45*E45</f>
        <v>10987.556999999999</v>
      </c>
    </row>
    <row r="46" spans="1:8" x14ac:dyDescent="0.25">
      <c r="A46" s="16">
        <v>7501040005572</v>
      </c>
      <c r="B46" s="9">
        <v>557</v>
      </c>
      <c r="C46" s="10" t="s">
        <v>27</v>
      </c>
      <c r="D46" s="25">
        <v>22</v>
      </c>
      <c r="E46" s="25">
        <v>25.854545454545459</v>
      </c>
      <c r="F46" s="30">
        <f t="shared" ref="F46:F54" si="3">D46*E46</f>
        <v>568.80000000000007</v>
      </c>
    </row>
    <row r="47" spans="1:8" x14ac:dyDescent="0.25">
      <c r="A47" s="9">
        <v>7501040003073</v>
      </c>
      <c r="B47" s="9">
        <v>307</v>
      </c>
      <c r="C47" s="10" t="s">
        <v>25</v>
      </c>
      <c r="D47" s="25">
        <v>147</v>
      </c>
      <c r="E47" s="25">
        <v>38.579047619047621</v>
      </c>
      <c r="F47" s="30">
        <f t="shared" si="3"/>
        <v>5671.12</v>
      </c>
    </row>
    <row r="48" spans="1:8" x14ac:dyDescent="0.25">
      <c r="A48" s="21" t="s">
        <v>31</v>
      </c>
      <c r="B48" s="9">
        <v>264</v>
      </c>
      <c r="C48" s="10" t="s">
        <v>30</v>
      </c>
      <c r="D48" s="25">
        <v>77</v>
      </c>
      <c r="E48" s="25">
        <v>48.696363636363643</v>
      </c>
      <c r="F48" s="28">
        <f t="shared" si="3"/>
        <v>3749.6200000000003</v>
      </c>
      <c r="G48">
        <v>2.1244000000000001</v>
      </c>
      <c r="H48">
        <f>D48*G48</f>
        <v>163.5788</v>
      </c>
    </row>
    <row r="49" spans="1:6" x14ac:dyDescent="0.25">
      <c r="A49" s="11" t="s">
        <v>32</v>
      </c>
      <c r="B49" s="9">
        <v>164</v>
      </c>
      <c r="C49" s="10" t="s">
        <v>33</v>
      </c>
      <c r="D49" s="25">
        <v>78</v>
      </c>
      <c r="E49" s="25">
        <v>63.972276923076919</v>
      </c>
      <c r="F49" s="30">
        <f t="shared" si="3"/>
        <v>4989.8375999999998</v>
      </c>
    </row>
    <row r="50" spans="1:6" x14ac:dyDescent="0.25">
      <c r="A50" s="9">
        <v>7501040090028</v>
      </c>
      <c r="B50" s="9">
        <v>9002</v>
      </c>
      <c r="C50" s="22" t="s">
        <v>35</v>
      </c>
      <c r="D50" s="25">
        <v>42</v>
      </c>
      <c r="E50" s="25">
        <v>23.614285714285717</v>
      </c>
      <c r="F50" s="30">
        <f t="shared" si="3"/>
        <v>991.80000000000018</v>
      </c>
    </row>
    <row r="51" spans="1:6" x14ac:dyDescent="0.25">
      <c r="A51" s="16"/>
      <c r="B51" s="18"/>
      <c r="C51" s="33"/>
      <c r="D51" s="25"/>
      <c r="E51" s="25"/>
      <c r="F51" s="28">
        <f>SUM(F45:F50)</f>
        <v>26958.734599999996</v>
      </c>
    </row>
    <row r="52" spans="1:6" x14ac:dyDescent="0.25">
      <c r="A52" s="16"/>
      <c r="B52" s="18"/>
      <c r="C52" s="33"/>
      <c r="D52" s="25"/>
      <c r="E52" s="25"/>
      <c r="F52" s="28"/>
    </row>
    <row r="53" spans="1:6" x14ac:dyDescent="0.25">
      <c r="A53" s="11" t="s">
        <v>19</v>
      </c>
      <c r="B53" s="18">
        <v>1301</v>
      </c>
      <c r="C53" s="19" t="s">
        <v>20</v>
      </c>
      <c r="D53" s="25">
        <v>127.6</v>
      </c>
      <c r="E53" s="25">
        <v>32.809090909090912</v>
      </c>
      <c r="F53" s="28">
        <f t="shared" si="3"/>
        <v>4186.4400000000005</v>
      </c>
    </row>
    <row r="54" spans="1:6" x14ac:dyDescent="0.25">
      <c r="A54" s="11" t="s">
        <v>21</v>
      </c>
      <c r="B54" s="9">
        <v>1481</v>
      </c>
      <c r="C54" s="10" t="s">
        <v>22</v>
      </c>
      <c r="D54" s="25">
        <v>137.5</v>
      </c>
      <c r="E54" s="25">
        <v>22.90909090909091</v>
      </c>
      <c r="F54" s="28">
        <f t="shared" si="3"/>
        <v>3150</v>
      </c>
    </row>
    <row r="55" spans="1:6" x14ac:dyDescent="0.25">
      <c r="F55" s="26">
        <f>SUM(F53:F54)</f>
        <v>7336.4400000000005</v>
      </c>
    </row>
    <row r="59" spans="1:6" x14ac:dyDescent="0.25">
      <c r="A59" s="11" t="s">
        <v>17</v>
      </c>
      <c r="B59" s="9">
        <v>8053</v>
      </c>
      <c r="C59" s="10" t="s">
        <v>18</v>
      </c>
      <c r="D59" s="25">
        <v>33</v>
      </c>
      <c r="E59" s="25">
        <v>112.45454545454545</v>
      </c>
      <c r="F59" s="30">
        <f t="shared" ref="F59:F69" si="4">D59*E59</f>
        <v>3711</v>
      </c>
    </row>
    <row r="60" spans="1:6" x14ac:dyDescent="0.25">
      <c r="A60" s="16">
        <v>7501040005572</v>
      </c>
      <c r="B60" s="9">
        <v>557</v>
      </c>
      <c r="C60" s="10" t="s">
        <v>27</v>
      </c>
      <c r="D60" s="25">
        <v>11</v>
      </c>
      <c r="E60" s="25">
        <v>25.854545454545459</v>
      </c>
      <c r="F60" s="30">
        <f t="shared" si="4"/>
        <v>284.40000000000003</v>
      </c>
    </row>
    <row r="61" spans="1:6" x14ac:dyDescent="0.25">
      <c r="A61" s="9">
        <v>7501040003073</v>
      </c>
      <c r="B61" s="9">
        <v>307</v>
      </c>
      <c r="C61" s="10" t="s">
        <v>25</v>
      </c>
      <c r="D61" s="25">
        <v>147</v>
      </c>
      <c r="E61" s="25">
        <v>38.579047619047621</v>
      </c>
      <c r="F61" s="30">
        <f t="shared" si="4"/>
        <v>5671.12</v>
      </c>
    </row>
    <row r="62" spans="1:6" x14ac:dyDescent="0.25">
      <c r="A62" s="9">
        <v>7501040080319</v>
      </c>
      <c r="B62" s="9">
        <v>8031</v>
      </c>
      <c r="C62" s="10" t="s">
        <v>41</v>
      </c>
      <c r="D62" s="25">
        <v>21</v>
      </c>
      <c r="E62" s="25">
        <v>26.476190476190474</v>
      </c>
      <c r="F62" s="30">
        <f t="shared" si="4"/>
        <v>556</v>
      </c>
    </row>
    <row r="63" spans="1:6" x14ac:dyDescent="0.25">
      <c r="A63" s="9">
        <v>7501040081477</v>
      </c>
      <c r="B63" s="16">
        <v>8147</v>
      </c>
      <c r="C63" s="23" t="s">
        <v>42</v>
      </c>
      <c r="D63" s="25">
        <v>189</v>
      </c>
      <c r="E63" s="25">
        <v>15.238095238095237</v>
      </c>
      <c r="F63" s="30">
        <f t="shared" si="4"/>
        <v>2880</v>
      </c>
    </row>
    <row r="64" spans="1:6" x14ac:dyDescent="0.25">
      <c r="A64" s="9">
        <v>7501040090028</v>
      </c>
      <c r="B64" s="9">
        <v>9002</v>
      </c>
      <c r="C64" s="22" t="s">
        <v>35</v>
      </c>
      <c r="D64" s="25">
        <v>21</v>
      </c>
      <c r="E64" s="25">
        <v>23.614285714285717</v>
      </c>
      <c r="F64" s="30">
        <f t="shared" si="4"/>
        <v>495.90000000000009</v>
      </c>
    </row>
    <row r="65" spans="1:6" x14ac:dyDescent="0.25">
      <c r="A65" s="9">
        <v>7501040090080</v>
      </c>
      <c r="B65" s="9">
        <v>9008</v>
      </c>
      <c r="C65" s="22" t="s">
        <v>36</v>
      </c>
      <c r="D65" s="25">
        <v>21</v>
      </c>
      <c r="E65" s="25">
        <v>24.609523809523807</v>
      </c>
      <c r="F65" s="30">
        <f t="shared" si="4"/>
        <v>516.79999999999995</v>
      </c>
    </row>
    <row r="66" spans="1:6" x14ac:dyDescent="0.25">
      <c r="A66" s="16"/>
      <c r="B66" s="18"/>
      <c r="C66" s="33"/>
      <c r="D66" s="25"/>
      <c r="E66" s="25"/>
      <c r="F66" s="28">
        <f>SUM(F59:F65)</f>
        <v>14115.22</v>
      </c>
    </row>
    <row r="67" spans="1:6" x14ac:dyDescent="0.25">
      <c r="A67" s="16"/>
      <c r="B67" s="18"/>
      <c r="C67" s="33"/>
      <c r="D67" s="25"/>
      <c r="E67" s="25"/>
      <c r="F67" s="28"/>
    </row>
    <row r="68" spans="1:6" x14ac:dyDescent="0.25">
      <c r="A68" s="11" t="s">
        <v>19</v>
      </c>
      <c r="B68" s="18">
        <v>1301</v>
      </c>
      <c r="C68" s="19" t="s">
        <v>20</v>
      </c>
      <c r="D68" s="25">
        <v>127.6</v>
      </c>
      <c r="E68" s="25">
        <v>32.809090909090912</v>
      </c>
      <c r="F68" s="28">
        <f t="shared" si="4"/>
        <v>4186.4400000000005</v>
      </c>
    </row>
    <row r="69" spans="1:6" x14ac:dyDescent="0.25">
      <c r="A69" s="11" t="s">
        <v>21</v>
      </c>
      <c r="B69" s="9">
        <v>1481</v>
      </c>
      <c r="C69" s="10" t="s">
        <v>22</v>
      </c>
      <c r="D69" s="25">
        <v>137.5</v>
      </c>
      <c r="E69" s="25">
        <v>22.90909090909091</v>
      </c>
      <c r="F69" s="28">
        <f t="shared" si="4"/>
        <v>3150</v>
      </c>
    </row>
    <row r="70" spans="1:6" x14ac:dyDescent="0.25">
      <c r="F70" s="29">
        <f>SUM(F68:F69)</f>
        <v>7336.4400000000005</v>
      </c>
    </row>
    <row r="74" spans="1:6" x14ac:dyDescent="0.25">
      <c r="A74" s="9">
        <v>7501040081477</v>
      </c>
      <c r="B74" s="16">
        <v>8147</v>
      </c>
      <c r="C74" s="23" t="s">
        <v>42</v>
      </c>
      <c r="D74" s="25">
        <v>189</v>
      </c>
      <c r="E74" s="34">
        <v>15.238095238095237</v>
      </c>
      <c r="F74" s="28">
        <f>D74*E74</f>
        <v>2880</v>
      </c>
    </row>
    <row r="75" spans="1:6" x14ac:dyDescent="0.25">
      <c r="A75" s="9">
        <v>7501040090028</v>
      </c>
      <c r="B75" s="9">
        <v>9002</v>
      </c>
      <c r="C75" s="22" t="s">
        <v>35</v>
      </c>
      <c r="D75" s="25">
        <v>21</v>
      </c>
      <c r="E75" s="34">
        <v>23.614285714285717</v>
      </c>
      <c r="F75" s="28">
        <f t="shared" ref="F75:F81" si="5">D75*E75</f>
        <v>495.90000000000009</v>
      </c>
    </row>
    <row r="76" spans="1:6" x14ac:dyDescent="0.25">
      <c r="A76" s="9">
        <v>7501040090080</v>
      </c>
      <c r="B76" s="9">
        <v>9008</v>
      </c>
      <c r="C76" s="22" t="s">
        <v>36</v>
      </c>
      <c r="D76" s="25">
        <v>21</v>
      </c>
      <c r="E76" s="34">
        <v>24.609523809523807</v>
      </c>
      <c r="F76" s="28">
        <f t="shared" si="5"/>
        <v>516.79999999999995</v>
      </c>
    </row>
    <row r="77" spans="1:6" x14ac:dyDescent="0.25">
      <c r="A77" s="9">
        <v>7501040090110</v>
      </c>
      <c r="B77" s="9">
        <v>9011</v>
      </c>
      <c r="C77" s="22" t="s">
        <v>38</v>
      </c>
      <c r="D77" s="25">
        <v>21</v>
      </c>
      <c r="E77" s="34">
        <v>24.609523809523807</v>
      </c>
      <c r="F77" s="28">
        <f t="shared" si="5"/>
        <v>516.79999999999995</v>
      </c>
    </row>
    <row r="78" spans="1:6" x14ac:dyDescent="0.25">
      <c r="A78" s="16"/>
      <c r="B78" s="18"/>
      <c r="C78" s="33"/>
      <c r="D78" s="25"/>
      <c r="E78" s="34"/>
      <c r="F78" s="28">
        <f>SUM(F74:F77)</f>
        <v>4409.5</v>
      </c>
    </row>
    <row r="79" spans="1:6" x14ac:dyDescent="0.25">
      <c r="A79" s="16"/>
      <c r="B79" s="18"/>
      <c r="C79" s="33"/>
      <c r="D79" s="25"/>
      <c r="E79" s="34"/>
      <c r="F79" s="28"/>
    </row>
    <row r="80" spans="1:6" x14ac:dyDescent="0.25">
      <c r="A80" s="11" t="s">
        <v>19</v>
      </c>
      <c r="B80" s="18">
        <v>1301</v>
      </c>
      <c r="C80" s="19" t="s">
        <v>20</v>
      </c>
      <c r="D80" s="25">
        <v>127.6</v>
      </c>
      <c r="E80" s="34">
        <v>32.809090909090912</v>
      </c>
      <c r="F80" s="28">
        <f t="shared" si="5"/>
        <v>4186.4400000000005</v>
      </c>
    </row>
    <row r="81" spans="1:8" x14ac:dyDescent="0.25">
      <c r="A81" s="11" t="s">
        <v>21</v>
      </c>
      <c r="B81" s="9">
        <v>1481</v>
      </c>
      <c r="C81" s="10" t="s">
        <v>22</v>
      </c>
      <c r="D81" s="25">
        <v>275</v>
      </c>
      <c r="E81" s="34">
        <v>22.90909090909091</v>
      </c>
      <c r="F81" s="28">
        <f t="shared" si="5"/>
        <v>6300</v>
      </c>
    </row>
    <row r="82" spans="1:8" x14ac:dyDescent="0.25">
      <c r="F82" s="36">
        <f>SUM(F80:F81)</f>
        <v>10486.44</v>
      </c>
    </row>
    <row r="87" spans="1:8" x14ac:dyDescent="0.25">
      <c r="A87" s="11" t="s">
        <v>28</v>
      </c>
      <c r="B87" s="16">
        <v>8372</v>
      </c>
      <c r="C87" s="10" t="s">
        <v>29</v>
      </c>
      <c r="D87" s="25">
        <v>19.8</v>
      </c>
      <c r="E87" s="25">
        <v>79.089999999999989</v>
      </c>
      <c r="F87" s="30">
        <f>D87*E87</f>
        <v>1565.9819999999997</v>
      </c>
    </row>
    <row r="88" spans="1:8" x14ac:dyDescent="0.25">
      <c r="A88" s="21" t="s">
        <v>31</v>
      </c>
      <c r="B88" s="9">
        <v>264</v>
      </c>
      <c r="C88" s="10" t="s">
        <v>30</v>
      </c>
      <c r="D88" s="25">
        <v>77</v>
      </c>
      <c r="E88" s="25">
        <v>48.696363636363643</v>
      </c>
      <c r="F88" s="28">
        <f t="shared" ref="F88:F98" si="6">D88*E88</f>
        <v>3749.6200000000003</v>
      </c>
      <c r="G88">
        <v>2.1244000000000001</v>
      </c>
      <c r="H88">
        <f>D88*G88</f>
        <v>163.5788</v>
      </c>
    </row>
    <row r="89" spans="1:8" x14ac:dyDescent="0.25">
      <c r="A89" s="9">
        <v>7501040005831</v>
      </c>
      <c r="B89" s="9">
        <v>583</v>
      </c>
      <c r="C89" s="10" t="s">
        <v>40</v>
      </c>
      <c r="D89" s="25">
        <v>63</v>
      </c>
      <c r="E89" s="25">
        <v>29.140000000000004</v>
      </c>
      <c r="F89" s="28">
        <f t="shared" si="6"/>
        <v>1835.8200000000002</v>
      </c>
      <c r="G89">
        <v>1.2886</v>
      </c>
      <c r="H89">
        <f>D89*G89</f>
        <v>81.181799999999996</v>
      </c>
    </row>
    <row r="90" spans="1:8" x14ac:dyDescent="0.25">
      <c r="A90" s="9">
        <v>7501040080319</v>
      </c>
      <c r="B90" s="9">
        <v>8031</v>
      </c>
      <c r="C90" s="10" t="s">
        <v>41</v>
      </c>
      <c r="D90" s="25">
        <v>42</v>
      </c>
      <c r="E90" s="25">
        <v>26.476190476190474</v>
      </c>
      <c r="F90" s="30">
        <f t="shared" si="6"/>
        <v>1112</v>
      </c>
    </row>
    <row r="91" spans="1:8" x14ac:dyDescent="0.25">
      <c r="A91" s="9">
        <v>7501040081477</v>
      </c>
      <c r="B91" s="16">
        <v>8147</v>
      </c>
      <c r="C91" s="23" t="s">
        <v>42</v>
      </c>
      <c r="D91" s="25">
        <v>189</v>
      </c>
      <c r="E91" s="25">
        <v>15.238095238095237</v>
      </c>
      <c r="F91" s="30">
        <f t="shared" si="6"/>
        <v>2880</v>
      </c>
    </row>
    <row r="92" spans="1:8" x14ac:dyDescent="0.25">
      <c r="A92" s="9">
        <v>7501040090028</v>
      </c>
      <c r="B92" s="9">
        <v>9002</v>
      </c>
      <c r="C92" s="22" t="s">
        <v>35</v>
      </c>
      <c r="D92" s="25">
        <v>21</v>
      </c>
      <c r="E92" s="25">
        <v>23.614285714285717</v>
      </c>
      <c r="F92" s="30">
        <f t="shared" si="6"/>
        <v>495.90000000000009</v>
      </c>
    </row>
    <row r="93" spans="1:8" x14ac:dyDescent="0.25">
      <c r="A93" s="9">
        <v>7501040090080</v>
      </c>
      <c r="B93" s="9">
        <v>9008</v>
      </c>
      <c r="C93" s="22" t="s">
        <v>36</v>
      </c>
      <c r="D93" s="25">
        <v>21</v>
      </c>
      <c r="E93" s="25">
        <v>24.609523809523807</v>
      </c>
      <c r="F93" s="30">
        <f t="shared" si="6"/>
        <v>516.79999999999995</v>
      </c>
    </row>
    <row r="94" spans="1:8" x14ac:dyDescent="0.25">
      <c r="A94" s="9">
        <v>7501040090097</v>
      </c>
      <c r="B94" s="9">
        <v>9009</v>
      </c>
      <c r="C94" s="22" t="s">
        <v>37</v>
      </c>
      <c r="D94" s="25">
        <v>21</v>
      </c>
      <c r="E94" s="25">
        <v>24.609523809523807</v>
      </c>
      <c r="F94" s="30">
        <f t="shared" si="6"/>
        <v>516.79999999999995</v>
      </c>
    </row>
    <row r="95" spans="1:8" x14ac:dyDescent="0.25">
      <c r="A95" s="16"/>
      <c r="B95" s="18"/>
      <c r="C95" s="33"/>
      <c r="D95" s="25"/>
      <c r="E95" s="25"/>
      <c r="F95" s="28">
        <f>SUM(F87:F94)</f>
        <v>12672.921999999999</v>
      </c>
    </row>
    <row r="96" spans="1:8" x14ac:dyDescent="0.25">
      <c r="A96" s="16"/>
      <c r="B96" s="18"/>
      <c r="C96" s="33"/>
      <c r="D96" s="25"/>
      <c r="E96" s="25"/>
      <c r="F96" s="28"/>
    </row>
    <row r="97" spans="1:8" x14ac:dyDescent="0.25">
      <c r="A97" s="11" t="s">
        <v>19</v>
      </c>
      <c r="B97" s="18">
        <v>1301</v>
      </c>
      <c r="C97" s="19" t="s">
        <v>20</v>
      </c>
      <c r="D97" s="25">
        <v>63.8</v>
      </c>
      <c r="E97" s="25">
        <v>32.809090909090912</v>
      </c>
      <c r="F97" s="28">
        <f t="shared" si="6"/>
        <v>2093.2200000000003</v>
      </c>
    </row>
    <row r="98" spans="1:8" x14ac:dyDescent="0.25">
      <c r="A98" s="11" t="s">
        <v>21</v>
      </c>
      <c r="B98" s="9">
        <v>1481</v>
      </c>
      <c r="C98" s="10" t="s">
        <v>22</v>
      </c>
      <c r="D98" s="25">
        <v>137.5</v>
      </c>
      <c r="E98" s="25">
        <v>22.90909090909091</v>
      </c>
      <c r="F98" s="28">
        <f t="shared" si="6"/>
        <v>3150</v>
      </c>
    </row>
    <row r="99" spans="1:8" x14ac:dyDescent="0.25">
      <c r="F99" s="36">
        <f>SUM(F97:F98)</f>
        <v>5243.22</v>
      </c>
    </row>
    <row r="102" spans="1:8" x14ac:dyDescent="0.25">
      <c r="A102" s="11" t="s">
        <v>14</v>
      </c>
      <c r="B102" s="9">
        <v>582</v>
      </c>
      <c r="C102" s="10" t="s">
        <v>15</v>
      </c>
      <c r="D102" s="25">
        <v>43.45</v>
      </c>
      <c r="E102" s="25">
        <v>84.292727272727262</v>
      </c>
      <c r="F102" s="28">
        <f>D102*E102</f>
        <v>3662.5189999999998</v>
      </c>
    </row>
    <row r="103" spans="1:8" x14ac:dyDescent="0.25">
      <c r="A103" s="11" t="s">
        <v>17</v>
      </c>
      <c r="B103" s="9">
        <v>8053</v>
      </c>
      <c r="C103" s="10" t="s">
        <v>18</v>
      </c>
      <c r="D103" s="25">
        <v>66</v>
      </c>
      <c r="E103" s="25">
        <v>112.45454545454545</v>
      </c>
      <c r="F103" s="28">
        <f t="shared" ref="F103:F110" si="7">D103*E103</f>
        <v>7422</v>
      </c>
    </row>
    <row r="104" spans="1:8" x14ac:dyDescent="0.25">
      <c r="A104" s="9">
        <v>7501040003073</v>
      </c>
      <c r="B104" s="9">
        <v>307</v>
      </c>
      <c r="C104" s="10" t="s">
        <v>25</v>
      </c>
      <c r="D104" s="25">
        <v>84</v>
      </c>
      <c r="E104" s="25">
        <v>38.579047619047621</v>
      </c>
      <c r="F104" s="28">
        <f t="shared" si="7"/>
        <v>3240.6400000000003</v>
      </c>
    </row>
    <row r="105" spans="1:8" x14ac:dyDescent="0.25">
      <c r="A105" s="21" t="s">
        <v>31</v>
      </c>
      <c r="B105" s="9">
        <v>264</v>
      </c>
      <c r="C105" s="10" t="s">
        <v>30</v>
      </c>
      <c r="D105" s="25">
        <v>77</v>
      </c>
      <c r="E105" s="25">
        <v>48.696363636363643</v>
      </c>
      <c r="F105" s="30">
        <f t="shared" si="7"/>
        <v>3749.6200000000003</v>
      </c>
      <c r="G105">
        <v>2.1244000000000001</v>
      </c>
      <c r="H105">
        <f>D105*G105</f>
        <v>163.5788</v>
      </c>
    </row>
    <row r="106" spans="1:8" x14ac:dyDescent="0.25">
      <c r="A106" s="9">
        <v>7501040005831</v>
      </c>
      <c r="B106" s="9">
        <v>583</v>
      </c>
      <c r="C106" s="10" t="s">
        <v>40</v>
      </c>
      <c r="D106" s="25">
        <v>21</v>
      </c>
      <c r="E106" s="25">
        <v>29.140000000000004</v>
      </c>
      <c r="F106" s="30">
        <f t="shared" si="7"/>
        <v>611.94000000000005</v>
      </c>
      <c r="G106">
        <v>1.2886</v>
      </c>
      <c r="H106">
        <f>D106*G106</f>
        <v>27.060600000000001</v>
      </c>
    </row>
    <row r="107" spans="1:8" x14ac:dyDescent="0.25">
      <c r="A107" s="9">
        <v>7501040081477</v>
      </c>
      <c r="B107" s="16">
        <v>8147</v>
      </c>
      <c r="C107" s="23" t="s">
        <v>42</v>
      </c>
      <c r="D107" s="25">
        <v>84</v>
      </c>
      <c r="E107" s="25">
        <v>15.238095238095237</v>
      </c>
      <c r="F107" s="28">
        <f t="shared" si="7"/>
        <v>1280</v>
      </c>
    </row>
    <row r="108" spans="1:8" x14ac:dyDescent="0.25">
      <c r="A108" s="16"/>
      <c r="B108" s="16"/>
      <c r="C108" s="23"/>
      <c r="D108" s="25"/>
      <c r="E108" s="25"/>
      <c r="F108" s="28">
        <f>SUM(F102:F107)</f>
        <v>19966.718999999997</v>
      </c>
    </row>
    <row r="109" spans="1:8" x14ac:dyDescent="0.25">
      <c r="A109" s="16"/>
      <c r="B109" s="16"/>
      <c r="C109" s="23"/>
      <c r="D109" s="25"/>
      <c r="E109" s="25"/>
      <c r="F109" s="28"/>
    </row>
    <row r="110" spans="1:8" x14ac:dyDescent="0.25">
      <c r="A110" s="11" t="s">
        <v>21</v>
      </c>
      <c r="B110" s="9">
        <v>1481</v>
      </c>
      <c r="C110" s="10" t="s">
        <v>22</v>
      </c>
      <c r="D110" s="25">
        <v>82.5</v>
      </c>
      <c r="E110" s="25">
        <v>22.90909090909091</v>
      </c>
      <c r="F110" s="28">
        <f t="shared" si="7"/>
        <v>1890</v>
      </c>
    </row>
    <row r="116" spans="1:6" x14ac:dyDescent="0.25">
      <c r="A116" s="11" t="s">
        <v>14</v>
      </c>
      <c r="B116" s="9">
        <v>582</v>
      </c>
      <c r="C116" s="10" t="s">
        <v>15</v>
      </c>
      <c r="D116" s="25">
        <v>86.9</v>
      </c>
      <c r="E116" s="34">
        <v>84.293363636363637</v>
      </c>
      <c r="F116" s="28">
        <f>D116*E116</f>
        <v>7325.0933000000005</v>
      </c>
    </row>
    <row r="117" spans="1:6" x14ac:dyDescent="0.25">
      <c r="A117" s="11" t="s">
        <v>17</v>
      </c>
      <c r="B117" s="9">
        <v>8053</v>
      </c>
      <c r="C117" s="10" t="s">
        <v>18</v>
      </c>
      <c r="D117" s="25">
        <v>66</v>
      </c>
      <c r="E117" s="34">
        <v>114.72727272727273</v>
      </c>
      <c r="F117" s="30">
        <f t="shared" ref="F117:F123" si="8">D117*E117</f>
        <v>7572</v>
      </c>
    </row>
    <row r="118" spans="1:6" x14ac:dyDescent="0.25">
      <c r="A118" s="9">
        <v>7501040005831</v>
      </c>
      <c r="B118" s="9">
        <v>583</v>
      </c>
      <c r="C118" s="10" t="s">
        <v>40</v>
      </c>
      <c r="D118" s="25">
        <v>63</v>
      </c>
      <c r="E118" s="34">
        <v>30.428571428571427</v>
      </c>
      <c r="F118" s="28">
        <f t="shared" si="8"/>
        <v>1917</v>
      </c>
    </row>
    <row r="119" spans="1:6" x14ac:dyDescent="0.25">
      <c r="A119" s="9">
        <v>7501040080319</v>
      </c>
      <c r="B119" s="9">
        <v>8031</v>
      </c>
      <c r="C119" s="10" t="s">
        <v>41</v>
      </c>
      <c r="D119" s="25">
        <v>63</v>
      </c>
      <c r="E119" s="34">
        <v>27.047619047619047</v>
      </c>
      <c r="F119" s="30">
        <f t="shared" si="8"/>
        <v>1704</v>
      </c>
    </row>
    <row r="120" spans="1:6" x14ac:dyDescent="0.25">
      <c r="A120" s="9">
        <v>7501040081477</v>
      </c>
      <c r="B120" s="16">
        <v>8147</v>
      </c>
      <c r="C120" s="23" t="s">
        <v>42</v>
      </c>
      <c r="D120" s="25">
        <v>189</v>
      </c>
      <c r="E120" s="34">
        <v>15.523809523809524</v>
      </c>
      <c r="F120" s="30">
        <f t="shared" si="8"/>
        <v>2934</v>
      </c>
    </row>
    <row r="121" spans="1:6" x14ac:dyDescent="0.25">
      <c r="A121" s="9">
        <v>7501040090028</v>
      </c>
      <c r="B121" s="9">
        <v>9002</v>
      </c>
      <c r="C121" s="22" t="s">
        <v>35</v>
      </c>
      <c r="D121" s="25">
        <v>21</v>
      </c>
      <c r="E121" s="34">
        <v>24.066666666666666</v>
      </c>
      <c r="F121" s="30">
        <f t="shared" si="8"/>
        <v>505.4</v>
      </c>
    </row>
    <row r="122" spans="1:6" x14ac:dyDescent="0.25">
      <c r="A122" s="9">
        <v>7501040090110</v>
      </c>
      <c r="B122" s="9">
        <v>9011</v>
      </c>
      <c r="C122" s="22" t="s">
        <v>38</v>
      </c>
      <c r="D122" s="25">
        <v>21</v>
      </c>
      <c r="E122" s="34">
        <v>25.06190476190476</v>
      </c>
      <c r="F122" s="30">
        <f t="shared" si="8"/>
        <v>526.29999999999995</v>
      </c>
    </row>
    <row r="123" spans="1:6" x14ac:dyDescent="0.25">
      <c r="A123" s="9">
        <v>7501040090165</v>
      </c>
      <c r="B123" s="9">
        <v>9016</v>
      </c>
      <c r="C123" s="22" t="s">
        <v>39</v>
      </c>
      <c r="D123" s="25">
        <v>21</v>
      </c>
      <c r="E123" s="34">
        <v>25.06190476190476</v>
      </c>
      <c r="F123" s="30">
        <f t="shared" si="8"/>
        <v>526.29999999999995</v>
      </c>
    </row>
    <row r="124" spans="1:6" x14ac:dyDescent="0.25">
      <c r="F124" s="36">
        <f>SUM(F116:F123)</f>
        <v>23010.0933</v>
      </c>
    </row>
    <row r="130" spans="1:6" x14ac:dyDescent="0.25">
      <c r="A130" s="21" t="s">
        <v>31</v>
      </c>
      <c r="B130" s="9">
        <v>264</v>
      </c>
      <c r="C130" s="10" t="s">
        <v>30</v>
      </c>
      <c r="D130" s="25">
        <v>77</v>
      </c>
      <c r="E130" s="34">
        <v>50.820454545454545</v>
      </c>
      <c r="F130" s="37">
        <f t="shared" ref="F130:F140" si="9">D130*E130</f>
        <v>3913.1750000000002</v>
      </c>
    </row>
    <row r="131" spans="1:6" x14ac:dyDescent="0.25">
      <c r="A131" s="9">
        <v>7501040005831</v>
      </c>
      <c r="B131" s="9">
        <v>583</v>
      </c>
      <c r="C131" s="10" t="s">
        <v>40</v>
      </c>
      <c r="D131" s="25">
        <v>21</v>
      </c>
      <c r="E131" s="34">
        <v>30.428571428571427</v>
      </c>
      <c r="F131" s="38">
        <f t="shared" si="9"/>
        <v>639</v>
      </c>
    </row>
    <row r="132" spans="1:6" x14ac:dyDescent="0.25">
      <c r="A132" s="9">
        <v>7501040080319</v>
      </c>
      <c r="B132" s="9">
        <v>8031</v>
      </c>
      <c r="C132" s="10" t="s">
        <v>41</v>
      </c>
      <c r="D132" s="25">
        <v>21</v>
      </c>
      <c r="E132" s="34">
        <v>27.047619047619047</v>
      </c>
      <c r="F132" s="38">
        <f t="shared" si="9"/>
        <v>568</v>
      </c>
    </row>
    <row r="133" spans="1:6" x14ac:dyDescent="0.25">
      <c r="A133" s="9">
        <v>7501040081477</v>
      </c>
      <c r="B133" s="16">
        <v>8147</v>
      </c>
      <c r="C133" s="23" t="s">
        <v>42</v>
      </c>
      <c r="D133" s="25">
        <v>189</v>
      </c>
      <c r="E133" s="34">
        <v>15.523809523809524</v>
      </c>
      <c r="F133" s="38">
        <f t="shared" si="9"/>
        <v>2934</v>
      </c>
    </row>
    <row r="134" spans="1:6" x14ac:dyDescent="0.25">
      <c r="A134" s="9">
        <v>7501040090028</v>
      </c>
      <c r="B134" s="9">
        <v>9002</v>
      </c>
      <c r="C134" s="22" t="s">
        <v>35</v>
      </c>
      <c r="D134" s="25">
        <v>21</v>
      </c>
      <c r="E134" s="34">
        <v>24.066666666666666</v>
      </c>
      <c r="F134" s="28">
        <f t="shared" si="9"/>
        <v>505.4</v>
      </c>
    </row>
    <row r="135" spans="1:6" x14ac:dyDescent="0.25">
      <c r="A135" s="9">
        <v>7501040090080</v>
      </c>
      <c r="B135" s="9">
        <v>9008</v>
      </c>
      <c r="C135" s="22" t="s">
        <v>36</v>
      </c>
      <c r="D135" s="25">
        <v>21</v>
      </c>
      <c r="E135" s="34">
        <v>25.06190476190476</v>
      </c>
      <c r="F135" s="28">
        <f t="shared" si="9"/>
        <v>526.29999999999995</v>
      </c>
    </row>
    <row r="136" spans="1:6" x14ac:dyDescent="0.25">
      <c r="A136" s="9">
        <v>7501040090110</v>
      </c>
      <c r="B136" s="9">
        <v>9011</v>
      </c>
      <c r="C136" s="22" t="s">
        <v>38</v>
      </c>
      <c r="D136" s="25">
        <v>21</v>
      </c>
      <c r="E136" s="34">
        <v>25.06190476190476</v>
      </c>
      <c r="F136" s="28">
        <f t="shared" si="9"/>
        <v>526.29999999999995</v>
      </c>
    </row>
    <row r="137" spans="1:6" x14ac:dyDescent="0.25">
      <c r="A137" s="16"/>
      <c r="B137" s="9"/>
      <c r="C137" s="22"/>
      <c r="D137" s="25"/>
      <c r="E137" s="25"/>
      <c r="F137" s="28">
        <f>SUM(F130:F136)</f>
        <v>9612.1749999999993</v>
      </c>
    </row>
    <row r="138" spans="1:6" x14ac:dyDescent="0.25">
      <c r="A138" s="16"/>
      <c r="B138" s="9"/>
      <c r="C138" s="22"/>
      <c r="D138" s="25"/>
      <c r="E138" s="25"/>
      <c r="F138" s="28"/>
    </row>
    <row r="139" spans="1:6" x14ac:dyDescent="0.25">
      <c r="A139" s="16"/>
      <c r="B139" s="9"/>
      <c r="C139" s="22"/>
      <c r="D139" s="25"/>
      <c r="E139" s="25"/>
      <c r="F139" s="28"/>
    </row>
    <row r="140" spans="1:6" x14ac:dyDescent="0.25">
      <c r="A140" s="11" t="s">
        <v>21</v>
      </c>
      <c r="B140" s="9">
        <v>1481</v>
      </c>
      <c r="C140" s="10" t="s">
        <v>22</v>
      </c>
      <c r="D140" s="25">
        <v>137.5</v>
      </c>
      <c r="E140" s="25">
        <v>22.90909090909091</v>
      </c>
      <c r="F140" s="28">
        <f t="shared" si="9"/>
        <v>3150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SIGMA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Alejandro Ramirez</cp:lastModifiedBy>
  <cp:lastPrinted>2019-04-10T18:32:08Z</cp:lastPrinted>
  <dcterms:created xsi:type="dcterms:W3CDTF">2016-08-19T18:02:39Z</dcterms:created>
  <dcterms:modified xsi:type="dcterms:W3CDTF">2019-05-11T17:08:36Z</dcterms:modified>
</cp:coreProperties>
</file>