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/>
  </bookViews>
  <sheets>
    <sheet name="Hoja1" sheetId="1" r:id="rId1"/>
    <sheet name="Sheet1" sheetId="5" state="hidden" r:id="rId2"/>
  </sheets>
  <definedNames>
    <definedName name="_xlnm._FilterDatabase" localSheetId="0" hidden="1">Hoja1!$A$3:$AF$3</definedName>
    <definedName name="_xlnm._FilterDatabase" localSheetId="1" hidden="1">Sheet1!$A$2:$N$149</definedName>
    <definedName name="_xlnm.Print_Area" localSheetId="0">Hoja1!$E$3:$Q$181</definedName>
  </definedNames>
  <calcPr calcId="144525"/>
</workbook>
</file>

<file path=xl/calcChain.xml><?xml version="1.0" encoding="utf-8"?>
<calcChain xmlns="http://schemas.openxmlformats.org/spreadsheetml/2006/main">
  <c r="R42" i="1" l="1"/>
  <c r="R41" i="1"/>
  <c r="R40" i="1"/>
  <c r="R39" i="1"/>
  <c r="R37" i="1"/>
  <c r="R36" i="1"/>
  <c r="R33" i="1"/>
  <c r="R32" i="1"/>
  <c r="R29" i="1"/>
  <c r="R28" i="1"/>
  <c r="R27" i="1"/>
  <c r="R26" i="1"/>
  <c r="O181" i="1"/>
  <c r="P181" i="1"/>
  <c r="Q181" i="1"/>
  <c r="N181" i="1"/>
  <c r="W181" i="1" l="1"/>
  <c r="L8" i="1" l="1"/>
  <c r="R8" i="1" s="1"/>
  <c r="M8" i="1"/>
  <c r="L11" i="1"/>
  <c r="R11" i="1" s="1"/>
  <c r="M11" i="1"/>
  <c r="L16" i="1"/>
  <c r="R16" i="1" s="1"/>
  <c r="M16" i="1"/>
  <c r="L96" i="1"/>
  <c r="R96" i="1" s="1"/>
  <c r="M96" i="1"/>
  <c r="L98" i="1"/>
  <c r="R98" i="1" s="1"/>
  <c r="M98" i="1"/>
  <c r="L94" i="1"/>
  <c r="R94" i="1" s="1"/>
  <c r="M94" i="1"/>
  <c r="L95" i="1"/>
  <c r="R95" i="1" s="1"/>
  <c r="M95" i="1"/>
  <c r="L91" i="1"/>
  <c r="R91" i="1" s="1"/>
  <c r="M91" i="1"/>
  <c r="L92" i="1"/>
  <c r="R92" i="1" s="1"/>
  <c r="M92" i="1"/>
  <c r="L93" i="1"/>
  <c r="R93" i="1" s="1"/>
  <c r="M93" i="1"/>
  <c r="L97" i="1"/>
  <c r="R97" i="1" s="1"/>
  <c r="M97" i="1"/>
  <c r="L178" i="1"/>
  <c r="R178" i="1" s="1"/>
  <c r="M178" i="1"/>
  <c r="L179" i="1"/>
  <c r="R179" i="1" s="1"/>
  <c r="M179" i="1"/>
  <c r="L180" i="1"/>
  <c r="R180" i="1" s="1"/>
  <c r="M180" i="1"/>
  <c r="S15" i="1"/>
  <c r="M15" i="1"/>
  <c r="L15" i="1"/>
  <c r="R15" i="1" s="1"/>
  <c r="S14" i="1"/>
  <c r="M14" i="1"/>
  <c r="L14" i="1"/>
  <c r="R14" i="1" s="1"/>
  <c r="S13" i="1"/>
  <c r="M13" i="1"/>
  <c r="L13" i="1"/>
  <c r="R13" i="1" s="1"/>
  <c r="S12" i="1"/>
  <c r="M12" i="1"/>
  <c r="L12" i="1"/>
  <c r="R12" i="1" s="1"/>
  <c r="S10" i="1"/>
  <c r="M10" i="1"/>
  <c r="L10" i="1"/>
  <c r="R10" i="1" s="1"/>
  <c r="S9" i="1"/>
  <c r="M9" i="1"/>
  <c r="L9" i="1"/>
  <c r="R9" i="1" s="1"/>
  <c r="S7" i="1"/>
  <c r="M7" i="1"/>
  <c r="L7" i="1"/>
  <c r="R7" i="1" s="1"/>
  <c r="S48" i="1" l="1"/>
  <c r="S177" i="1"/>
  <c r="S54" i="1"/>
  <c r="S23" i="1"/>
  <c r="S106" i="1"/>
  <c r="S18" i="1"/>
  <c r="S147" i="1"/>
  <c r="S59" i="1"/>
  <c r="S80" i="1"/>
  <c r="S105" i="1"/>
  <c r="S58" i="1"/>
  <c r="S170" i="1"/>
  <c r="S142" i="1"/>
  <c r="S158" i="1"/>
  <c r="S130" i="1"/>
  <c r="S66" i="1"/>
  <c r="S17" i="1"/>
  <c r="S107" i="1"/>
  <c r="S24" i="1"/>
  <c r="S21" i="1"/>
  <c r="S148" i="1"/>
  <c r="S83" i="1"/>
  <c r="S152" i="1"/>
  <c r="S4" i="1"/>
  <c r="S168" i="1"/>
  <c r="S174" i="1"/>
  <c r="S89" i="1"/>
  <c r="S62" i="1"/>
  <c r="S25" i="1"/>
  <c r="S135" i="1"/>
  <c r="S176" i="1"/>
  <c r="S138" i="1"/>
  <c r="S108" i="1"/>
  <c r="S112" i="1"/>
  <c r="S79" i="1"/>
  <c r="S99" i="1"/>
  <c r="S134" i="1"/>
  <c r="S45" i="1"/>
  <c r="S165" i="1"/>
  <c r="S171" i="1"/>
  <c r="S137" i="1"/>
  <c r="S136" i="1"/>
  <c r="S175" i="1"/>
  <c r="S43" i="1"/>
  <c r="S5" i="1"/>
  <c r="S145" i="1"/>
  <c r="S155" i="1"/>
  <c r="S115" i="1"/>
  <c r="S6" i="1"/>
  <c r="S143" i="1"/>
  <c r="S129" i="1"/>
  <c r="S86" i="1"/>
  <c r="S44" i="1"/>
  <c r="S169" i="1"/>
  <c r="S87" i="1"/>
  <c r="S121" i="1"/>
  <c r="S102" i="1"/>
  <c r="S123" i="1"/>
  <c r="S125" i="1"/>
  <c r="S124" i="1"/>
  <c r="S122" i="1"/>
  <c r="S69" i="1"/>
  <c r="S103" i="1"/>
  <c r="S22" i="1"/>
  <c r="S131" i="1"/>
  <c r="S38" i="1"/>
  <c r="S162" i="1"/>
  <c r="S30" i="1"/>
  <c r="S53" i="1"/>
  <c r="S132" i="1"/>
  <c r="S144" i="1"/>
  <c r="S149" i="1"/>
  <c r="S88" i="1"/>
  <c r="S173" i="1"/>
  <c r="S57" i="1"/>
  <c r="S68" i="1"/>
  <c r="S117" i="1"/>
  <c r="S20" i="1"/>
  <c r="S126" i="1"/>
  <c r="S31" i="1"/>
  <c r="S118" i="1"/>
  <c r="S72" i="1"/>
  <c r="S84" i="1"/>
  <c r="S140" i="1"/>
  <c r="S61" i="1"/>
  <c r="S139" i="1"/>
  <c r="S70" i="1"/>
  <c r="S82" i="1"/>
  <c r="S133" i="1"/>
  <c r="S51" i="1"/>
  <c r="S114" i="1"/>
  <c r="S85" i="1"/>
  <c r="S65" i="1"/>
  <c r="S109" i="1"/>
  <c r="S73" i="1"/>
  <c r="S116" i="1"/>
  <c r="S127" i="1"/>
  <c r="S101" i="1"/>
  <c r="S146" i="1"/>
  <c r="S46" i="1"/>
  <c r="S52" i="1"/>
  <c r="S161" i="1"/>
  <c r="S71" i="1"/>
  <c r="S67" i="1"/>
  <c r="S119" i="1"/>
  <c r="S90" i="1"/>
  <c r="S113" i="1"/>
  <c r="S60" i="1"/>
  <c r="S111" i="1"/>
  <c r="S151" i="1"/>
  <c r="S154" i="1"/>
  <c r="S172" i="1"/>
  <c r="S49" i="1"/>
  <c r="S159" i="1"/>
  <c r="S128" i="1"/>
  <c r="S34" i="1"/>
  <c r="S160" i="1"/>
  <c r="S56" i="1"/>
  <c r="S153" i="1"/>
  <c r="S156" i="1"/>
  <c r="S167" i="1"/>
  <c r="S120" i="1"/>
  <c r="S19" i="1"/>
  <c r="S100" i="1"/>
  <c r="S163" i="1"/>
  <c r="S110" i="1"/>
  <c r="S150" i="1"/>
  <c r="S141" i="1"/>
  <c r="S81" i="1"/>
  <c r="S166" i="1"/>
  <c r="S55" i="1"/>
  <c r="S157" i="1"/>
  <c r="S47" i="1"/>
  <c r="S75" i="1"/>
  <c r="S77" i="1"/>
  <c r="S63" i="1"/>
  <c r="S64" i="1"/>
  <c r="S78" i="1"/>
  <c r="S164" i="1"/>
  <c r="S104" i="1"/>
  <c r="S35" i="1"/>
  <c r="S74" i="1"/>
  <c r="S76" i="1"/>
  <c r="S50" i="1"/>
  <c r="R177" i="1" l="1"/>
  <c r="R101" i="1"/>
  <c r="R105" i="1"/>
  <c r="R104" i="1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3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M5" i="1" l="1"/>
  <c r="M4" i="1"/>
  <c r="M6" i="1"/>
  <c r="M18" i="1"/>
  <c r="M19" i="1"/>
  <c r="M17" i="1"/>
  <c r="M20" i="1"/>
  <c r="M21" i="1"/>
  <c r="M25" i="1"/>
  <c r="M24" i="1"/>
  <c r="M23" i="1"/>
  <c r="M22" i="1"/>
  <c r="M136" i="1"/>
  <c r="M130" i="1"/>
  <c r="M134" i="1"/>
  <c r="M133" i="1"/>
  <c r="M132" i="1"/>
  <c r="M137" i="1"/>
  <c r="M131" i="1"/>
  <c r="M135" i="1"/>
  <c r="M138" i="1"/>
  <c r="M102" i="1"/>
  <c r="M103" i="1"/>
  <c r="M121" i="1"/>
  <c r="M122" i="1"/>
  <c r="M123" i="1"/>
  <c r="M124" i="1"/>
  <c r="M125" i="1"/>
  <c r="L5" i="1"/>
  <c r="R5" i="1" s="1"/>
  <c r="L4" i="1"/>
  <c r="R4" i="1" s="1"/>
  <c r="L6" i="1"/>
  <c r="R6" i="1" s="1"/>
  <c r="L18" i="1"/>
  <c r="R18" i="1" s="1"/>
  <c r="L19" i="1"/>
  <c r="R19" i="1" s="1"/>
  <c r="L17" i="1"/>
  <c r="R17" i="1" s="1"/>
  <c r="L20" i="1"/>
  <c r="R20" i="1" s="1"/>
  <c r="L21" i="1"/>
  <c r="R21" i="1" s="1"/>
  <c r="L25" i="1"/>
  <c r="R25" i="1" s="1"/>
  <c r="L24" i="1"/>
  <c r="R24" i="1" s="1"/>
  <c r="L23" i="1"/>
  <c r="R23" i="1" s="1"/>
  <c r="L22" i="1"/>
  <c r="R22" i="1" s="1"/>
  <c r="L136" i="1"/>
  <c r="R136" i="1" s="1"/>
  <c r="L130" i="1"/>
  <c r="R130" i="1" s="1"/>
  <c r="L134" i="1"/>
  <c r="R134" i="1" s="1"/>
  <c r="L133" i="1"/>
  <c r="R133" i="1" s="1"/>
  <c r="L132" i="1"/>
  <c r="R132" i="1" s="1"/>
  <c r="L137" i="1"/>
  <c r="R137" i="1" s="1"/>
  <c r="L131" i="1"/>
  <c r="R131" i="1" s="1"/>
  <c r="L135" i="1"/>
  <c r="R135" i="1" s="1"/>
  <c r="L138" i="1"/>
  <c r="R138" i="1" s="1"/>
  <c r="L102" i="1"/>
  <c r="R102" i="1" s="1"/>
  <c r="L103" i="1"/>
  <c r="R103" i="1" s="1"/>
  <c r="L121" i="1"/>
  <c r="R121" i="1" s="1"/>
  <c r="L122" i="1"/>
  <c r="R122" i="1" s="1"/>
  <c r="L123" i="1"/>
  <c r="R123" i="1" s="1"/>
  <c r="L124" i="1"/>
  <c r="R124" i="1" s="1"/>
  <c r="L125" i="1"/>
  <c r="R125" i="1" s="1"/>
  <c r="M105" i="1" l="1"/>
  <c r="M177" i="1"/>
  <c r="L77" i="1" l="1"/>
  <c r="R77" i="1" s="1"/>
  <c r="L76" i="1"/>
  <c r="R76" i="1" s="1"/>
  <c r="L75" i="1"/>
  <c r="R75" i="1" s="1"/>
  <c r="L74" i="1"/>
  <c r="R74" i="1" s="1"/>
  <c r="L71" i="1"/>
  <c r="R71" i="1" s="1"/>
  <c r="L70" i="1"/>
  <c r="R70" i="1" s="1"/>
  <c r="L69" i="1"/>
  <c r="R69" i="1" s="1"/>
  <c r="L72" i="1"/>
  <c r="R72" i="1" s="1"/>
  <c r="L67" i="1"/>
  <c r="R67" i="1" s="1"/>
  <c r="L68" i="1"/>
  <c r="R68" i="1" s="1"/>
  <c r="L171" i="1"/>
  <c r="R171" i="1" s="1"/>
  <c r="L172" i="1"/>
  <c r="R172" i="1" s="1"/>
  <c r="L173" i="1"/>
  <c r="R173" i="1" s="1"/>
  <c r="L174" i="1"/>
  <c r="R174" i="1" s="1"/>
  <c r="L175" i="1"/>
  <c r="R175" i="1" s="1"/>
  <c r="L176" i="1"/>
  <c r="R176" i="1" s="1"/>
  <c r="M68" i="1"/>
  <c r="M67" i="1"/>
  <c r="M72" i="1"/>
  <c r="M69" i="1"/>
  <c r="M70" i="1"/>
  <c r="M71" i="1"/>
  <c r="M74" i="1"/>
  <c r="M75" i="1"/>
  <c r="M76" i="1"/>
  <c r="M77" i="1"/>
  <c r="M104" i="1" l="1"/>
  <c r="M101" i="1"/>
  <c r="M171" i="1"/>
  <c r="M172" i="1"/>
  <c r="M175" i="1"/>
  <c r="M174" i="1"/>
  <c r="M173" i="1"/>
  <c r="M176" i="1"/>
  <c r="M165" i="1"/>
  <c r="L165" i="1"/>
  <c r="R165" i="1" s="1"/>
  <c r="M147" i="1"/>
  <c r="L147" i="1"/>
  <c r="R147" i="1" s="1"/>
  <c r="M158" i="1"/>
  <c r="L158" i="1"/>
  <c r="R158" i="1" s="1"/>
  <c r="M170" i="1"/>
  <c r="L170" i="1"/>
  <c r="R170" i="1" s="1"/>
  <c r="M163" i="1"/>
  <c r="L163" i="1"/>
  <c r="R163" i="1" s="1"/>
  <c r="M150" i="1"/>
  <c r="L150" i="1"/>
  <c r="R150" i="1" s="1"/>
  <c r="M148" i="1"/>
  <c r="L148" i="1"/>
  <c r="R148" i="1" s="1"/>
  <c r="M168" i="1"/>
  <c r="L168" i="1"/>
  <c r="R168" i="1" s="1"/>
  <c r="M139" i="1"/>
  <c r="L139" i="1"/>
  <c r="R139" i="1" s="1"/>
  <c r="M154" i="1"/>
  <c r="L154" i="1"/>
  <c r="R154" i="1" s="1"/>
  <c r="M146" i="1"/>
  <c r="L146" i="1"/>
  <c r="R146" i="1" s="1"/>
  <c r="M161" i="1"/>
  <c r="L161" i="1"/>
  <c r="R161" i="1" s="1"/>
  <c r="M159" i="1"/>
  <c r="L159" i="1"/>
  <c r="R159" i="1" s="1"/>
  <c r="M152" i="1"/>
  <c r="L152" i="1"/>
  <c r="R152" i="1" s="1"/>
  <c r="M144" i="1"/>
  <c r="L144" i="1"/>
  <c r="R144" i="1" s="1"/>
  <c r="M145" i="1"/>
  <c r="L145" i="1"/>
  <c r="R145" i="1" s="1"/>
  <c r="M160" i="1"/>
  <c r="L160" i="1"/>
  <c r="R160" i="1" s="1"/>
  <c r="M151" i="1"/>
  <c r="L151" i="1"/>
  <c r="R151" i="1" s="1"/>
  <c r="M164" i="1"/>
  <c r="L164" i="1"/>
  <c r="R164" i="1" s="1"/>
  <c r="M149" i="1"/>
  <c r="L149" i="1"/>
  <c r="R149" i="1" s="1"/>
  <c r="M140" i="1"/>
  <c r="L140" i="1"/>
  <c r="R140" i="1" s="1"/>
  <c r="M156" i="1"/>
  <c r="L156" i="1"/>
  <c r="R156" i="1" s="1"/>
  <c r="M162" i="1"/>
  <c r="L162" i="1"/>
  <c r="R162" i="1" s="1"/>
  <c r="M157" i="1"/>
  <c r="L157" i="1"/>
  <c r="R157" i="1" s="1"/>
  <c r="M169" i="1"/>
  <c r="L169" i="1"/>
  <c r="R169" i="1" s="1"/>
  <c r="M153" i="1"/>
  <c r="L153" i="1"/>
  <c r="R153" i="1" s="1"/>
  <c r="M141" i="1"/>
  <c r="L141" i="1"/>
  <c r="R141" i="1" s="1"/>
  <c r="M155" i="1"/>
  <c r="L155" i="1"/>
  <c r="R155" i="1" s="1"/>
  <c r="M166" i="1"/>
  <c r="L166" i="1"/>
  <c r="R166" i="1" s="1"/>
  <c r="M167" i="1"/>
  <c r="L167" i="1"/>
  <c r="R167" i="1" s="1"/>
  <c r="M115" i="1"/>
  <c r="L115" i="1"/>
  <c r="R115" i="1" s="1"/>
  <c r="M111" i="1"/>
  <c r="L111" i="1"/>
  <c r="R111" i="1" s="1"/>
  <c r="M110" i="1"/>
  <c r="L110" i="1"/>
  <c r="R110" i="1" s="1"/>
  <c r="M118" i="1"/>
  <c r="L118" i="1"/>
  <c r="R118" i="1" s="1"/>
  <c r="M120" i="1"/>
  <c r="L120" i="1"/>
  <c r="R120" i="1" s="1"/>
  <c r="M112" i="1"/>
  <c r="L112" i="1"/>
  <c r="R112" i="1" s="1"/>
  <c r="M116" i="1"/>
  <c r="L116" i="1"/>
  <c r="R116" i="1" s="1"/>
  <c r="M117" i="1"/>
  <c r="L117" i="1"/>
  <c r="R117" i="1" s="1"/>
  <c r="M114" i="1"/>
  <c r="L114" i="1"/>
  <c r="R114" i="1" s="1"/>
  <c r="M127" i="1"/>
  <c r="L127" i="1"/>
  <c r="R127" i="1" s="1"/>
  <c r="M119" i="1"/>
  <c r="L119" i="1"/>
  <c r="R119" i="1" s="1"/>
  <c r="M100" i="1"/>
  <c r="L100" i="1"/>
  <c r="R100" i="1" s="1"/>
  <c r="M113" i="1"/>
  <c r="L113" i="1"/>
  <c r="R113" i="1" s="1"/>
  <c r="M108" i="1"/>
  <c r="L108" i="1"/>
  <c r="R108" i="1" s="1"/>
  <c r="M109" i="1"/>
  <c r="L109" i="1"/>
  <c r="R109" i="1" s="1"/>
  <c r="M107" i="1"/>
  <c r="L107" i="1"/>
  <c r="R107" i="1" s="1"/>
  <c r="M126" i="1"/>
  <c r="L126" i="1"/>
  <c r="R126" i="1" s="1"/>
  <c r="M106" i="1"/>
  <c r="L106" i="1"/>
  <c r="R106" i="1" s="1"/>
  <c r="M129" i="1"/>
  <c r="L129" i="1"/>
  <c r="R129" i="1" s="1"/>
  <c r="M128" i="1"/>
  <c r="L128" i="1"/>
  <c r="R128" i="1" s="1"/>
  <c r="M99" i="1"/>
  <c r="L99" i="1"/>
  <c r="R99" i="1" s="1"/>
  <c r="M73" i="1"/>
  <c r="L73" i="1"/>
  <c r="R73" i="1" s="1"/>
  <c r="M87" i="1"/>
  <c r="L87" i="1"/>
  <c r="R87" i="1" s="1"/>
  <c r="M80" i="1"/>
  <c r="L80" i="1"/>
  <c r="R80" i="1" s="1"/>
  <c r="M81" i="1"/>
  <c r="L81" i="1"/>
  <c r="R81" i="1" s="1"/>
  <c r="M86" i="1"/>
  <c r="L86" i="1"/>
  <c r="R86" i="1" s="1"/>
  <c r="M85" i="1"/>
  <c r="L85" i="1"/>
  <c r="R85" i="1" s="1"/>
  <c r="M88" i="1"/>
  <c r="L88" i="1"/>
  <c r="R88" i="1" s="1"/>
  <c r="M83" i="1"/>
  <c r="L83" i="1"/>
  <c r="R83" i="1" s="1"/>
  <c r="M90" i="1"/>
  <c r="L90" i="1"/>
  <c r="R90" i="1" s="1"/>
  <c r="M82" i="1"/>
  <c r="L82" i="1"/>
  <c r="R82" i="1" s="1"/>
  <c r="M89" i="1"/>
  <c r="L89" i="1"/>
  <c r="R89" i="1" s="1"/>
  <c r="M84" i="1"/>
  <c r="L84" i="1"/>
  <c r="R84" i="1" s="1"/>
  <c r="M54" i="1"/>
  <c r="L54" i="1"/>
  <c r="R54" i="1" s="1"/>
  <c r="M61" i="1"/>
  <c r="L61" i="1"/>
  <c r="R61" i="1" s="1"/>
  <c r="M49" i="1"/>
  <c r="L49" i="1"/>
  <c r="R49" i="1" s="1"/>
  <c r="M52" i="1"/>
  <c r="L52" i="1"/>
  <c r="R52" i="1" s="1"/>
  <c r="M57" i="1"/>
  <c r="L57" i="1"/>
  <c r="R57" i="1" s="1"/>
  <c r="M56" i="1"/>
  <c r="L56" i="1"/>
  <c r="R56" i="1" s="1"/>
  <c r="M59" i="1"/>
  <c r="L59" i="1"/>
  <c r="R59" i="1" s="1"/>
  <c r="M53" i="1"/>
  <c r="L53" i="1"/>
  <c r="R53" i="1" s="1"/>
  <c r="M48" i="1"/>
  <c r="L48" i="1"/>
  <c r="R48" i="1" s="1"/>
  <c r="M60" i="1"/>
  <c r="L60" i="1"/>
  <c r="R60" i="1" s="1"/>
  <c r="M50" i="1"/>
  <c r="L50" i="1"/>
  <c r="R50" i="1" s="1"/>
  <c r="M51" i="1"/>
  <c r="L51" i="1"/>
  <c r="R51" i="1" s="1"/>
  <c r="M55" i="1"/>
  <c r="L55" i="1"/>
  <c r="R55" i="1" s="1"/>
  <c r="M58" i="1"/>
  <c r="L58" i="1"/>
  <c r="R58" i="1" s="1"/>
  <c r="M65" i="1"/>
  <c r="L65" i="1"/>
  <c r="R65" i="1" s="1"/>
  <c r="M66" i="1"/>
  <c r="L66" i="1"/>
  <c r="R66" i="1" s="1"/>
  <c r="M45" i="1"/>
  <c r="L45" i="1"/>
  <c r="R45" i="1" s="1"/>
  <c r="M46" i="1"/>
  <c r="L46" i="1"/>
  <c r="R46" i="1" s="1"/>
  <c r="M43" i="1"/>
  <c r="L43" i="1"/>
  <c r="R43" i="1" s="1"/>
  <c r="M44" i="1"/>
  <c r="L44" i="1"/>
  <c r="R44" i="1" s="1"/>
  <c r="M31" i="1"/>
  <c r="L31" i="1"/>
  <c r="R31" i="1" s="1"/>
  <c r="M34" i="1"/>
  <c r="L34" i="1"/>
  <c r="R34" i="1" s="1"/>
  <c r="M30" i="1"/>
  <c r="L30" i="1"/>
  <c r="R30" i="1" s="1"/>
  <c r="M35" i="1"/>
  <c r="L35" i="1"/>
  <c r="R35" i="1" s="1"/>
  <c r="M38" i="1"/>
  <c r="L38" i="1"/>
  <c r="R38" i="1" s="1"/>
  <c r="M47" i="1"/>
  <c r="L47" i="1"/>
  <c r="R47" i="1" s="1"/>
  <c r="M142" i="1"/>
  <c r="L142" i="1"/>
  <c r="R142" i="1" s="1"/>
  <c r="M143" i="1"/>
  <c r="L143" i="1"/>
  <c r="R143" i="1" s="1"/>
  <c r="M78" i="1"/>
  <c r="L78" i="1"/>
  <c r="R78" i="1" s="1"/>
  <c r="M79" i="1"/>
  <c r="L79" i="1"/>
  <c r="R79" i="1" s="1"/>
  <c r="M62" i="1"/>
  <c r="L62" i="1"/>
  <c r="R62" i="1" s="1"/>
  <c r="M63" i="1"/>
  <c r="L63" i="1"/>
  <c r="R63" i="1" s="1"/>
  <c r="M64" i="1"/>
  <c r="L64" i="1"/>
  <c r="R64" i="1" s="1"/>
</calcChain>
</file>

<file path=xl/sharedStrings.xml><?xml version="1.0" encoding="utf-8"?>
<sst xmlns="http://schemas.openxmlformats.org/spreadsheetml/2006/main" count="869" uniqueCount="291">
  <si>
    <t>CATEGORIA</t>
  </si>
  <si>
    <t>GCAS</t>
  </si>
  <si>
    <t>CÓDIGO SAT</t>
  </si>
  <si>
    <t>CÓDIGO PZA</t>
  </si>
  <si>
    <t>CÓDIGO CJ</t>
  </si>
  <si>
    <t>CONTEO</t>
  </si>
  <si>
    <t>MARCA</t>
  </si>
  <si>
    <t>PRECIO LISTA</t>
  </si>
  <si>
    <t>% No Devolución</t>
  </si>
  <si>
    <t>PL % No Dev</t>
  </si>
  <si>
    <t>Monto %No Dev</t>
  </si>
  <si>
    <t>DO</t>
  </si>
  <si>
    <t>ARB</t>
  </si>
  <si>
    <t>VILL</t>
  </si>
  <si>
    <t>ALLENDE</t>
  </si>
  <si>
    <t>CTO UNITARIO</t>
  </si>
  <si>
    <t>CUIDADO DEL CABELLO</t>
  </si>
  <si>
    <t xml:space="preserve">SH H&amp;S LIMP RENOV 180+90ML </t>
  </si>
  <si>
    <t>H&amp;S</t>
  </si>
  <si>
    <t xml:space="preserve">SH H&amp;S SUAVE 180+90ML </t>
  </si>
  <si>
    <t>SH H&amp;S 375+180 LIMP RENOV</t>
  </si>
  <si>
    <t>SH HERBAL DETOX HID 300+300ML</t>
  </si>
  <si>
    <t>Herbal Essences</t>
  </si>
  <si>
    <t>HERBAL PROL SH300+SH300ML</t>
  </si>
  <si>
    <t>CREMA P/PEINAR PANTENE CONTROL CAÍDA 300 ML</t>
  </si>
  <si>
    <t>Pantene</t>
  </si>
  <si>
    <t>CREMA P/PEINAR PANTENE RESTAURACIÓN 300 ML</t>
  </si>
  <si>
    <t>3MM PANTENE FZA RECONSTRUCCIÓN 170 ML</t>
  </si>
  <si>
    <t>3MM PANTENE RESTAURACIÓN 170 ML</t>
  </si>
  <si>
    <t>DESODORANTES</t>
  </si>
  <si>
    <t>D GILLETTE R WAVE 60 GR</t>
  </si>
  <si>
    <t>GILLETTE</t>
  </si>
  <si>
    <t>D GILLETTE ST STICK SOFT 50 GR</t>
  </si>
  <si>
    <t>D GILLETTE ST STICK TRAINNING 50 GR</t>
  </si>
  <si>
    <t>D GILLETTE A COOL WAVE 93 GR</t>
  </si>
  <si>
    <t>D GILLETTE A TRAINNING DAY 93 GR</t>
  </si>
  <si>
    <t>D GILLETTE A ULTIM FRESH 93 GR</t>
  </si>
  <si>
    <t>D GILLETTE GEL COOL WAVE 82 GR</t>
  </si>
  <si>
    <t>D GILLETTE GEL POWER BRUSH 82 GR</t>
  </si>
  <si>
    <t>D GILLETTE GEL WAVE 82 GR</t>
  </si>
  <si>
    <t>SH H&amp;S OLD SPICE 90 ML</t>
  </si>
  <si>
    <t>SH H&amp;S SUAVE Y MANEJABLE 90 ML</t>
  </si>
  <si>
    <t>SH H&amp;S ANTICAIDA 180 ML</t>
  </si>
  <si>
    <t>SH H&amp;S INST RELIEF 180 ML</t>
  </si>
  <si>
    <t>SH H&amp;S LIMP RENOVADORA 180 ML</t>
  </si>
  <si>
    <t>SH H&amp;S NOURISHING 180 ML</t>
  </si>
  <si>
    <t>SH H&amp;S OLD SPICE 180 ML</t>
  </si>
  <si>
    <t>SH H&amp;S RELAX 180 ML</t>
  </si>
  <si>
    <t>SH H&amp;S SUAVE Y MANEJABLE 180 ML</t>
  </si>
  <si>
    <t>SH H&amp;S LIMP RENOVADORA 90 ML</t>
  </si>
  <si>
    <t>SH H&amp;S 3 IN 1 375 ML</t>
  </si>
  <si>
    <t>SH H&amp;S ANTICAIDA 375 ML</t>
  </si>
  <si>
    <t>SH H&amp;S FUERZA REJUV 375 ML</t>
  </si>
  <si>
    <t>SH H&amp;S INST RELIEF 375 ML</t>
  </si>
  <si>
    <t>SH H&amp;S LIMP RENOVADORA 375 ML</t>
  </si>
  <si>
    <t>SH H&amp;S LIMP RENOVADORA 2 IN 1 375 ML</t>
  </si>
  <si>
    <t>SH H&amp;S NUTRICIÓN PROFUNDA 375 ML</t>
  </si>
  <si>
    <t>SH H&amp;S PREVENCIÓN CAIDA 375 ML</t>
  </si>
  <si>
    <t>SH H&amp;S RELAX 375 ML</t>
  </si>
  <si>
    <t>SH H&amp;S SUAVE Y MANEJABLE 375 ML</t>
  </si>
  <si>
    <t xml:space="preserve">SH H&amp;S 2IN1 375 + 2IN1 180 S&amp;M </t>
  </si>
  <si>
    <t>AC HERBAL ESSENCES ALBOROTALOS 300 ML</t>
  </si>
  <si>
    <t>AC HERBAL ESSENCES BRILLO DESNUDO 300 ML</t>
  </si>
  <si>
    <t>AC HERBAL ESSENCES CURVAS PELIGROSAS 300 ML</t>
  </si>
  <si>
    <t>AC HERBAL ESSENCES HID DESNUDO 300 ML</t>
  </si>
  <si>
    <t>AC HERBAL ESSENCES PROLONGALO 300 ML</t>
  </si>
  <si>
    <t>SH HERBAL ESSENCES CURVAS PELIGROSAS 300 ML</t>
  </si>
  <si>
    <t>SH HERBAL ESSENCES DESNUDO 300 ML</t>
  </si>
  <si>
    <t>SH HERBAL ESSENCES HIDRADISIACO 300 ML</t>
  </si>
  <si>
    <t>SH HERBAL ESSENCES PROLONGALO 300 ML</t>
  </si>
  <si>
    <t>MOUSSE HERBAL ESSENCES EXTRA CONTROL 227 GR</t>
  </si>
  <si>
    <t>MOUSSE HERBAL ESSENCES RIZOS 227 GR</t>
  </si>
  <si>
    <t>AC HERBAL ESSENCES HIDROCAUTERIZADOR 300 ML</t>
  </si>
  <si>
    <t>2 PAQ HERBAL ESSENCES MOUSSE 227GR</t>
  </si>
  <si>
    <t>D OLD SPICE R FRESH 50 GR</t>
  </si>
  <si>
    <t>OLD SPICE</t>
  </si>
  <si>
    <t>D OLD SPICE R LEÑA 50 GR</t>
  </si>
  <si>
    <t>D OLD SPICE ST FIJI 50 GR</t>
  </si>
  <si>
    <t>D OLD SPICE ST FRESH 50 GR</t>
  </si>
  <si>
    <t>D OLD SPICE ST LEÑA 50 GR</t>
  </si>
  <si>
    <t>D OLD SPICE ST PURE SPORT 50 GR</t>
  </si>
  <si>
    <t>D OLD SPICE ST SHOWTIME 50 GR</t>
  </si>
  <si>
    <t>D OLD SPICE ST VIP 50 GR</t>
  </si>
  <si>
    <t>D OLD SPICE ST WOLFTHORN 50 GR</t>
  </si>
  <si>
    <t>D OLD SPICE A BEARGLOVE 96 GR</t>
  </si>
  <si>
    <t>D OLD SPICE A FIJI 96 GR</t>
  </si>
  <si>
    <t>D OLD SPICE A LEÑA 96 GR</t>
  </si>
  <si>
    <t>D OLD SPICE A OLOR BLOCKER 93 GR</t>
  </si>
  <si>
    <t>D OLD SPICE A PURE SPORT 96 GR</t>
  </si>
  <si>
    <t>D OLD SPICE A VIP 96 GR</t>
  </si>
  <si>
    <t>D OLD SPICE A WOLFTHORN 93 GR</t>
  </si>
  <si>
    <t>D OLD SPICE A WOLFTHORN 96 GR</t>
  </si>
  <si>
    <t>D OLD SPICE ST FRESH 96 GR</t>
  </si>
  <si>
    <t>D OLD SPICE GEL FRESH 80 GR</t>
  </si>
  <si>
    <t>D OLD SPICE GEL PURE SPORT 90 GR</t>
  </si>
  <si>
    <t>D OLD SPICE CREMA OLOR BLOCKER 48 GR</t>
  </si>
  <si>
    <t>SH PANTENE 2 IN 1 CUIDADO CLÁSICO 100 ML</t>
  </si>
  <si>
    <t>SH PANTENE 2 IN 1 RIZOS DEFINIDOS 100 ML</t>
  </si>
  <si>
    <t>SH PANTENE RESTAURACIÓN 100 ML</t>
  </si>
  <si>
    <t>AC PANTENE CONTROL CAÍDA 200 ML</t>
  </si>
  <si>
    <t>AC PANTENE FZA RECONSTRUCCIÓN 200 ML</t>
  </si>
  <si>
    <t>SH PANTENE 2 IN 1 CUIDADO CLÁSICO 200 ML</t>
  </si>
  <si>
    <t>SH PANTENE CONTROL CAÍDA 200 ML</t>
  </si>
  <si>
    <t>SH PANTENE REPARACIÓN REJUV 200 ML</t>
  </si>
  <si>
    <t>SH PANTENE RESTAURACIÓN 200 ML</t>
  </si>
  <si>
    <t>AC PANTENE BRILLO EXTREMO 400 ML</t>
  </si>
  <si>
    <t>AC PANTENE CONTROL CAÍDA 400 ML</t>
  </si>
  <si>
    <t>AC PANTENE FZA RECONSTRUCCIÓN 400 ML</t>
  </si>
  <si>
    <t>AC PANTENE LISO EXTREMO 400 ML</t>
  </si>
  <si>
    <t>AC PANTENE NATURAL HIDRATACIÓN 400 ML</t>
  </si>
  <si>
    <t>AC PANTENE RIZOS DEFINIDOS 400 ML</t>
  </si>
  <si>
    <t>CREMA P/PEINAR PANTENE RESTAURACIÓN 400 ML</t>
  </si>
  <si>
    <t>SH PANTENE CAÍDA 400+200 ML</t>
  </si>
  <si>
    <t>SH PANTENE RESTAURA 400+200 ML</t>
  </si>
  <si>
    <t>SH PANTENE 2 IN 1 CLÁSICO 400 ML</t>
  </si>
  <si>
    <t>SH PANTENE 2 IN 1 RESTAURACIÓN 400 ML</t>
  </si>
  <si>
    <t>SH PANTENE BRILLO EXTREMO 400 ML</t>
  </si>
  <si>
    <t>SH PANTENE CONTROL CAÍDA 400 ML</t>
  </si>
  <si>
    <t>SH PANTENE FZA RECONSTRUCCIÓN 400 ML</t>
  </si>
  <si>
    <t>SH PANTENE HIDRATACIÓN EXTREMA 400 ML</t>
  </si>
  <si>
    <t>SH PANTENE LISO EXTREMO 400 ML</t>
  </si>
  <si>
    <t>SH PANTENE LISO Y SEDOSO 400 ML</t>
  </si>
  <si>
    <t>SH PANTENE NATURAL HIDRATACIÓN 400 ML</t>
  </si>
  <si>
    <t>SH PANTENE REPARACIÓN REJUV 400 ML</t>
  </si>
  <si>
    <t>SH PANTENE RESTAURACIÓN 400 ML</t>
  </si>
  <si>
    <t>SH PANTENE RIZOS DEFINIDOS 400 ML</t>
  </si>
  <si>
    <t>MOUSSE PANTENE RIZOS DEFINIDOS 227 GR</t>
  </si>
  <si>
    <t>D SECRET POWDER PROTECT 60 GR</t>
  </si>
  <si>
    <t>SECRET</t>
  </si>
  <si>
    <t>D SECRET ACTIVE COOL 45 GR</t>
  </si>
  <si>
    <t>D SECRET FRESH RESPONSE 45 GR</t>
  </si>
  <si>
    <t>D SECRET PH BALANCED 45 GR</t>
  </si>
  <si>
    <t>D SECRET POWDER PROTECT 45 GR</t>
  </si>
  <si>
    <t>D SECRET ACTIVE COOL 93 GR</t>
  </si>
  <si>
    <t>D SECRET POWDER PROTECT 93 GR</t>
  </si>
  <si>
    <t xml:space="preserve">2 PACK SPRAYS LEÑA  </t>
  </si>
  <si>
    <t xml:space="preserve">D OLD SPICE ST FRESH 50GRC/3 </t>
  </si>
  <si>
    <t>DESCRIPCIÓN</t>
  </si>
  <si>
    <t>SHAMPOO</t>
  </si>
  <si>
    <t>ACONDICIONADOR</t>
  </si>
  <si>
    <t>ACOND HERBAL COCOA 400 ML</t>
  </si>
  <si>
    <t>ACOND HERBAL COCONUT MILK 400 ML</t>
  </si>
  <si>
    <t>ACOND HERBAL MORINGA 400 ML</t>
  </si>
  <si>
    <t>ACOND HERBAL PSN FLOWER MILK 400 ML</t>
  </si>
  <si>
    <t>SHAM HERBAL PROLONGALO 160 ML</t>
  </si>
  <si>
    <t>ACOND HERBAL PROLONGALO 160 ML</t>
  </si>
  <si>
    <t>SHAM HERBAL DETOX BRILLO 160 ML</t>
  </si>
  <si>
    <t>ACOND HERBAL DETOX BRILLO 160 ML</t>
  </si>
  <si>
    <t>ACOND HERBAL ARGAIN OIL 400 ML</t>
  </si>
  <si>
    <t>IN &amp; OUT</t>
  </si>
  <si>
    <t>OLD SPICE SOL DEO BAR FRESH50GRH X3x4IT</t>
  </si>
  <si>
    <t>2 PACK SPRAY LEÑA</t>
  </si>
  <si>
    <t>2 PACK SECRET GEL</t>
  </si>
  <si>
    <t>Complete 50ml</t>
  </si>
  <si>
    <t>Pasta</t>
  </si>
  <si>
    <t>CREST COMPLETE</t>
  </si>
  <si>
    <t xml:space="preserve">Complete 100ml </t>
  </si>
  <si>
    <t xml:space="preserve">Complete 2x100ml </t>
  </si>
  <si>
    <t xml:space="preserve">Complete 120ml </t>
  </si>
  <si>
    <t>ANTICAVITY</t>
  </si>
  <si>
    <t>Anticavity 120ml</t>
  </si>
  <si>
    <t xml:space="preserve">3DW 53ml </t>
  </si>
  <si>
    <t>3D WHITE</t>
  </si>
  <si>
    <t>3DW Glamorous 120ml</t>
  </si>
  <si>
    <t xml:space="preserve">Pro Salud Advance 75ml </t>
  </si>
  <si>
    <t>ADVANCE</t>
  </si>
  <si>
    <t>Crest Anticavity 2x120 ml</t>
  </si>
  <si>
    <t>Crest Complete B+S 2x120 ml</t>
  </si>
  <si>
    <t>Crest Tweens Starwars 66 ml</t>
  </si>
  <si>
    <t>CREST</t>
  </si>
  <si>
    <t xml:space="preserve">Oral-B Kids Mickey 37 ml </t>
  </si>
  <si>
    <t>ORAL B</t>
  </si>
  <si>
    <t xml:space="preserve">Oral-B Kids Minnie 37 ml </t>
  </si>
  <si>
    <t>Cepillo Oral-B Infantil Frozen</t>
  </si>
  <si>
    <t>Cepillo</t>
  </si>
  <si>
    <t>Cepillo Oral-B Infantil Mickey</t>
  </si>
  <si>
    <t>Cepillo Oral-B Compl Med 2Pack</t>
  </si>
  <si>
    <t>Cepill Oral-B 3Dwhite Rad 2Pac</t>
  </si>
  <si>
    <t>Cepillo Oral-B Compl 5X 2Pack</t>
  </si>
  <si>
    <t>Cepillo Oral-B Indicator 2Pack</t>
  </si>
  <si>
    <t>Cepillo Pro Mayor Alcan 2Pack</t>
  </si>
  <si>
    <t>Cepill Pro Doble Acc Mayor Alc</t>
  </si>
  <si>
    <t>C/Alas</t>
  </si>
  <si>
    <t>ALWAYS</t>
  </si>
  <si>
    <t>NATURELLA</t>
  </si>
  <si>
    <t>S/Alas</t>
  </si>
  <si>
    <t>Toalla Always Suave Día C/Alas Día</t>
  </si>
  <si>
    <t>Toall Always Sec Ult Día C/Ala Día</t>
  </si>
  <si>
    <t>Toall Always Sec Ult Noc C/Ala Día</t>
  </si>
  <si>
    <t>Toalla Always Suave Noc C/Alas Noche</t>
  </si>
  <si>
    <t>Toalla Always Seca Noche C/Ala Noche</t>
  </si>
  <si>
    <t>Toalla Naturella Día C/Alas Día</t>
  </si>
  <si>
    <t>Toalla Naturella Día S/Alas Día</t>
  </si>
  <si>
    <t>Toalla Naturella Noche C/Alas Día</t>
  </si>
  <si>
    <t>Toalla Naturel Fluj Abun C/Ala Noche</t>
  </si>
  <si>
    <t>Toalla Naturella Noche C/Alas Noche</t>
  </si>
  <si>
    <t>Jabón Old Spice Fresh 200 ML</t>
  </si>
  <si>
    <t>Jabón Old Spice Fresh 400 ML</t>
  </si>
  <si>
    <t>Jabón Old Spice Leyenda Epica 200 ML</t>
  </si>
  <si>
    <t>Jabón Old Spice Leyenda Epica 400 ML</t>
  </si>
  <si>
    <t>Jabón Old Spice Pure Sport 400 ML</t>
  </si>
  <si>
    <t>Jabón Old Spice VIP 200 ML</t>
  </si>
  <si>
    <t>Jabón Old Spice VIP 400 ML</t>
  </si>
  <si>
    <t>Total</t>
  </si>
  <si>
    <t>Monto</t>
  </si>
  <si>
    <t>CREST COMPLETE LIM. PROFUNDA 36/100ML.</t>
  </si>
  <si>
    <t>ALWAYS NOCHES TRANQUILAS C/8 PZAS.</t>
  </si>
  <si>
    <t>CEPILLO PRO MAYOR ALCAN 2PACK</t>
  </si>
  <si>
    <t>CEPILLO ORAL-B INFANTIL MICKEY</t>
  </si>
  <si>
    <t>ORAL-B KIDS MICKEY 37 ML</t>
  </si>
  <si>
    <t>ALWAYS PINKCESS C/ALAS 10X18IT.</t>
  </si>
  <si>
    <t>CREMA DENTAL CREST COMPTETE DE 50ML.</t>
  </si>
  <si>
    <t>CREST COMPLETE 2X100ML</t>
  </si>
  <si>
    <t>CEPILL PRO DOBLE ACC MAYOR ALC</t>
  </si>
  <si>
    <t>D GILLETTE COOLWAVE GEL BDS 82 GR.</t>
  </si>
  <si>
    <t>PRO SALUD ADVANCE 24/75 ML</t>
  </si>
  <si>
    <t>SH OLD SPICE VIP 200 ML</t>
  </si>
  <si>
    <t>NATURELLA F. MODERADO C/A TI 8X10 IT</t>
  </si>
  <si>
    <t>SH H&amp;S LIMP RENOV 180+90ML</t>
  </si>
  <si>
    <t>SH H&amp;S SUAVE 180+90ML</t>
  </si>
  <si>
    <t>AC HERBAL MORINGA 400 ML</t>
  </si>
  <si>
    <t>OLD SPICE PURE SPORT 400 ML</t>
  </si>
  <si>
    <t>ORAL-B KIDS MINNIE 37 ML</t>
  </si>
  <si>
    <t>OLD SPICE BW LEYENDA EPICA 200 ML</t>
  </si>
  <si>
    <t>ALWAYS NOCTURNA C/A 12/8 PZA..</t>
  </si>
  <si>
    <t>CEPILLO DENTAL ORAL B PRO-SALUD C/2</t>
  </si>
  <si>
    <t>SH HERBAL ARGAING OIL 400 ML</t>
  </si>
  <si>
    <t>AC HERBAL COCONUT MILK 400 ML</t>
  </si>
  <si>
    <t>AC HERBAL PSN FLOWER MILK 400 ML</t>
  </si>
  <si>
    <t>CEPILLO ORAL-B INFANTIL FROZEN</t>
  </si>
  <si>
    <t>AC HERBAL ARGAIN OIL 400 ML</t>
  </si>
  <si>
    <t>CREST COMPLETE B 4INL 24/120 ML</t>
  </si>
  <si>
    <t>CREMA DENTAL CREST COMPLETE 12/2/120 ML</t>
  </si>
  <si>
    <t>SH HERBAL COCONUT MILK 400 ML</t>
  </si>
  <si>
    <t>D OLD SPICE ST FRESH 50GRC/3</t>
  </si>
  <si>
    <t>CEPILLO DENTAL ORAL B COMPLETE C/2</t>
  </si>
  <si>
    <t>TOALLA FEM. ALWAYS ULTRA FLUJO ABUNDANTE C/A C/12</t>
  </si>
  <si>
    <t>AC PANTENE RESTAURACIÓN 400 ML</t>
  </si>
  <si>
    <t>CREST 3D WHITE BRILLANT FRESH 24/53ML.</t>
  </si>
  <si>
    <t>OLD SPICE FRESH 200 ML</t>
  </si>
  <si>
    <t>OLD SPICE FRESH 400 ML</t>
  </si>
  <si>
    <t>OLD SPICE BW LEYENDA EPICA 400 ML</t>
  </si>
  <si>
    <t>OLD SPICE VIP 400 ML</t>
  </si>
  <si>
    <t>CREST 3DW GLAMOROUS 120ML</t>
  </si>
  <si>
    <t>TOALLA FEMENINA ALWAYS NOCHES TRANQUILAS t5 c/a 22</t>
  </si>
  <si>
    <t>2 PACK SECRET GEL PH BALANCED</t>
  </si>
  <si>
    <t>CREMA DENTAL CREST ANTICAVITY  12/2/120 ML</t>
  </si>
  <si>
    <t>CEPILLO ORAL-B COMPL 5X 2PACK</t>
  </si>
  <si>
    <t>CREMA DENTAL CREST TWEENS STARWARS 36/66 ML</t>
  </si>
  <si>
    <t>CREST ANTICAVITY 24/120 ML</t>
  </si>
  <si>
    <t>TOALLA FEM. ALWAYS ULTRA ABUNDANTE C/A C/24</t>
  </si>
  <si>
    <t>2 PACK SPRAYS LEÑA</t>
  </si>
  <si>
    <t>CREMA DENTAL CREST ANT.CARIES 36/75 ML</t>
  </si>
  <si>
    <t>RASURADO</t>
  </si>
  <si>
    <t>JUL</t>
  </si>
  <si>
    <t>AGO</t>
  </si>
  <si>
    <t>SEP</t>
  </si>
  <si>
    <t>Always</t>
  </si>
  <si>
    <t>Liners</t>
  </si>
  <si>
    <t>ALWAYS LNRS SUPREME LONG LA 16X18IT</t>
  </si>
  <si>
    <t>ALWAYS LINERS - 40PADSX24IT</t>
  </si>
  <si>
    <t>Pads</t>
  </si>
  <si>
    <t>ALWAYS NW ULTRA S5 C/ALAS 7Padsx24 IT LA</t>
  </si>
  <si>
    <t>NATURELLA MANZ - CAMO T1 C/A 32X6IT</t>
  </si>
  <si>
    <t>NATURELLA MANZ - CAMO T2 S/A 32X6IT</t>
  </si>
  <si>
    <t>NATURELLA  NOCTURNO T5 C/ALAS 32X8IT</t>
  </si>
  <si>
    <t>Tampons</t>
  </si>
  <si>
    <t>TAMPAX PEARL REGULAR 8X12IT</t>
  </si>
  <si>
    <t>TAMPAX PEARL SUPER 12X8IT</t>
  </si>
  <si>
    <t>REPUESTO MACH 3 REGULAR C/2</t>
  </si>
  <si>
    <t>REPUESTO MACH 3 REGULAR C/4</t>
  </si>
  <si>
    <t>PRESTOBARBA3 REGULAR 2PZ</t>
  </si>
  <si>
    <t>PRESTOBARBA ULTRAGRIP P&amp;G C/2PZ</t>
  </si>
  <si>
    <t>PERMASHARP P&amp;G C/2 PZ</t>
  </si>
  <si>
    <t>PRESTOBARBA 3 C/4PZ</t>
  </si>
  <si>
    <t>VENUS BREEZE C/1</t>
  </si>
  <si>
    <t>MACH 3 REGULAR C/1</t>
  </si>
  <si>
    <t>REPUESTO VENUS BREEZE C/2</t>
  </si>
  <si>
    <t>VENUS UPGRADE SENSITIVE C/2PZ</t>
  </si>
  <si>
    <t>VENUS SIMPLY3 C/2 PZ</t>
  </si>
  <si>
    <t>GILLETTE FOAM SENSITIVE 175GR</t>
  </si>
  <si>
    <t>TOALLA ALWAYS NOCHE SUAVE 12 PZ</t>
  </si>
  <si>
    <t>NATURELLA LINERS 18/12IT.</t>
  </si>
  <si>
    <t>PANTIPROTECTORES NATURELLA C/40 PZAS</t>
  </si>
  <si>
    <t>NATURELLA FLUJO MODERADO C/A 10 X 8 IT.</t>
  </si>
  <si>
    <t>NATURELLA FLUJO NORMAL MOD. S/A 10 X 10 IT.</t>
  </si>
  <si>
    <t>TAMPAX EXTRA PROTECCION C/8 PZA</t>
  </si>
  <si>
    <t>ALTA</t>
  </si>
  <si>
    <t>HERBAL ESSENCES</t>
  </si>
  <si>
    <t>PANTENE</t>
  </si>
  <si>
    <t>TAMPAX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</si>
</sst>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2" fillId="0" borderId="1" xfId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44" fontId="2" fillId="0" borderId="1" xfId="1" applyFont="1" applyFill="1" applyBorder="1" applyAlignment="1"/>
    <xf numFmtId="0" fontId="2" fillId="0" borderId="1" xfId="0" applyFont="1" applyFill="1" applyBorder="1" applyAlignment="1"/>
    <xf numFmtId="44" fontId="2" fillId="0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44" fontId="2" fillId="0" borderId="1" xfId="1" applyFont="1" applyFill="1" applyBorder="1"/>
    <xf numFmtId="0" fontId="0" fillId="0" borderId="1" xfId="0" applyFill="1" applyBorder="1"/>
    <xf numFmtId="44" fontId="2" fillId="0" borderId="1" xfId="0" applyNumberFormat="1" applyFont="1" applyFill="1" applyBorder="1"/>
    <xf numFmtId="0" fontId="2" fillId="0" borderId="1" xfId="0" applyFont="1" applyFill="1" applyBorder="1"/>
    <xf numFmtId="44" fontId="2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165" fontId="2" fillId="0" borderId="2" xfId="2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vertical="center"/>
    </xf>
    <xf numFmtId="1" fontId="2" fillId="0" borderId="0" xfId="2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center"/>
    </xf>
    <xf numFmtId="165" fontId="2" fillId="0" borderId="1" xfId="2" applyNumberFormat="1" applyFont="1" applyFill="1" applyBorder="1" applyAlignment="1">
      <alignment horizontal="center"/>
    </xf>
  </cellXfs>
  <cellStyles count="4">
    <cellStyle name="Moneda" xfId="1" builtinId="4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tabSelected="1" workbookViewId="0">
      <pane ySplit="3" topLeftCell="A4" activePane="bottomLeft" state="frozen"/>
      <selection pane="bottomLeft" activeCell="Q181" sqref="E3:Q181"/>
    </sheetView>
  </sheetViews>
  <sheetFormatPr baseColWidth="10" defaultRowHeight="15" x14ac:dyDescent="0.25"/>
  <cols>
    <col min="1" max="1" width="8.28515625" style="13" customWidth="1"/>
    <col min="2" max="2" width="10.42578125" style="13" hidden="1" customWidth="1"/>
    <col min="3" max="3" width="9.85546875" style="15" hidden="1" customWidth="1"/>
    <col min="4" max="4" width="14.7109375" style="13" hidden="1" customWidth="1"/>
    <col min="5" max="5" width="14.7109375" style="15" bestFit="1" customWidth="1"/>
    <col min="6" max="6" width="15" style="13" hidden="1" customWidth="1"/>
    <col min="7" max="7" width="47.42578125" style="15" bestFit="1" customWidth="1"/>
    <col min="8" max="8" width="11.5703125" style="15" hidden="1" customWidth="1"/>
    <col min="9" max="9" width="14.85546875" style="15" bestFit="1" customWidth="1"/>
    <col min="10" max="10" width="10.7109375" style="13" hidden="1" customWidth="1"/>
    <col min="11" max="12" width="11.42578125" style="16" hidden="1" customWidth="1"/>
    <col min="13" max="13" width="12" style="16" hidden="1" customWidth="1"/>
    <col min="14" max="14" width="7.7109375" style="40" bestFit="1" customWidth="1"/>
    <col min="15" max="15" width="7.7109375" style="14" customWidth="1"/>
    <col min="16" max="16" width="8.7109375" style="14" customWidth="1"/>
    <col min="17" max="17" width="8.7109375" style="14" bestFit="1" customWidth="1"/>
    <col min="18" max="20" width="8.7109375" style="14" hidden="1" customWidth="1"/>
    <col min="21" max="21" width="12.140625" style="14" hidden="1" customWidth="1"/>
    <col min="22" max="22" width="15.7109375" style="13" hidden="1" customWidth="1"/>
    <col min="23" max="23" width="8.85546875" style="14" hidden="1" customWidth="1"/>
    <col min="24" max="29" width="23.28515625" style="32" customWidth="1"/>
    <col min="30" max="16384" width="11.42578125" style="13"/>
  </cols>
  <sheetData>
    <row r="1" spans="1:29" x14ac:dyDescent="0.25">
      <c r="A1" s="14"/>
    </row>
    <row r="2" spans="1:29" x14ac:dyDescent="0.25">
      <c r="A2" s="14"/>
    </row>
    <row r="3" spans="1:29" s="17" customFormat="1" ht="22.5" x14ac:dyDescent="0.25">
      <c r="A3" s="13"/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137</v>
      </c>
      <c r="H3" s="33" t="s">
        <v>5</v>
      </c>
      <c r="I3" s="33" t="s">
        <v>6</v>
      </c>
      <c r="J3" s="33" t="s">
        <v>7</v>
      </c>
      <c r="K3" s="34" t="s">
        <v>8</v>
      </c>
      <c r="L3" s="34" t="s">
        <v>9</v>
      </c>
      <c r="M3" s="34" t="s">
        <v>10</v>
      </c>
      <c r="N3" s="35" t="s">
        <v>11</v>
      </c>
      <c r="O3" s="35" t="s">
        <v>12</v>
      </c>
      <c r="P3" s="35" t="s">
        <v>13</v>
      </c>
      <c r="Q3" s="35" t="s">
        <v>14</v>
      </c>
      <c r="R3" s="33" t="s">
        <v>15</v>
      </c>
      <c r="S3" s="35" t="s">
        <v>203</v>
      </c>
      <c r="T3" s="41" t="s">
        <v>254</v>
      </c>
      <c r="U3" s="41" t="s">
        <v>255</v>
      </c>
      <c r="V3" s="41" t="s">
        <v>256</v>
      </c>
      <c r="W3" s="32"/>
      <c r="X3" s="32"/>
      <c r="Y3" s="32"/>
    </row>
    <row r="4" spans="1:29" x14ac:dyDescent="0.25">
      <c r="B4" s="30" t="s">
        <v>154</v>
      </c>
      <c r="C4" s="3"/>
      <c r="D4" s="30"/>
      <c r="E4" s="1">
        <v>7500435124997</v>
      </c>
      <c r="F4" s="1">
        <v>17500435124994</v>
      </c>
      <c r="G4" s="28" t="s">
        <v>243</v>
      </c>
      <c r="H4" s="3">
        <v>24</v>
      </c>
      <c r="I4" s="3" t="s">
        <v>162</v>
      </c>
      <c r="J4" s="30">
        <v>611</v>
      </c>
      <c r="K4" s="4">
        <v>1.4E-2</v>
      </c>
      <c r="L4" s="5">
        <f>J4*(1-K4)</f>
        <v>602.44600000000003</v>
      </c>
      <c r="M4" s="5">
        <f>J4-J4*(1-K4)</f>
        <v>8.5539999999999736</v>
      </c>
      <c r="N4" s="42">
        <v>1</v>
      </c>
      <c r="O4" s="42"/>
      <c r="P4" s="42"/>
      <c r="Q4" s="42">
        <v>1</v>
      </c>
      <c r="R4" s="29">
        <f>L4/H4</f>
        <v>25.101916666666668</v>
      </c>
      <c r="S4" s="1">
        <f>SUBTOTAL(9,N4:Q4)</f>
        <v>2</v>
      </c>
      <c r="T4" s="30"/>
      <c r="U4" s="28"/>
      <c r="V4" s="28"/>
      <c r="W4" s="32"/>
      <c r="Z4" s="13"/>
      <c r="AA4" s="13"/>
      <c r="AB4" s="13"/>
      <c r="AC4" s="13"/>
    </row>
    <row r="5" spans="1:29" x14ac:dyDescent="0.25">
      <c r="B5" s="30" t="s">
        <v>154</v>
      </c>
      <c r="C5" s="3"/>
      <c r="D5" s="30"/>
      <c r="E5" s="1">
        <v>7506339361742</v>
      </c>
      <c r="F5" s="1">
        <v>17506339361749</v>
      </c>
      <c r="G5" s="28" t="s">
        <v>238</v>
      </c>
      <c r="H5" s="3">
        <v>24</v>
      </c>
      <c r="I5" s="3" t="s">
        <v>162</v>
      </c>
      <c r="J5" s="30">
        <v>309.5</v>
      </c>
      <c r="K5" s="4">
        <v>1.4E-2</v>
      </c>
      <c r="L5" s="5">
        <f>J5*(1-K5)</f>
        <v>305.16699999999997</v>
      </c>
      <c r="M5" s="5">
        <f>J5-J5*(1-K5)</f>
        <v>4.3330000000000268</v>
      </c>
      <c r="N5" s="42">
        <v>1</v>
      </c>
      <c r="O5" s="42">
        <v>1</v>
      </c>
      <c r="P5" s="42"/>
      <c r="Q5" s="42">
        <v>1</v>
      </c>
      <c r="R5" s="29">
        <f>L5/H5</f>
        <v>12.715291666666666</v>
      </c>
      <c r="S5" s="1">
        <f>SUBTOTAL(9,N5:Q5)</f>
        <v>3</v>
      </c>
      <c r="T5" s="30"/>
      <c r="U5" s="28"/>
      <c r="V5" s="28"/>
      <c r="W5" s="32"/>
      <c r="Z5" s="13"/>
      <c r="AA5" s="13"/>
      <c r="AB5" s="13"/>
      <c r="AC5" s="13"/>
    </row>
    <row r="6" spans="1:29" x14ac:dyDescent="0.25">
      <c r="B6" s="30" t="s">
        <v>174</v>
      </c>
      <c r="C6" s="3"/>
      <c r="D6" s="30"/>
      <c r="E6" s="1">
        <v>7500435115865</v>
      </c>
      <c r="F6" s="1">
        <v>17500435115862</v>
      </c>
      <c r="G6" s="28" t="s">
        <v>215</v>
      </c>
      <c r="H6" s="3">
        <v>24</v>
      </c>
      <c r="I6" s="3" t="s">
        <v>165</v>
      </c>
      <c r="J6" s="30">
        <v>488.71</v>
      </c>
      <c r="K6" s="4">
        <v>1.4E-2</v>
      </c>
      <c r="L6" s="5">
        <f>J6*(1-K6)</f>
        <v>481.86805999999996</v>
      </c>
      <c r="M6" s="5">
        <f>J6-J6*(1-K6)</f>
        <v>6.8419400000000223</v>
      </c>
      <c r="N6" s="42">
        <v>1</v>
      </c>
      <c r="O6" s="42">
        <v>1</v>
      </c>
      <c r="P6" s="42"/>
      <c r="Q6" s="42"/>
      <c r="R6" s="29">
        <f>L6/H6</f>
        <v>20.077835833333332</v>
      </c>
      <c r="S6" s="1">
        <f>SUBTOTAL(9,N6:Q6)</f>
        <v>2</v>
      </c>
      <c r="T6" s="30"/>
      <c r="U6" s="28"/>
      <c r="V6" s="28"/>
      <c r="W6" s="32"/>
      <c r="Z6" s="13"/>
      <c r="AA6" s="13"/>
      <c r="AB6" s="13"/>
      <c r="AC6" s="13"/>
    </row>
    <row r="7" spans="1:29" x14ac:dyDescent="0.25">
      <c r="A7" s="13">
        <v>5</v>
      </c>
      <c r="B7" s="30" t="s">
        <v>182</v>
      </c>
      <c r="C7" s="3" t="s">
        <v>287</v>
      </c>
      <c r="D7" s="30"/>
      <c r="E7" s="1">
        <v>56100024798</v>
      </c>
      <c r="F7" s="1">
        <v>17501007496600</v>
      </c>
      <c r="G7" s="28" t="s">
        <v>224</v>
      </c>
      <c r="H7" s="3">
        <v>12</v>
      </c>
      <c r="I7" s="3" t="s">
        <v>183</v>
      </c>
      <c r="J7" s="30">
        <v>198.81</v>
      </c>
      <c r="K7" s="4">
        <v>1.4E-2</v>
      </c>
      <c r="L7" s="5">
        <f>J7*(1-K7)</f>
        <v>196.02665999999999</v>
      </c>
      <c r="M7" s="5">
        <f>J7-J7*(1-K7)</f>
        <v>2.7833400000000097</v>
      </c>
      <c r="N7" s="42">
        <v>2</v>
      </c>
      <c r="O7" s="42"/>
      <c r="P7" s="42"/>
      <c r="Q7" s="42">
        <v>2</v>
      </c>
      <c r="R7" s="29">
        <f>L7/H7</f>
        <v>16.335554999999999</v>
      </c>
      <c r="S7" s="1">
        <f>SUBTOTAL(9,Q7:Q7)</f>
        <v>2</v>
      </c>
      <c r="T7" s="30"/>
      <c r="U7" s="28"/>
      <c r="V7" s="28"/>
      <c r="W7" s="32"/>
      <c r="Z7" s="13"/>
      <c r="AA7" s="13"/>
      <c r="AB7" s="13"/>
      <c r="AC7" s="13"/>
    </row>
    <row r="8" spans="1:29" x14ac:dyDescent="0.25">
      <c r="A8" s="13">
        <v>1</v>
      </c>
      <c r="B8" s="36" t="s">
        <v>258</v>
      </c>
      <c r="C8" s="3" t="s">
        <v>287</v>
      </c>
      <c r="D8" s="30"/>
      <c r="E8" s="1">
        <v>56100663546</v>
      </c>
      <c r="F8" s="37">
        <v>10056100663543</v>
      </c>
      <c r="G8" s="36" t="s">
        <v>259</v>
      </c>
      <c r="H8" s="37">
        <v>18</v>
      </c>
      <c r="I8" s="3" t="s">
        <v>257</v>
      </c>
      <c r="J8" s="38">
        <v>348.18</v>
      </c>
      <c r="K8" s="4">
        <v>1.4E-2</v>
      </c>
      <c r="L8" s="5">
        <f>J8*(1-K8)</f>
        <v>343.30547999999999</v>
      </c>
      <c r="M8" s="5">
        <f>J8-J8*(1-K8)</f>
        <v>4.8745200000000182</v>
      </c>
      <c r="N8" s="42">
        <v>2</v>
      </c>
      <c r="O8" s="42">
        <v>1</v>
      </c>
      <c r="P8" s="42">
        <v>1</v>
      </c>
      <c r="Q8" s="42">
        <v>1</v>
      </c>
      <c r="R8" s="29">
        <f>L8/H8</f>
        <v>19.072526666666665</v>
      </c>
      <c r="S8" s="1"/>
      <c r="T8" s="38">
        <v>0</v>
      </c>
      <c r="U8" s="38">
        <v>26.9</v>
      </c>
      <c r="V8" s="38">
        <v>20</v>
      </c>
      <c r="W8" s="32"/>
      <c r="Z8" s="13"/>
      <c r="AA8" s="13"/>
      <c r="AB8" s="13"/>
      <c r="AC8" s="13"/>
    </row>
    <row r="9" spans="1:29" x14ac:dyDescent="0.25">
      <c r="A9" s="13">
        <v>10</v>
      </c>
      <c r="B9" s="30" t="s">
        <v>182</v>
      </c>
      <c r="C9" s="3"/>
      <c r="D9" s="30"/>
      <c r="E9" s="1">
        <v>7500435119757</v>
      </c>
      <c r="F9" s="1">
        <v>17500435013205</v>
      </c>
      <c r="G9" s="43" t="s">
        <v>244</v>
      </c>
      <c r="H9" s="3">
        <v>12</v>
      </c>
      <c r="I9" s="3" t="s">
        <v>183</v>
      </c>
      <c r="J9" s="30">
        <v>435.16</v>
      </c>
      <c r="K9" s="4">
        <v>1.4E-2</v>
      </c>
      <c r="L9" s="5">
        <f>J9*(1-K9)</f>
        <v>429.06776000000002</v>
      </c>
      <c r="M9" s="5">
        <f>J9-J9*(1-K9)</f>
        <v>6.0922400000000039</v>
      </c>
      <c r="N9" s="42">
        <v>1</v>
      </c>
      <c r="O9" s="42">
        <v>1</v>
      </c>
      <c r="P9" s="42">
        <v>1</v>
      </c>
      <c r="Q9" s="42">
        <v>1</v>
      </c>
      <c r="R9" s="29">
        <f>L9/H9</f>
        <v>35.755646666666671</v>
      </c>
      <c r="S9" s="1">
        <f>SUBTOTAL(9,Q9:Q9)</f>
        <v>1</v>
      </c>
      <c r="T9" s="30"/>
      <c r="U9" s="28"/>
      <c r="V9" s="28"/>
      <c r="W9" s="32"/>
      <c r="Z9" s="13"/>
      <c r="AA9" s="13"/>
      <c r="AB9" s="13"/>
      <c r="AC9" s="13"/>
    </row>
    <row r="10" spans="1:29" x14ac:dyDescent="0.25">
      <c r="A10" s="13">
        <v>11</v>
      </c>
      <c r="B10" s="30" t="s">
        <v>182</v>
      </c>
      <c r="C10" s="3"/>
      <c r="D10" s="30"/>
      <c r="E10" s="1">
        <v>7500435119764</v>
      </c>
      <c r="F10" s="1">
        <v>17500435013212</v>
      </c>
      <c r="G10" s="43" t="s">
        <v>281</v>
      </c>
      <c r="H10" s="3">
        <v>12</v>
      </c>
      <c r="I10" s="3" t="s">
        <v>183</v>
      </c>
      <c r="J10" s="30">
        <v>437.31</v>
      </c>
      <c r="K10" s="4">
        <v>1.4E-2</v>
      </c>
      <c r="L10" s="5">
        <f>J10*(1-K10)</f>
        <v>431.18765999999999</v>
      </c>
      <c r="M10" s="5">
        <f>J10-J10*(1-K10)</f>
        <v>6.1223400000000083</v>
      </c>
      <c r="N10" s="42">
        <v>2</v>
      </c>
      <c r="O10" s="42"/>
      <c r="P10" s="42">
        <v>1</v>
      </c>
      <c r="Q10" s="42">
        <v>2</v>
      </c>
      <c r="R10" s="29">
        <f>L10/H10</f>
        <v>35.932304999999999</v>
      </c>
      <c r="S10" s="1">
        <f>SUBTOTAL(9,N10:Q10)</f>
        <v>5</v>
      </c>
      <c r="T10" s="30"/>
      <c r="U10" s="28"/>
      <c r="V10" s="28"/>
      <c r="W10" s="32"/>
      <c r="Z10" s="13"/>
      <c r="AA10" s="13"/>
      <c r="AB10" s="13"/>
      <c r="AC10" s="13"/>
    </row>
    <row r="11" spans="1:29" x14ac:dyDescent="0.25">
      <c r="A11" s="13">
        <v>2</v>
      </c>
      <c r="B11" s="36" t="s">
        <v>258</v>
      </c>
      <c r="C11" s="3" t="s">
        <v>287</v>
      </c>
      <c r="D11" s="30"/>
      <c r="E11" s="1">
        <v>7501007499789</v>
      </c>
      <c r="F11" s="37">
        <v>17501007499786</v>
      </c>
      <c r="G11" s="36" t="s">
        <v>260</v>
      </c>
      <c r="H11" s="37">
        <v>24</v>
      </c>
      <c r="I11" s="3" t="s">
        <v>257</v>
      </c>
      <c r="J11" s="38">
        <v>576.16999999999996</v>
      </c>
      <c r="K11" s="4">
        <v>1.4E-2</v>
      </c>
      <c r="L11" s="5">
        <f>J11*(1-K11)</f>
        <v>568.10361999999998</v>
      </c>
      <c r="M11" s="5">
        <f>J11-J11*(1-K11)</f>
        <v>8.066379999999981</v>
      </c>
      <c r="N11" s="42">
        <v>2</v>
      </c>
      <c r="O11" s="42">
        <v>1</v>
      </c>
      <c r="P11" s="42">
        <v>1</v>
      </c>
      <c r="Q11" s="42">
        <v>1</v>
      </c>
      <c r="R11" s="29">
        <f>L11/H11</f>
        <v>23.670984166666667</v>
      </c>
      <c r="S11" s="1"/>
      <c r="T11" s="39">
        <v>0</v>
      </c>
      <c r="U11" s="39">
        <v>0</v>
      </c>
      <c r="V11" s="39">
        <v>0</v>
      </c>
      <c r="W11" s="32"/>
      <c r="Z11" s="13"/>
      <c r="AA11" s="13"/>
      <c r="AB11" s="13"/>
      <c r="AC11" s="13"/>
    </row>
    <row r="12" spans="1:29" x14ac:dyDescent="0.25">
      <c r="A12" s="13">
        <v>6</v>
      </c>
      <c r="B12" s="30" t="s">
        <v>182</v>
      </c>
      <c r="C12" s="3"/>
      <c r="D12" s="30"/>
      <c r="E12" s="1">
        <v>7506195178133</v>
      </c>
      <c r="F12" s="1">
        <v>17506195178130</v>
      </c>
      <c r="G12" s="43" t="s">
        <v>210</v>
      </c>
      <c r="H12" s="3">
        <v>8</v>
      </c>
      <c r="I12" s="3" t="s">
        <v>183</v>
      </c>
      <c r="J12" s="30">
        <v>111.51</v>
      </c>
      <c r="K12" s="4">
        <v>1.4E-2</v>
      </c>
      <c r="L12" s="5">
        <f>J12*(1-K12)</f>
        <v>109.94886000000001</v>
      </c>
      <c r="M12" s="5">
        <f>J12-J12*(1-K12)</f>
        <v>1.5611399999999946</v>
      </c>
      <c r="N12" s="42">
        <v>2</v>
      </c>
      <c r="O12" s="42">
        <v>1</v>
      </c>
      <c r="P12" s="42">
        <v>1</v>
      </c>
      <c r="Q12" s="42"/>
      <c r="R12" s="29">
        <f>L12/H12</f>
        <v>13.743607500000001</v>
      </c>
      <c r="S12" s="1">
        <f>SUBTOTAL(9,N12:Q12)</f>
        <v>4</v>
      </c>
      <c r="T12" s="30"/>
      <c r="U12" s="28"/>
      <c r="V12" s="28"/>
      <c r="W12" s="32"/>
      <c r="Z12" s="13"/>
      <c r="AA12" s="13"/>
      <c r="AB12" s="13"/>
      <c r="AC12" s="13"/>
    </row>
    <row r="13" spans="1:29" x14ac:dyDescent="0.25">
      <c r="A13" s="13">
        <v>4</v>
      </c>
      <c r="B13" s="30" t="s">
        <v>182</v>
      </c>
      <c r="C13" s="3"/>
      <c r="D13" s="30"/>
      <c r="E13" s="1">
        <v>7506195178188</v>
      </c>
      <c r="F13" s="1">
        <v>17506195178185</v>
      </c>
      <c r="G13" s="43" t="s">
        <v>206</v>
      </c>
      <c r="H13" s="3">
        <v>12</v>
      </c>
      <c r="I13" s="3" t="s">
        <v>183</v>
      </c>
      <c r="J13" s="30">
        <v>186.82</v>
      </c>
      <c r="K13" s="4">
        <v>1.4E-2</v>
      </c>
      <c r="L13" s="5">
        <f>J13*(1-K13)</f>
        <v>184.20452</v>
      </c>
      <c r="M13" s="5">
        <f>J13-J13*(1-K13)</f>
        <v>2.6154799999999909</v>
      </c>
      <c r="N13" s="42">
        <v>2</v>
      </c>
      <c r="O13" s="42"/>
      <c r="P13" s="42"/>
      <c r="Q13" s="42">
        <v>2</v>
      </c>
      <c r="R13" s="29">
        <f>L13/H13</f>
        <v>15.350376666666667</v>
      </c>
      <c r="S13" s="1">
        <f>SUBTOTAL(9,N13:Q13)</f>
        <v>4</v>
      </c>
      <c r="T13" s="30"/>
      <c r="U13" s="28"/>
      <c r="V13" s="28"/>
      <c r="W13" s="32"/>
      <c r="Z13" s="13"/>
      <c r="AA13" s="13"/>
      <c r="AB13" s="13"/>
      <c r="AC13" s="13"/>
    </row>
    <row r="14" spans="1:29" x14ac:dyDescent="0.25">
      <c r="A14" s="13">
        <v>7</v>
      </c>
      <c r="B14" s="30" t="s">
        <v>182</v>
      </c>
      <c r="C14" s="3"/>
      <c r="D14" s="30"/>
      <c r="E14" s="1">
        <v>7506195179512</v>
      </c>
      <c r="F14" s="1">
        <v>17506195179519</v>
      </c>
      <c r="G14" s="43" t="s">
        <v>250</v>
      </c>
      <c r="H14" s="3">
        <v>24</v>
      </c>
      <c r="I14" s="3" t="s">
        <v>183</v>
      </c>
      <c r="J14" s="30">
        <v>708.12</v>
      </c>
      <c r="K14" s="4">
        <v>1.4E-2</v>
      </c>
      <c r="L14" s="5">
        <f>J14*(1-K14)</f>
        <v>698.20632000000001</v>
      </c>
      <c r="M14" s="5">
        <f>J14-J14*(1-K14)</f>
        <v>9.9136799999999994</v>
      </c>
      <c r="N14" s="42"/>
      <c r="O14" s="42"/>
      <c r="P14" s="42"/>
      <c r="Q14" s="42">
        <v>1</v>
      </c>
      <c r="R14" s="29">
        <f>L14/H14</f>
        <v>29.091930000000001</v>
      </c>
      <c r="S14" s="1">
        <f>SUBTOTAL(9,N14:Q14)</f>
        <v>1</v>
      </c>
      <c r="T14" s="30"/>
      <c r="U14" s="28"/>
      <c r="V14" s="28"/>
      <c r="W14" s="32"/>
      <c r="Z14" s="13"/>
      <c r="AA14" s="13"/>
      <c r="AB14" s="13"/>
      <c r="AC14" s="13"/>
    </row>
    <row r="15" spans="1:29" x14ac:dyDescent="0.25">
      <c r="A15" s="13">
        <v>9</v>
      </c>
      <c r="B15" s="30" t="s">
        <v>182</v>
      </c>
      <c r="C15" s="3"/>
      <c r="D15" s="30"/>
      <c r="E15" s="1">
        <v>7506195179529</v>
      </c>
      <c r="F15" s="1">
        <v>17506195179526</v>
      </c>
      <c r="G15" s="43" t="s">
        <v>236</v>
      </c>
      <c r="H15" s="3">
        <v>12</v>
      </c>
      <c r="I15" s="3" t="s">
        <v>183</v>
      </c>
      <c r="J15" s="30">
        <v>594.25</v>
      </c>
      <c r="K15" s="4">
        <v>1.4E-2</v>
      </c>
      <c r="L15" s="5">
        <f>J15*(1-K15)</f>
        <v>585.93049999999994</v>
      </c>
      <c r="M15" s="5">
        <f>J15-J15*(1-K15)</f>
        <v>8.3195000000000618</v>
      </c>
      <c r="N15" s="42"/>
      <c r="O15" s="42"/>
      <c r="P15" s="42"/>
      <c r="Q15" s="42">
        <v>1</v>
      </c>
      <c r="R15" s="29">
        <f>L15/H15</f>
        <v>48.827541666666662</v>
      </c>
      <c r="S15" s="1">
        <f>SUBTOTAL(9,N15:Q15)</f>
        <v>1</v>
      </c>
      <c r="T15" s="30"/>
      <c r="U15" s="28"/>
      <c r="V15" s="28"/>
      <c r="W15" s="32"/>
      <c r="Z15" s="13"/>
      <c r="AA15" s="13"/>
      <c r="AB15" s="13"/>
      <c r="AC15" s="13"/>
    </row>
    <row r="16" spans="1:29" x14ac:dyDescent="0.25">
      <c r="A16" s="13">
        <v>3</v>
      </c>
      <c r="B16" s="36" t="s">
        <v>261</v>
      </c>
      <c r="C16" s="3" t="s">
        <v>287</v>
      </c>
      <c r="D16" s="30"/>
      <c r="E16" s="1">
        <v>7506309893471</v>
      </c>
      <c r="F16" s="37">
        <v>17506309893478</v>
      </c>
      <c r="G16" s="36" t="s">
        <v>262</v>
      </c>
      <c r="H16" s="37">
        <v>24</v>
      </c>
      <c r="I16" s="3" t="s">
        <v>257</v>
      </c>
      <c r="J16" s="38">
        <v>420.79</v>
      </c>
      <c r="K16" s="4">
        <v>1.4E-2</v>
      </c>
      <c r="L16" s="5">
        <f>J16*(1-K16)</f>
        <v>414.89894000000004</v>
      </c>
      <c r="M16" s="5">
        <f>J16-J16*(1-K16)</f>
        <v>5.8910599999999818</v>
      </c>
      <c r="N16" s="42">
        <v>2</v>
      </c>
      <c r="O16" s="42">
        <v>1</v>
      </c>
      <c r="P16" s="42">
        <v>1</v>
      </c>
      <c r="Q16" s="42">
        <v>1</v>
      </c>
      <c r="R16" s="29">
        <f>L16/H16</f>
        <v>17.287455833333336</v>
      </c>
      <c r="S16" s="1"/>
      <c r="T16" s="38">
        <v>0</v>
      </c>
      <c r="U16" s="38">
        <v>0</v>
      </c>
      <c r="V16" s="38">
        <v>20</v>
      </c>
      <c r="W16" s="32"/>
      <c r="Z16" s="13"/>
      <c r="AA16" s="13"/>
      <c r="AB16" s="13"/>
      <c r="AC16" s="13"/>
    </row>
    <row r="17" spans="1:29" x14ac:dyDescent="0.25">
      <c r="B17" s="30" t="s">
        <v>154</v>
      </c>
      <c r="C17" s="3"/>
      <c r="D17" s="30"/>
      <c r="E17" s="1">
        <v>7500435019392</v>
      </c>
      <c r="F17" s="1">
        <v>17500435019399</v>
      </c>
      <c r="G17" s="28" t="s">
        <v>252</v>
      </c>
      <c r="H17" s="3">
        <v>36</v>
      </c>
      <c r="I17" s="3" t="s">
        <v>159</v>
      </c>
      <c r="J17" s="30">
        <v>479.94</v>
      </c>
      <c r="K17" s="4">
        <v>1.4E-2</v>
      </c>
      <c r="L17" s="5">
        <f>J17*(1-K17)</f>
        <v>473.22084000000001</v>
      </c>
      <c r="M17" s="5">
        <f>J17-J17*(1-K17)</f>
        <v>6.719159999999988</v>
      </c>
      <c r="N17" s="42">
        <v>1</v>
      </c>
      <c r="O17" s="42"/>
      <c r="P17" s="42"/>
      <c r="Q17" s="42"/>
      <c r="R17" s="29">
        <f>L17/H17</f>
        <v>13.145023333333334</v>
      </c>
      <c r="S17" s="1">
        <f>SUBTOTAL(9,Q17:Q17)</f>
        <v>0</v>
      </c>
      <c r="T17" s="30"/>
      <c r="U17" s="28"/>
      <c r="V17" s="28"/>
      <c r="W17" s="32"/>
      <c r="Z17" s="13"/>
      <c r="AA17" s="13"/>
      <c r="AB17" s="13"/>
      <c r="AC17" s="13"/>
    </row>
    <row r="18" spans="1:29" x14ac:dyDescent="0.25">
      <c r="B18" s="30" t="s">
        <v>154</v>
      </c>
      <c r="C18" s="3"/>
      <c r="D18" s="30"/>
      <c r="E18" s="1">
        <v>7500435106962</v>
      </c>
      <c r="F18" s="1">
        <v>17500435106969</v>
      </c>
      <c r="G18" s="28" t="s">
        <v>249</v>
      </c>
      <c r="H18" s="3">
        <v>24</v>
      </c>
      <c r="I18" s="3" t="s">
        <v>159</v>
      </c>
      <c r="J18" s="30">
        <v>381.6</v>
      </c>
      <c r="K18" s="4">
        <v>1.4E-2</v>
      </c>
      <c r="L18" s="5">
        <f>J18*(1-K18)</f>
        <v>376.25760000000002</v>
      </c>
      <c r="M18" s="5">
        <f>J18-J18*(1-K18)</f>
        <v>5.3423999999999978</v>
      </c>
      <c r="N18" s="42">
        <v>1</v>
      </c>
      <c r="O18" s="42">
        <v>1</v>
      </c>
      <c r="P18" s="42">
        <v>1</v>
      </c>
      <c r="Q18" s="42"/>
      <c r="R18" s="29">
        <f>L18/H18</f>
        <v>15.6774</v>
      </c>
      <c r="S18" s="1">
        <f>SUBTOTAL(9,N18:Q18)</f>
        <v>3</v>
      </c>
      <c r="T18" s="30"/>
      <c r="U18" s="28"/>
      <c r="V18" s="28"/>
      <c r="W18" s="32"/>
      <c r="Z18" s="13"/>
      <c r="AA18" s="13"/>
      <c r="AB18" s="13"/>
      <c r="AC18" s="13"/>
    </row>
    <row r="19" spans="1:29" x14ac:dyDescent="0.25">
      <c r="B19" s="30" t="s">
        <v>185</v>
      </c>
      <c r="C19" s="3"/>
      <c r="D19" s="30"/>
      <c r="E19" s="1">
        <v>7500435127424</v>
      </c>
      <c r="F19" s="1">
        <v>17500435127421</v>
      </c>
      <c r="G19" s="28" t="s">
        <v>232</v>
      </c>
      <c r="H19" s="3">
        <v>12</v>
      </c>
      <c r="I19" s="3" t="s">
        <v>159</v>
      </c>
      <c r="J19" s="30">
        <v>326</v>
      </c>
      <c r="K19" s="4">
        <v>1.4E-2</v>
      </c>
      <c r="L19" s="5">
        <f>J19*(1-K19)</f>
        <v>321.43599999999998</v>
      </c>
      <c r="M19" s="5">
        <f>J19-J19*(1-K19)</f>
        <v>4.5640000000000214</v>
      </c>
      <c r="N19" s="42">
        <v>4</v>
      </c>
      <c r="O19" s="42">
        <v>1</v>
      </c>
      <c r="P19" s="42">
        <v>1</v>
      </c>
      <c r="Q19" s="42"/>
      <c r="R19" s="29">
        <f>L19/H19</f>
        <v>26.786333333333332</v>
      </c>
      <c r="S19" s="1">
        <f>SUBTOTAL(9,N19:Q19)</f>
        <v>6</v>
      </c>
      <c r="T19" s="30"/>
      <c r="U19" s="28"/>
      <c r="V19" s="28"/>
      <c r="W19" s="32"/>
      <c r="Z19" s="13"/>
      <c r="AA19" s="13"/>
      <c r="AB19" s="13"/>
      <c r="AC19" s="13"/>
    </row>
    <row r="20" spans="1:29" x14ac:dyDescent="0.25">
      <c r="B20" s="30" t="s">
        <v>174</v>
      </c>
      <c r="C20" s="3"/>
      <c r="D20" s="30"/>
      <c r="E20" s="1">
        <v>7500435122603</v>
      </c>
      <c r="F20" s="1">
        <v>17500435122600</v>
      </c>
      <c r="G20" s="28" t="s">
        <v>248</v>
      </c>
      <c r="H20" s="3">
        <v>36</v>
      </c>
      <c r="I20" s="3" t="s">
        <v>169</v>
      </c>
      <c r="J20" s="30">
        <v>484.56</v>
      </c>
      <c r="K20" s="4">
        <v>1.4E-2</v>
      </c>
      <c r="L20" s="5">
        <f>J20*(1-K20)</f>
        <v>477.77616</v>
      </c>
      <c r="M20" s="5">
        <f>J20-J20*(1-K20)</f>
        <v>6.7838399999999979</v>
      </c>
      <c r="N20" s="42">
        <v>1</v>
      </c>
      <c r="O20" s="42">
        <v>1</v>
      </c>
      <c r="P20" s="42"/>
      <c r="Q20" s="42">
        <v>1</v>
      </c>
      <c r="R20" s="29">
        <f>L20/H20</f>
        <v>13.271560000000001</v>
      </c>
      <c r="S20" s="1">
        <f>SUBTOTAL(9,N20:Q20)</f>
        <v>3</v>
      </c>
      <c r="T20" s="30"/>
      <c r="U20" s="28"/>
      <c r="V20" s="28"/>
      <c r="W20" s="32"/>
      <c r="Z20" s="13"/>
      <c r="AA20" s="13"/>
      <c r="AB20" s="13"/>
      <c r="AC20" s="13"/>
    </row>
    <row r="21" spans="1:29" x14ac:dyDescent="0.25">
      <c r="B21" s="30" t="s">
        <v>182</v>
      </c>
      <c r="C21" s="3"/>
      <c r="D21" s="30"/>
      <c r="E21" s="1">
        <v>7500435109307</v>
      </c>
      <c r="F21" s="1">
        <v>17500435007556</v>
      </c>
      <c r="G21" s="28" t="s">
        <v>231</v>
      </c>
      <c r="H21" s="3">
        <v>24</v>
      </c>
      <c r="I21" s="3" t="s">
        <v>155</v>
      </c>
      <c r="J21" s="30">
        <v>325.92</v>
      </c>
      <c r="K21" s="4">
        <v>1.4E-2</v>
      </c>
      <c r="L21" s="5">
        <f>J21*(1-K21)</f>
        <v>321.35712000000001</v>
      </c>
      <c r="M21" s="5">
        <f>J21-J21*(1-K21)</f>
        <v>4.5628800000000069</v>
      </c>
      <c r="N21" s="42"/>
      <c r="O21" s="42"/>
      <c r="P21" s="42">
        <v>1</v>
      </c>
      <c r="Q21" s="42">
        <v>2</v>
      </c>
      <c r="R21" s="29">
        <f>L21/H21</f>
        <v>13.38988</v>
      </c>
      <c r="S21" s="1">
        <f>SUBTOTAL(9,N21:Q21)</f>
        <v>3</v>
      </c>
      <c r="T21" s="30"/>
      <c r="U21" s="28"/>
      <c r="V21" s="28"/>
      <c r="W21" s="32"/>
      <c r="Z21" s="13"/>
      <c r="AA21" s="13"/>
      <c r="AB21" s="13"/>
      <c r="AC21" s="13"/>
    </row>
    <row r="22" spans="1:29" x14ac:dyDescent="0.25">
      <c r="B22" s="30" t="s">
        <v>174</v>
      </c>
      <c r="C22" s="3"/>
      <c r="D22" s="30"/>
      <c r="E22" s="1">
        <v>7500435127431</v>
      </c>
      <c r="F22" s="1">
        <v>17500435127438</v>
      </c>
      <c r="G22" s="28" t="s">
        <v>246</v>
      </c>
      <c r="H22" s="3">
        <v>12</v>
      </c>
      <c r="I22" s="3" t="s">
        <v>155</v>
      </c>
      <c r="J22" s="30">
        <v>326</v>
      </c>
      <c r="K22" s="4">
        <v>1.4E-2</v>
      </c>
      <c r="L22" s="5">
        <f>J22*(1-K22)</f>
        <v>321.43599999999998</v>
      </c>
      <c r="M22" s="5">
        <f>J22-J22*(1-K22)</f>
        <v>4.5640000000000214</v>
      </c>
      <c r="N22" s="42">
        <v>1</v>
      </c>
      <c r="O22" s="42"/>
      <c r="P22" s="42"/>
      <c r="Q22" s="42">
        <v>1</v>
      </c>
      <c r="R22" s="29">
        <f>L22/H22</f>
        <v>26.786333333333332</v>
      </c>
      <c r="S22" s="1">
        <f>SUBTOTAL(9,N22:Q22)</f>
        <v>2</v>
      </c>
      <c r="T22" s="30"/>
      <c r="U22" s="28"/>
      <c r="V22" s="28"/>
      <c r="W22" s="32"/>
      <c r="Z22" s="13"/>
      <c r="AA22" s="13"/>
      <c r="AB22" s="13"/>
      <c r="AC22" s="13"/>
    </row>
    <row r="23" spans="1:29" x14ac:dyDescent="0.25">
      <c r="B23" s="30" t="s">
        <v>174</v>
      </c>
      <c r="C23" s="3"/>
      <c r="D23" s="30"/>
      <c r="E23" s="1">
        <v>7500435136426</v>
      </c>
      <c r="F23" s="1">
        <v>17500435136423</v>
      </c>
      <c r="G23" s="28" t="s">
        <v>212</v>
      </c>
      <c r="H23" s="3">
        <v>12</v>
      </c>
      <c r="I23" s="3" t="s">
        <v>155</v>
      </c>
      <c r="J23" s="30">
        <v>244.31</v>
      </c>
      <c r="K23" s="4">
        <v>1.4E-2</v>
      </c>
      <c r="L23" s="5">
        <f>J23*(1-K23)</f>
        <v>240.88965999999999</v>
      </c>
      <c r="M23" s="5">
        <f>J23-J23*(1-K23)</f>
        <v>3.4203400000000101</v>
      </c>
      <c r="N23" s="42">
        <v>1</v>
      </c>
      <c r="O23" s="42">
        <v>2</v>
      </c>
      <c r="P23" s="42">
        <v>2</v>
      </c>
      <c r="Q23" s="42">
        <v>2</v>
      </c>
      <c r="R23" s="29">
        <f>L23/H23</f>
        <v>20.074138333333334</v>
      </c>
      <c r="S23" s="1">
        <f>SUBTOTAL(9,N23:Q23)</f>
        <v>7</v>
      </c>
      <c r="T23" s="30"/>
      <c r="U23" s="28"/>
      <c r="V23" s="28"/>
      <c r="W23" s="32"/>
      <c r="Z23" s="13"/>
      <c r="AA23" s="13"/>
      <c r="AB23" s="13"/>
      <c r="AC23" s="13"/>
    </row>
    <row r="24" spans="1:29" x14ac:dyDescent="0.25">
      <c r="B24" s="30" t="s">
        <v>185</v>
      </c>
      <c r="C24" s="3"/>
      <c r="D24" s="30"/>
      <c r="E24" s="1">
        <v>7501006733907</v>
      </c>
      <c r="F24" s="1">
        <v>17501006733904</v>
      </c>
      <c r="G24" s="28" t="s">
        <v>205</v>
      </c>
      <c r="H24" s="3">
        <v>36</v>
      </c>
      <c r="I24" s="3" t="s">
        <v>155</v>
      </c>
      <c r="J24" s="30">
        <v>368.32</v>
      </c>
      <c r="K24" s="4">
        <v>1.4E-2</v>
      </c>
      <c r="L24" s="5">
        <f>J24*(1-K24)</f>
        <v>363.16352000000001</v>
      </c>
      <c r="M24" s="5">
        <f>J24-J24*(1-K24)</f>
        <v>5.1564799999999877</v>
      </c>
      <c r="N24" s="42">
        <v>1</v>
      </c>
      <c r="O24" s="42">
        <v>1</v>
      </c>
      <c r="P24" s="42">
        <v>1</v>
      </c>
      <c r="Q24" s="42">
        <v>1</v>
      </c>
      <c r="R24" s="29">
        <f>L24/H24</f>
        <v>10.087875555555556</v>
      </c>
      <c r="S24" s="1">
        <f>SUBTOTAL(9,N24:Q24)</f>
        <v>4</v>
      </c>
      <c r="T24" s="30"/>
      <c r="U24" s="28"/>
      <c r="V24" s="28"/>
      <c r="W24" s="32"/>
      <c r="Z24" s="13"/>
      <c r="AA24" s="13"/>
      <c r="AB24" s="13"/>
      <c r="AC24" s="13"/>
    </row>
    <row r="25" spans="1:29" x14ac:dyDescent="0.25">
      <c r="B25" s="30" t="s">
        <v>154</v>
      </c>
      <c r="C25" s="3"/>
      <c r="D25" s="30"/>
      <c r="E25" s="1">
        <v>7506195100233</v>
      </c>
      <c r="F25" s="1">
        <v>17506195100230</v>
      </c>
      <c r="G25" s="28" t="s">
        <v>211</v>
      </c>
      <c r="H25" s="3">
        <v>24</v>
      </c>
      <c r="I25" s="3" t="s">
        <v>155</v>
      </c>
      <c r="J25" s="30">
        <v>213.76</v>
      </c>
      <c r="K25" s="4">
        <v>1.4E-2</v>
      </c>
      <c r="L25" s="5">
        <f>J25*(1-K25)</f>
        <v>210.76736</v>
      </c>
      <c r="M25" s="5">
        <f>J25-J25*(1-K25)</f>
        <v>2.9926399999999944</v>
      </c>
      <c r="N25" s="42">
        <v>1</v>
      </c>
      <c r="O25" s="42">
        <v>2</v>
      </c>
      <c r="P25" s="42">
        <v>1</v>
      </c>
      <c r="Q25" s="42">
        <v>3</v>
      </c>
      <c r="R25" s="29">
        <f>L25/H25</f>
        <v>8.7819733333333332</v>
      </c>
      <c r="S25" s="1">
        <f>SUBTOTAL(9,N25:Q25)</f>
        <v>7</v>
      </c>
      <c r="T25" s="30"/>
      <c r="U25" s="28"/>
      <c r="V25" s="28"/>
      <c r="W25" s="32"/>
      <c r="Z25" s="13"/>
      <c r="AA25" s="13"/>
      <c r="AB25" s="13"/>
      <c r="AC25" s="13"/>
    </row>
    <row r="26" spans="1:29" x14ac:dyDescent="0.25">
      <c r="A26" s="13">
        <v>24</v>
      </c>
      <c r="B26" s="30" t="s">
        <v>253</v>
      </c>
      <c r="C26" s="3" t="s">
        <v>287</v>
      </c>
      <c r="D26" s="30"/>
      <c r="E26" s="44">
        <v>47400179240</v>
      </c>
      <c r="F26" s="30"/>
      <c r="G26" s="45" t="s">
        <v>269</v>
      </c>
      <c r="H26" s="3"/>
      <c r="I26" s="3" t="s">
        <v>31</v>
      </c>
      <c r="J26" s="30"/>
      <c r="K26" s="46"/>
      <c r="L26" s="46"/>
      <c r="M26" s="46"/>
      <c r="N26" s="42">
        <v>2</v>
      </c>
      <c r="O26" s="42"/>
      <c r="P26" s="42"/>
      <c r="Q26" s="42">
        <v>2</v>
      </c>
      <c r="R26" s="30" t="e">
        <f>L26/H26</f>
        <v>#DIV/0!</v>
      </c>
      <c r="S26" s="1"/>
      <c r="T26" s="30"/>
      <c r="U26" s="28"/>
      <c r="V26" s="28"/>
      <c r="W26" s="32"/>
      <c r="Z26" s="13"/>
      <c r="AA26" s="13"/>
      <c r="AB26" s="13"/>
      <c r="AC26" s="13"/>
    </row>
    <row r="27" spans="1:29" x14ac:dyDescent="0.25">
      <c r="A27" s="13">
        <v>25</v>
      </c>
      <c r="B27" s="30" t="s">
        <v>253</v>
      </c>
      <c r="C27" s="3" t="s">
        <v>287</v>
      </c>
      <c r="D27" s="30"/>
      <c r="E27" s="44">
        <v>47400179660</v>
      </c>
      <c r="F27" s="30"/>
      <c r="G27" s="45" t="s">
        <v>270</v>
      </c>
      <c r="H27" s="3"/>
      <c r="I27" s="3" t="s">
        <v>31</v>
      </c>
      <c r="J27" s="30"/>
      <c r="K27" s="46"/>
      <c r="L27" s="46"/>
      <c r="M27" s="46"/>
      <c r="N27" s="42">
        <v>2</v>
      </c>
      <c r="O27" s="42"/>
      <c r="P27" s="42"/>
      <c r="Q27" s="42">
        <v>2</v>
      </c>
      <c r="R27" s="30" t="e">
        <f>L27/H27</f>
        <v>#DIV/0!</v>
      </c>
      <c r="S27" s="1"/>
      <c r="T27" s="30"/>
      <c r="U27" s="28"/>
      <c r="V27" s="28"/>
      <c r="W27" s="32"/>
      <c r="Z27" s="13"/>
      <c r="AA27" s="13"/>
      <c r="AB27" s="13"/>
      <c r="AC27" s="13"/>
    </row>
    <row r="28" spans="1:29" x14ac:dyDescent="0.25">
      <c r="A28" s="13">
        <v>26</v>
      </c>
      <c r="B28" s="30" t="s">
        <v>253</v>
      </c>
      <c r="C28" s="3" t="s">
        <v>287</v>
      </c>
      <c r="D28" s="30"/>
      <c r="E28" s="44">
        <v>7501009222743</v>
      </c>
      <c r="F28" s="30"/>
      <c r="G28" s="45" t="s">
        <v>272</v>
      </c>
      <c r="H28" s="3"/>
      <c r="I28" s="3" t="s">
        <v>31</v>
      </c>
      <c r="J28" s="30"/>
      <c r="K28" s="46"/>
      <c r="L28" s="46"/>
      <c r="M28" s="46"/>
      <c r="N28" s="42">
        <v>2</v>
      </c>
      <c r="O28" s="42"/>
      <c r="P28" s="42"/>
      <c r="Q28" s="42">
        <v>2</v>
      </c>
      <c r="R28" s="30" t="e">
        <f>L28/H28</f>
        <v>#DIV/0!</v>
      </c>
      <c r="S28" s="1"/>
      <c r="T28" s="30"/>
      <c r="U28" s="28"/>
      <c r="V28" s="28"/>
      <c r="W28" s="32"/>
      <c r="Z28" s="13"/>
      <c r="AA28" s="13"/>
      <c r="AB28" s="13"/>
      <c r="AC28" s="13"/>
    </row>
    <row r="29" spans="1:29" x14ac:dyDescent="0.25">
      <c r="A29" s="13">
        <v>27</v>
      </c>
      <c r="B29" s="30" t="s">
        <v>253</v>
      </c>
      <c r="C29" s="3" t="s">
        <v>287</v>
      </c>
      <c r="D29" s="30"/>
      <c r="E29" s="44">
        <v>7501009224143</v>
      </c>
      <c r="F29" s="30"/>
      <c r="G29" s="45" t="s">
        <v>273</v>
      </c>
      <c r="H29" s="3"/>
      <c r="I29" s="3" t="s">
        <v>31</v>
      </c>
      <c r="J29" s="30"/>
      <c r="K29" s="46"/>
      <c r="L29" s="46"/>
      <c r="M29" s="46"/>
      <c r="N29" s="42">
        <v>2</v>
      </c>
      <c r="O29" s="42"/>
      <c r="P29" s="42"/>
      <c r="Q29" s="42">
        <v>2</v>
      </c>
      <c r="R29" s="30" t="e">
        <f>L29/H29</f>
        <v>#DIV/0!</v>
      </c>
      <c r="S29" s="1"/>
      <c r="T29" s="30"/>
      <c r="U29" s="28"/>
      <c r="V29" s="28"/>
      <c r="W29" s="32"/>
      <c r="Z29" s="13"/>
      <c r="AA29" s="13"/>
      <c r="AB29" s="13"/>
      <c r="AC29" s="13"/>
    </row>
    <row r="30" spans="1:29" x14ac:dyDescent="0.25">
      <c r="B30" s="30" t="s">
        <v>29</v>
      </c>
      <c r="C30" s="1">
        <v>80295449</v>
      </c>
      <c r="D30" s="3">
        <v>53131606</v>
      </c>
      <c r="E30" s="1">
        <v>7506309864839</v>
      </c>
      <c r="F30" s="1">
        <v>17506309864836</v>
      </c>
      <c r="G30" s="28" t="s">
        <v>34</v>
      </c>
      <c r="H30" s="3">
        <v>12</v>
      </c>
      <c r="I30" s="3" t="s">
        <v>31</v>
      </c>
      <c r="J30" s="27">
        <v>368.02</v>
      </c>
      <c r="K30" s="4">
        <v>1.4E-2</v>
      </c>
      <c r="L30" s="5">
        <f>J30*(1-K30)</f>
        <v>362.86771999999996</v>
      </c>
      <c r="M30" s="5">
        <f>J30-J30*(1-K30)</f>
        <v>5.1522800000000188</v>
      </c>
      <c r="N30" s="42">
        <v>1</v>
      </c>
      <c r="O30" s="42"/>
      <c r="P30" s="42"/>
      <c r="Q30" s="42"/>
      <c r="R30" s="29">
        <f>L30/H30</f>
        <v>30.238976666666662</v>
      </c>
      <c r="S30" s="1">
        <f>SUBTOTAL(9,N30:Q30)</f>
        <v>1</v>
      </c>
      <c r="T30" s="30"/>
      <c r="U30" s="28"/>
      <c r="V30" s="28"/>
      <c r="W30" s="32"/>
      <c r="Z30" s="13"/>
      <c r="AA30" s="13"/>
      <c r="AB30" s="13"/>
      <c r="AC30" s="13"/>
    </row>
    <row r="31" spans="1:29" x14ac:dyDescent="0.25">
      <c r="B31" s="30" t="s">
        <v>29</v>
      </c>
      <c r="C31" s="1">
        <v>80280305</v>
      </c>
      <c r="D31" s="3">
        <v>53131606</v>
      </c>
      <c r="E31" s="1">
        <v>7506309864907</v>
      </c>
      <c r="F31" s="1">
        <v>17506309864904</v>
      </c>
      <c r="G31" s="28" t="s">
        <v>36</v>
      </c>
      <c r="H31" s="3">
        <v>12</v>
      </c>
      <c r="I31" s="3" t="s">
        <v>31</v>
      </c>
      <c r="J31" s="27">
        <v>368.02</v>
      </c>
      <c r="K31" s="4">
        <v>1.4E-2</v>
      </c>
      <c r="L31" s="5">
        <f>J31*(1-K31)</f>
        <v>362.86771999999996</v>
      </c>
      <c r="M31" s="5">
        <f>J31-J31*(1-K31)</f>
        <v>5.1522800000000188</v>
      </c>
      <c r="N31" s="42">
        <v>1</v>
      </c>
      <c r="O31" s="42">
        <v>0</v>
      </c>
      <c r="P31" s="42"/>
      <c r="Q31" s="42"/>
      <c r="R31" s="29">
        <f>L31/H31</f>
        <v>30.238976666666662</v>
      </c>
      <c r="S31" s="1">
        <f>SUBTOTAL(9,N31:Q31)</f>
        <v>1</v>
      </c>
      <c r="T31" s="30"/>
      <c r="U31" s="28"/>
      <c r="V31" s="28"/>
      <c r="W31" s="32"/>
      <c r="Z31" s="13"/>
      <c r="AA31" s="13"/>
      <c r="AB31" s="13"/>
      <c r="AC31" s="13"/>
    </row>
    <row r="32" spans="1:29" x14ac:dyDescent="0.25">
      <c r="A32" s="13">
        <v>28</v>
      </c>
      <c r="B32" s="30" t="s">
        <v>253</v>
      </c>
      <c r="C32" s="3" t="s">
        <v>287</v>
      </c>
      <c r="D32" s="30"/>
      <c r="E32" s="44">
        <v>7506339315479</v>
      </c>
      <c r="F32" s="30"/>
      <c r="G32" s="45" t="s">
        <v>275</v>
      </c>
      <c r="H32" s="3"/>
      <c r="I32" s="3" t="s">
        <v>31</v>
      </c>
      <c r="J32" s="30"/>
      <c r="K32" s="46"/>
      <c r="L32" s="46"/>
      <c r="M32" s="46"/>
      <c r="N32" s="42">
        <v>1</v>
      </c>
      <c r="O32" s="42"/>
      <c r="P32" s="42"/>
      <c r="Q32" s="42">
        <v>1</v>
      </c>
      <c r="R32" s="30" t="e">
        <f>L32/H32</f>
        <v>#DIV/0!</v>
      </c>
      <c r="S32" s="1"/>
      <c r="T32" s="30"/>
      <c r="U32" s="28"/>
      <c r="V32" s="28"/>
      <c r="W32" s="32"/>
      <c r="Z32" s="13"/>
      <c r="AA32" s="13"/>
      <c r="AB32" s="13"/>
      <c r="AC32" s="13"/>
    </row>
    <row r="33" spans="1:29" x14ac:dyDescent="0.25">
      <c r="A33" s="13">
        <v>29</v>
      </c>
      <c r="B33" s="30" t="s">
        <v>253</v>
      </c>
      <c r="C33" s="3" t="s">
        <v>287</v>
      </c>
      <c r="D33" s="30"/>
      <c r="E33" s="44">
        <v>7506339315899</v>
      </c>
      <c r="F33" s="30"/>
      <c r="G33" s="45" t="s">
        <v>277</v>
      </c>
      <c r="H33" s="3"/>
      <c r="I33" s="3" t="s">
        <v>31</v>
      </c>
      <c r="J33" s="30"/>
      <c r="K33" s="46"/>
      <c r="L33" s="46"/>
      <c r="M33" s="46"/>
      <c r="N33" s="42">
        <v>1</v>
      </c>
      <c r="O33" s="42"/>
      <c r="P33" s="42"/>
      <c r="Q33" s="42">
        <v>1</v>
      </c>
      <c r="R33" s="30" t="e">
        <f>L33/H33</f>
        <v>#DIV/0!</v>
      </c>
      <c r="S33" s="1"/>
      <c r="T33" s="30"/>
      <c r="U33" s="28"/>
      <c r="V33" s="28"/>
      <c r="W33" s="32"/>
      <c r="Z33" s="13"/>
      <c r="AA33" s="13"/>
      <c r="AB33" s="13"/>
      <c r="AC33" s="13"/>
    </row>
    <row r="34" spans="1:29" x14ac:dyDescent="0.25">
      <c r="B34" s="30" t="s">
        <v>29</v>
      </c>
      <c r="C34" s="1">
        <v>80295446</v>
      </c>
      <c r="D34" s="3">
        <v>53131606</v>
      </c>
      <c r="E34" s="1">
        <v>7506339323078</v>
      </c>
      <c r="F34" s="1">
        <v>17506339323075</v>
      </c>
      <c r="G34" s="28" t="s">
        <v>35</v>
      </c>
      <c r="H34" s="3">
        <v>12</v>
      </c>
      <c r="I34" s="3" t="s">
        <v>31</v>
      </c>
      <c r="J34" s="27">
        <v>368.02</v>
      </c>
      <c r="K34" s="4">
        <v>1.4E-2</v>
      </c>
      <c r="L34" s="5">
        <f>J34*(1-K34)</f>
        <v>362.86771999999996</v>
      </c>
      <c r="M34" s="5">
        <f>J34-J34*(1-K34)</f>
        <v>5.1522800000000188</v>
      </c>
      <c r="N34" s="42">
        <v>3</v>
      </c>
      <c r="O34" s="42"/>
      <c r="P34" s="42"/>
      <c r="Q34" s="42"/>
      <c r="R34" s="29">
        <f>L34/H34</f>
        <v>30.238976666666662</v>
      </c>
      <c r="S34" s="1">
        <f>SUBTOTAL(9,N34:Q34)</f>
        <v>3</v>
      </c>
      <c r="T34" s="30"/>
      <c r="U34" s="28"/>
      <c r="V34" s="28"/>
      <c r="W34" s="32"/>
      <c r="Z34" s="13"/>
      <c r="AA34" s="13"/>
      <c r="AB34" s="13"/>
      <c r="AC34" s="13"/>
    </row>
    <row r="35" spans="1:29" x14ac:dyDescent="0.25">
      <c r="B35" s="30" t="s">
        <v>29</v>
      </c>
      <c r="C35" s="1">
        <v>80674216</v>
      </c>
      <c r="D35" s="3">
        <v>53131606</v>
      </c>
      <c r="E35" s="1">
        <v>7506339323085</v>
      </c>
      <c r="F35" s="1">
        <v>17506339323082</v>
      </c>
      <c r="G35" s="28" t="s">
        <v>33</v>
      </c>
      <c r="H35" s="3">
        <v>12</v>
      </c>
      <c r="I35" s="3" t="s">
        <v>31</v>
      </c>
      <c r="J35" s="27">
        <v>333.1</v>
      </c>
      <c r="K35" s="4">
        <v>1.4E-2</v>
      </c>
      <c r="L35" s="5">
        <f>J35*(1-K35)</f>
        <v>328.4366</v>
      </c>
      <c r="M35" s="5">
        <f>J35-J35*(1-K35)</f>
        <v>4.6634000000000242</v>
      </c>
      <c r="N35" s="42">
        <v>1</v>
      </c>
      <c r="O35" s="42">
        <v>1</v>
      </c>
      <c r="P35" s="42">
        <v>0</v>
      </c>
      <c r="Q35" s="42">
        <v>1</v>
      </c>
      <c r="R35" s="29">
        <f>L35/H35</f>
        <v>27.369716666666665</v>
      </c>
      <c r="S35" s="1">
        <f>SUBTOTAL(9,N35:Q35)</f>
        <v>3</v>
      </c>
      <c r="T35" s="30"/>
      <c r="U35" s="28"/>
      <c r="V35" s="28"/>
      <c r="W35" s="32"/>
      <c r="Z35" s="13"/>
      <c r="AA35" s="13"/>
      <c r="AB35" s="13"/>
      <c r="AC35" s="13"/>
    </row>
    <row r="36" spans="1:29" x14ac:dyDescent="0.25">
      <c r="A36" s="13">
        <v>30</v>
      </c>
      <c r="B36" s="30" t="s">
        <v>253</v>
      </c>
      <c r="C36" s="3" t="s">
        <v>287</v>
      </c>
      <c r="D36" s="30"/>
      <c r="E36" s="44">
        <v>7702018001071</v>
      </c>
      <c r="F36" s="30"/>
      <c r="G36" s="45" t="s">
        <v>276</v>
      </c>
      <c r="H36" s="3"/>
      <c r="I36" s="3" t="s">
        <v>31</v>
      </c>
      <c r="J36" s="30"/>
      <c r="K36" s="46"/>
      <c r="L36" s="46"/>
      <c r="M36" s="46"/>
      <c r="N36" s="42">
        <v>1</v>
      </c>
      <c r="O36" s="42"/>
      <c r="P36" s="42"/>
      <c r="Q36" s="42">
        <v>1</v>
      </c>
      <c r="R36" s="30" t="e">
        <f>L36/H36</f>
        <v>#DIV/0!</v>
      </c>
      <c r="S36" s="1"/>
      <c r="T36" s="30"/>
      <c r="U36" s="28"/>
      <c r="V36" s="28"/>
      <c r="W36" s="32"/>
      <c r="Z36" s="13"/>
      <c r="AA36" s="13"/>
      <c r="AB36" s="13"/>
      <c r="AC36" s="13"/>
    </row>
    <row r="37" spans="1:29" x14ac:dyDescent="0.25">
      <c r="A37" s="13">
        <v>31</v>
      </c>
      <c r="B37" s="30" t="s">
        <v>253</v>
      </c>
      <c r="C37" s="3" t="s">
        <v>287</v>
      </c>
      <c r="D37" s="30"/>
      <c r="E37" s="44">
        <v>7702018013326</v>
      </c>
      <c r="F37" s="30"/>
      <c r="G37" s="45" t="s">
        <v>280</v>
      </c>
      <c r="H37" s="3"/>
      <c r="I37" s="3" t="s">
        <v>31</v>
      </c>
      <c r="J37" s="30"/>
      <c r="K37" s="46"/>
      <c r="L37" s="46"/>
      <c r="M37" s="46"/>
      <c r="N37" s="42">
        <v>1</v>
      </c>
      <c r="O37" s="42"/>
      <c r="P37" s="42"/>
      <c r="Q37" s="42">
        <v>1</v>
      </c>
      <c r="R37" s="30" t="e">
        <f>L37/H37</f>
        <v>#DIV/0!</v>
      </c>
      <c r="S37" s="1"/>
      <c r="T37" s="30"/>
      <c r="U37" s="28"/>
      <c r="V37" s="28"/>
      <c r="W37" s="32"/>
      <c r="Z37" s="13"/>
      <c r="AA37" s="13"/>
      <c r="AB37" s="13"/>
      <c r="AC37" s="13"/>
    </row>
    <row r="38" spans="1:29" x14ac:dyDescent="0.25">
      <c r="B38" s="30" t="s">
        <v>29</v>
      </c>
      <c r="C38" s="1">
        <v>80674663</v>
      </c>
      <c r="D38" s="3">
        <v>53131606</v>
      </c>
      <c r="E38" s="1">
        <v>7702018023813</v>
      </c>
      <c r="F38" s="1">
        <v>17506195175733</v>
      </c>
      <c r="G38" s="28" t="s">
        <v>32</v>
      </c>
      <c r="H38" s="3">
        <v>12</v>
      </c>
      <c r="I38" s="3" t="s">
        <v>31</v>
      </c>
      <c r="J38" s="27">
        <v>333.1</v>
      </c>
      <c r="K38" s="4">
        <v>1.4E-2</v>
      </c>
      <c r="L38" s="5">
        <f>J38*(1-K38)</f>
        <v>328.4366</v>
      </c>
      <c r="M38" s="5">
        <f>J38-J38*(1-K38)</f>
        <v>4.6634000000000242</v>
      </c>
      <c r="N38" s="42">
        <v>1</v>
      </c>
      <c r="O38" s="42"/>
      <c r="P38" s="42"/>
      <c r="Q38" s="42"/>
      <c r="R38" s="29">
        <f>L38/H38</f>
        <v>27.369716666666665</v>
      </c>
      <c r="S38" s="1">
        <f>SUBTOTAL(9,Q38:Q38)</f>
        <v>0</v>
      </c>
      <c r="T38" s="30"/>
      <c r="U38" s="28"/>
      <c r="V38" s="28"/>
      <c r="W38" s="32"/>
      <c r="Z38" s="13"/>
      <c r="AA38" s="13"/>
      <c r="AB38" s="13"/>
      <c r="AC38" s="13"/>
    </row>
    <row r="39" spans="1:29" x14ac:dyDescent="0.25">
      <c r="A39" s="13">
        <v>32</v>
      </c>
      <c r="B39" s="30" t="s">
        <v>253</v>
      </c>
      <c r="C39" s="3" t="s">
        <v>287</v>
      </c>
      <c r="D39" s="30"/>
      <c r="E39" s="44">
        <v>7702018072217</v>
      </c>
      <c r="F39" s="30"/>
      <c r="G39" s="45" t="s">
        <v>278</v>
      </c>
      <c r="H39" s="3"/>
      <c r="I39" s="3" t="s">
        <v>31</v>
      </c>
      <c r="J39" s="30"/>
      <c r="K39" s="46"/>
      <c r="L39" s="46"/>
      <c r="M39" s="46"/>
      <c r="N39" s="42">
        <v>1</v>
      </c>
      <c r="O39" s="42"/>
      <c r="P39" s="42"/>
      <c r="Q39" s="42">
        <v>1</v>
      </c>
      <c r="R39" s="30" t="e">
        <f>L39/H39</f>
        <v>#DIV/0!</v>
      </c>
      <c r="S39" s="1"/>
      <c r="T39" s="30"/>
      <c r="U39" s="28"/>
      <c r="V39" s="28"/>
      <c r="W39" s="32"/>
      <c r="Z39" s="13"/>
      <c r="AA39" s="13"/>
      <c r="AB39" s="13"/>
      <c r="AC39" s="13"/>
    </row>
    <row r="40" spans="1:29" x14ac:dyDescent="0.25">
      <c r="A40" s="13">
        <v>33</v>
      </c>
      <c r="B40" s="30" t="s">
        <v>253</v>
      </c>
      <c r="C40" s="3" t="s">
        <v>287</v>
      </c>
      <c r="D40" s="30"/>
      <c r="E40" s="44">
        <v>7702018072392</v>
      </c>
      <c r="F40" s="30"/>
      <c r="G40" s="45" t="s">
        <v>279</v>
      </c>
      <c r="H40" s="3"/>
      <c r="I40" s="3" t="s">
        <v>31</v>
      </c>
      <c r="J40" s="30"/>
      <c r="K40" s="46"/>
      <c r="L40" s="46"/>
      <c r="M40" s="46"/>
      <c r="N40" s="42">
        <v>1</v>
      </c>
      <c r="O40" s="42"/>
      <c r="P40" s="42"/>
      <c r="Q40" s="42">
        <v>1</v>
      </c>
      <c r="R40" s="30" t="e">
        <f>L40/H40</f>
        <v>#DIV/0!</v>
      </c>
      <c r="S40" s="1"/>
      <c r="T40" s="30"/>
      <c r="U40" s="28"/>
      <c r="V40" s="28"/>
      <c r="W40" s="32"/>
      <c r="Z40" s="13"/>
      <c r="AA40" s="13"/>
      <c r="AB40" s="13"/>
      <c r="AC40" s="13"/>
    </row>
    <row r="41" spans="1:29" x14ac:dyDescent="0.25">
      <c r="A41" s="13">
        <v>34</v>
      </c>
      <c r="B41" s="30" t="s">
        <v>253</v>
      </c>
      <c r="C41" s="3" t="s">
        <v>287</v>
      </c>
      <c r="D41" s="30"/>
      <c r="E41" s="44">
        <v>7702018874729</v>
      </c>
      <c r="F41" s="30"/>
      <c r="G41" s="45" t="s">
        <v>271</v>
      </c>
      <c r="H41" s="3"/>
      <c r="I41" s="3" t="s">
        <v>31</v>
      </c>
      <c r="J41" s="30"/>
      <c r="K41" s="46"/>
      <c r="L41" s="46"/>
      <c r="M41" s="46"/>
      <c r="N41" s="42">
        <v>1</v>
      </c>
      <c r="O41" s="42"/>
      <c r="P41" s="42"/>
      <c r="Q41" s="42">
        <v>1</v>
      </c>
      <c r="R41" s="30" t="e">
        <f>L41/H41</f>
        <v>#DIV/0!</v>
      </c>
      <c r="S41" s="1"/>
      <c r="T41" s="30"/>
      <c r="U41" s="28"/>
      <c r="V41" s="28"/>
      <c r="W41" s="32"/>
      <c r="Z41" s="13"/>
      <c r="AA41" s="13"/>
      <c r="AB41" s="13"/>
      <c r="AC41" s="13"/>
    </row>
    <row r="42" spans="1:29" x14ac:dyDescent="0.25">
      <c r="A42" s="13">
        <v>35</v>
      </c>
      <c r="B42" s="30" t="s">
        <v>253</v>
      </c>
      <c r="C42" s="3" t="s">
        <v>287</v>
      </c>
      <c r="D42" s="30"/>
      <c r="E42" s="44">
        <v>7702018874750</v>
      </c>
      <c r="F42" s="30"/>
      <c r="G42" s="45" t="s">
        <v>274</v>
      </c>
      <c r="H42" s="3"/>
      <c r="I42" s="3" t="s">
        <v>31</v>
      </c>
      <c r="J42" s="30"/>
      <c r="K42" s="46"/>
      <c r="L42" s="46"/>
      <c r="M42" s="46"/>
      <c r="N42" s="42">
        <v>1</v>
      </c>
      <c r="O42" s="42"/>
      <c r="P42" s="42"/>
      <c r="Q42" s="42">
        <v>1</v>
      </c>
      <c r="R42" s="30" t="e">
        <f>L42/H42</f>
        <v>#DIV/0!</v>
      </c>
      <c r="S42" s="1"/>
      <c r="T42" s="30"/>
      <c r="U42" s="28"/>
      <c r="V42" s="28"/>
      <c r="W42" s="32"/>
      <c r="Z42" s="13"/>
      <c r="AA42" s="13"/>
      <c r="AB42" s="13"/>
      <c r="AC42" s="13"/>
    </row>
    <row r="43" spans="1:29" x14ac:dyDescent="0.25">
      <c r="B43" s="30" t="s">
        <v>29</v>
      </c>
      <c r="C43" s="1">
        <v>80257382</v>
      </c>
      <c r="D43" s="3">
        <v>53131606</v>
      </c>
      <c r="E43" s="1">
        <v>7702018913619</v>
      </c>
      <c r="F43" s="1">
        <v>17702018913616</v>
      </c>
      <c r="G43" s="28" t="s">
        <v>38</v>
      </c>
      <c r="H43" s="3">
        <v>12</v>
      </c>
      <c r="I43" s="3" t="s">
        <v>31</v>
      </c>
      <c r="J43" s="27">
        <v>455.38</v>
      </c>
      <c r="K43" s="4">
        <v>1.4E-2</v>
      </c>
      <c r="L43" s="5">
        <f>J43*(1-K43)</f>
        <v>449.00468000000001</v>
      </c>
      <c r="M43" s="5">
        <f>J43-J43*(1-K43)</f>
        <v>6.3753199999999879</v>
      </c>
      <c r="N43" s="42">
        <v>1</v>
      </c>
      <c r="O43" s="42">
        <v>1</v>
      </c>
      <c r="P43" s="42">
        <v>1</v>
      </c>
      <c r="Q43" s="42">
        <v>1</v>
      </c>
      <c r="R43" s="29">
        <f>L43/H43</f>
        <v>37.417056666666667</v>
      </c>
      <c r="S43" s="1">
        <f>SUBTOTAL(9,Q43:Q43)</f>
        <v>1</v>
      </c>
      <c r="T43" s="30"/>
      <c r="U43" s="28"/>
      <c r="V43" s="28"/>
      <c r="W43" s="32"/>
      <c r="Z43" s="13"/>
      <c r="AA43" s="13"/>
      <c r="AB43" s="13"/>
      <c r="AC43" s="13"/>
    </row>
    <row r="44" spans="1:29" x14ac:dyDescent="0.25">
      <c r="B44" s="30" t="s">
        <v>29</v>
      </c>
      <c r="C44" s="1">
        <v>80295464</v>
      </c>
      <c r="D44" s="3">
        <v>53131606</v>
      </c>
      <c r="E44" s="1">
        <v>7702018913640</v>
      </c>
      <c r="F44" s="1">
        <v>17702018913647</v>
      </c>
      <c r="G44" s="28" t="s">
        <v>214</v>
      </c>
      <c r="H44" s="3">
        <v>12</v>
      </c>
      <c r="I44" s="3" t="s">
        <v>31</v>
      </c>
      <c r="J44" s="27">
        <v>455.38</v>
      </c>
      <c r="K44" s="4">
        <v>1.4E-2</v>
      </c>
      <c r="L44" s="5">
        <f>J44*(1-K44)</f>
        <v>449.00468000000001</v>
      </c>
      <c r="M44" s="5">
        <f>J44-J44*(1-K44)</f>
        <v>6.3753199999999879</v>
      </c>
      <c r="N44" s="42"/>
      <c r="O44" s="42">
        <v>1</v>
      </c>
      <c r="P44" s="42"/>
      <c r="Q44" s="42"/>
      <c r="R44" s="29">
        <f>L44/H44</f>
        <v>37.417056666666667</v>
      </c>
      <c r="S44" s="1">
        <f>SUBTOTAL(9,N44:Q44)</f>
        <v>1</v>
      </c>
      <c r="T44" s="30"/>
      <c r="U44" s="28"/>
      <c r="V44" s="28"/>
      <c r="W44" s="32"/>
      <c r="Z44" s="13"/>
      <c r="AA44" s="13"/>
      <c r="AB44" s="13"/>
      <c r="AC44" s="13"/>
    </row>
    <row r="45" spans="1:29" x14ac:dyDescent="0.25">
      <c r="B45" s="30" t="s">
        <v>29</v>
      </c>
      <c r="C45" s="1">
        <v>80295461</v>
      </c>
      <c r="D45" s="3">
        <v>53131606</v>
      </c>
      <c r="E45" s="1">
        <v>7702018913664</v>
      </c>
      <c r="F45" s="1">
        <v>17702018913661</v>
      </c>
      <c r="G45" s="28" t="s">
        <v>39</v>
      </c>
      <c r="H45" s="3">
        <v>12</v>
      </c>
      <c r="I45" s="3" t="s">
        <v>31</v>
      </c>
      <c r="J45" s="27">
        <v>455.38</v>
      </c>
      <c r="K45" s="4">
        <v>1.4E-2</v>
      </c>
      <c r="L45" s="5">
        <f>J45*(1-K45)</f>
        <v>449.00468000000001</v>
      </c>
      <c r="M45" s="5">
        <f>J45-J45*(1-K45)</f>
        <v>6.3753199999999879</v>
      </c>
      <c r="N45" s="42">
        <v>1</v>
      </c>
      <c r="O45" s="42"/>
      <c r="P45" s="42">
        <v>1</v>
      </c>
      <c r="Q45" s="42"/>
      <c r="R45" s="29">
        <f>L45/H45</f>
        <v>37.417056666666667</v>
      </c>
      <c r="S45" s="1">
        <f>SUBTOTAL(9,N45:Q45)</f>
        <v>2</v>
      </c>
      <c r="T45" s="30"/>
      <c r="U45" s="28"/>
      <c r="V45" s="28"/>
      <c r="W45" s="32"/>
      <c r="Z45" s="13"/>
      <c r="AA45" s="13"/>
      <c r="AB45" s="13"/>
      <c r="AC45" s="13"/>
    </row>
    <row r="46" spans="1:29" x14ac:dyDescent="0.25">
      <c r="B46" s="30" t="s">
        <v>29</v>
      </c>
      <c r="C46" s="1">
        <v>80296441</v>
      </c>
      <c r="D46" s="3">
        <v>53131606</v>
      </c>
      <c r="E46" s="1">
        <v>7702018913688</v>
      </c>
      <c r="F46" s="1">
        <v>17702018913685</v>
      </c>
      <c r="G46" s="28" t="s">
        <v>38</v>
      </c>
      <c r="H46" s="3">
        <v>12</v>
      </c>
      <c r="I46" s="3" t="s">
        <v>31</v>
      </c>
      <c r="J46" s="27">
        <v>455.38</v>
      </c>
      <c r="K46" s="4">
        <v>1.4E-2</v>
      </c>
      <c r="L46" s="5">
        <f>J46*(1-K46)</f>
        <v>449.00468000000001</v>
      </c>
      <c r="M46" s="5">
        <f>J46-J46*(1-K46)</f>
        <v>6.3753199999999879</v>
      </c>
      <c r="N46" s="42">
        <v>1</v>
      </c>
      <c r="O46" s="42">
        <v>1</v>
      </c>
      <c r="P46" s="42"/>
      <c r="Q46" s="42"/>
      <c r="R46" s="29">
        <f>L46/H46</f>
        <v>37.417056666666667</v>
      </c>
      <c r="S46" s="1">
        <f>SUBTOTAL(9,N46:Q46)</f>
        <v>2</v>
      </c>
      <c r="T46" s="30"/>
      <c r="U46" s="28"/>
      <c r="V46" s="28"/>
      <c r="W46" s="32"/>
      <c r="Z46" s="13"/>
      <c r="AA46" s="13"/>
      <c r="AB46" s="13"/>
      <c r="AC46" s="13"/>
    </row>
    <row r="47" spans="1:29" x14ac:dyDescent="0.25">
      <c r="B47" s="30" t="s">
        <v>29</v>
      </c>
      <c r="C47" s="1">
        <v>80290031</v>
      </c>
      <c r="D47" s="3">
        <v>53131606</v>
      </c>
      <c r="E47" s="1">
        <v>7702018913954</v>
      </c>
      <c r="F47" s="1">
        <v>17702018913951</v>
      </c>
      <c r="G47" s="28" t="s">
        <v>30</v>
      </c>
      <c r="H47" s="3">
        <v>12</v>
      </c>
      <c r="I47" s="3" t="s">
        <v>31</v>
      </c>
      <c r="J47" s="27">
        <v>274.39</v>
      </c>
      <c r="K47" s="4">
        <v>1.4E-2</v>
      </c>
      <c r="L47" s="5">
        <f>J47*(1-K47)</f>
        <v>270.54854</v>
      </c>
      <c r="M47" s="5">
        <f>J47-J47*(1-K47)</f>
        <v>3.8414599999999837</v>
      </c>
      <c r="N47" s="42">
        <v>2</v>
      </c>
      <c r="O47" s="42">
        <v>3</v>
      </c>
      <c r="P47" s="42">
        <v>2</v>
      </c>
      <c r="Q47" s="42">
        <v>0</v>
      </c>
      <c r="R47" s="29">
        <f>L47/H47</f>
        <v>22.545711666666666</v>
      </c>
      <c r="S47" s="1">
        <f>SUBTOTAL(9,N47:Q47)</f>
        <v>7</v>
      </c>
      <c r="T47" s="30"/>
      <c r="U47" s="28"/>
      <c r="V47" s="28"/>
      <c r="W47" s="32"/>
      <c r="Z47" s="13"/>
      <c r="AA47" s="13"/>
      <c r="AB47" s="13"/>
      <c r="AC47" s="13"/>
    </row>
    <row r="48" spans="1:29" x14ac:dyDescent="0.25">
      <c r="B48" s="30" t="s">
        <v>16</v>
      </c>
      <c r="C48" s="1">
        <v>80289625</v>
      </c>
      <c r="D48" s="3">
        <v>53131628</v>
      </c>
      <c r="E48" s="1">
        <v>7500435019491</v>
      </c>
      <c r="F48" s="1">
        <v>17500435007211</v>
      </c>
      <c r="G48" s="28" t="s">
        <v>50</v>
      </c>
      <c r="H48" s="3">
        <v>12</v>
      </c>
      <c r="I48" s="3" t="s">
        <v>18</v>
      </c>
      <c r="J48" s="5">
        <v>520.17999999999995</v>
      </c>
      <c r="K48" s="4">
        <v>1.4E-2</v>
      </c>
      <c r="L48" s="5">
        <f>J48*(1-K48)</f>
        <v>512.89747999999997</v>
      </c>
      <c r="M48" s="5">
        <f>J48-J48*(1-K48)</f>
        <v>7.2825199999999768</v>
      </c>
      <c r="N48" s="42"/>
      <c r="O48" s="42"/>
      <c r="P48" s="42">
        <v>1</v>
      </c>
      <c r="Q48" s="42">
        <v>2</v>
      </c>
      <c r="R48" s="29">
        <f>L48/H48</f>
        <v>42.741456666666664</v>
      </c>
      <c r="S48" s="1">
        <f>SUBTOTAL(9,N48:Q48)</f>
        <v>3</v>
      </c>
      <c r="T48" s="30"/>
      <c r="U48" s="28"/>
      <c r="V48" s="28"/>
      <c r="W48" s="32"/>
      <c r="Z48" s="13"/>
      <c r="AA48" s="13"/>
      <c r="AB48" s="13"/>
      <c r="AC48" s="13"/>
    </row>
    <row r="49" spans="1:29" x14ac:dyDescent="0.25">
      <c r="B49" s="30" t="s">
        <v>16</v>
      </c>
      <c r="C49" s="1">
        <v>80289630</v>
      </c>
      <c r="D49" s="3">
        <v>53131628</v>
      </c>
      <c r="E49" s="1">
        <v>7500435019514</v>
      </c>
      <c r="F49" s="1">
        <v>17500435007235</v>
      </c>
      <c r="G49" s="28" t="s">
        <v>57</v>
      </c>
      <c r="H49" s="3">
        <v>12</v>
      </c>
      <c r="I49" s="3" t="s">
        <v>18</v>
      </c>
      <c r="J49" s="5">
        <v>520.17999999999995</v>
      </c>
      <c r="K49" s="4">
        <v>1.4E-2</v>
      </c>
      <c r="L49" s="5">
        <f>J49*(1-K49)</f>
        <v>512.89747999999997</v>
      </c>
      <c r="M49" s="5">
        <f>J49-J49*(1-K49)</f>
        <v>7.2825199999999768</v>
      </c>
      <c r="N49" s="42"/>
      <c r="O49" s="42">
        <v>1</v>
      </c>
      <c r="P49" s="42"/>
      <c r="Q49" s="42">
        <v>1</v>
      </c>
      <c r="R49" s="29">
        <f>L49/H49</f>
        <v>42.741456666666664</v>
      </c>
      <c r="S49" s="1">
        <f>SUBTOTAL(9,N49:Q49)</f>
        <v>2</v>
      </c>
      <c r="T49" s="30"/>
      <c r="U49" s="28"/>
      <c r="V49" s="28"/>
      <c r="W49" s="32"/>
      <c r="Z49" s="13"/>
      <c r="AA49" s="13"/>
      <c r="AB49" s="13"/>
      <c r="AC49" s="13"/>
    </row>
    <row r="50" spans="1:29" x14ac:dyDescent="0.25">
      <c r="B50" s="30" t="s">
        <v>16</v>
      </c>
      <c r="C50" s="1">
        <v>80289584</v>
      </c>
      <c r="D50" s="3">
        <v>53131628</v>
      </c>
      <c r="E50" s="1">
        <v>7500435019521</v>
      </c>
      <c r="F50" s="1">
        <v>17500435006726</v>
      </c>
      <c r="G50" s="28" t="s">
        <v>46</v>
      </c>
      <c r="H50" s="3">
        <v>12</v>
      </c>
      <c r="I50" s="3" t="s">
        <v>18</v>
      </c>
      <c r="J50" s="5">
        <v>252.18</v>
      </c>
      <c r="K50" s="4">
        <v>1.4E-2</v>
      </c>
      <c r="L50" s="5">
        <f>J50*(1-K50)</f>
        <v>248.64948000000001</v>
      </c>
      <c r="M50" s="5">
        <f>J50-J50*(1-K50)</f>
        <v>3.5305199999999957</v>
      </c>
      <c r="N50" s="42"/>
      <c r="O50" s="42">
        <v>1</v>
      </c>
      <c r="P50" s="42"/>
      <c r="Q50" s="42"/>
      <c r="R50" s="29">
        <f>L50/H50</f>
        <v>20.720790000000001</v>
      </c>
      <c r="S50" s="1">
        <f>SUBTOTAL(9,N50:Q50)</f>
        <v>1</v>
      </c>
      <c r="T50" s="30"/>
      <c r="U50" s="28"/>
      <c r="V50" s="28"/>
      <c r="W50" s="32"/>
      <c r="Z50" s="13"/>
      <c r="AA50" s="13"/>
      <c r="AB50" s="13"/>
      <c r="AC50" s="13"/>
    </row>
    <row r="51" spans="1:29" x14ac:dyDescent="0.25">
      <c r="B51" s="30" t="s">
        <v>16</v>
      </c>
      <c r="C51" s="1">
        <v>80289608</v>
      </c>
      <c r="D51" s="3">
        <v>53131628</v>
      </c>
      <c r="E51" s="1">
        <v>7500435019613</v>
      </c>
      <c r="F51" s="1">
        <v>17500435007198</v>
      </c>
      <c r="G51" s="28" t="s">
        <v>45</v>
      </c>
      <c r="H51" s="3">
        <v>12</v>
      </c>
      <c r="I51" s="3" t="s">
        <v>18</v>
      </c>
      <c r="J51" s="5">
        <v>252.18</v>
      </c>
      <c r="K51" s="4">
        <v>1.4E-2</v>
      </c>
      <c r="L51" s="5">
        <f>J51*(1-K51)</f>
        <v>248.64948000000001</v>
      </c>
      <c r="M51" s="5">
        <f>J51-J51*(1-K51)</f>
        <v>3.5305199999999957</v>
      </c>
      <c r="N51" s="42">
        <v>1</v>
      </c>
      <c r="O51" s="42">
        <v>1</v>
      </c>
      <c r="P51" s="42">
        <v>0</v>
      </c>
      <c r="Q51" s="42"/>
      <c r="R51" s="29">
        <f>L51/H51</f>
        <v>20.720790000000001</v>
      </c>
      <c r="S51" s="1">
        <f>SUBTOTAL(9,N51:Q51)</f>
        <v>2</v>
      </c>
      <c r="T51" s="30"/>
      <c r="U51" s="28"/>
      <c r="V51" s="28"/>
      <c r="W51" s="32"/>
      <c r="Z51" s="13"/>
      <c r="AA51" s="13"/>
      <c r="AB51" s="13"/>
      <c r="AC51" s="13"/>
    </row>
    <row r="52" spans="1:29" x14ac:dyDescent="0.25">
      <c r="B52" s="30" t="s">
        <v>16</v>
      </c>
      <c r="C52" s="1">
        <v>80289641</v>
      </c>
      <c r="D52" s="3">
        <v>53131628</v>
      </c>
      <c r="E52" s="1">
        <v>7500435019620</v>
      </c>
      <c r="F52" s="1">
        <v>17500435007303</v>
      </c>
      <c r="G52" s="28" t="s">
        <v>56</v>
      </c>
      <c r="H52" s="3">
        <v>12</v>
      </c>
      <c r="I52" s="3" t="s">
        <v>18</v>
      </c>
      <c r="J52" s="5">
        <v>520.17999999999995</v>
      </c>
      <c r="K52" s="4">
        <v>1.4E-2</v>
      </c>
      <c r="L52" s="5">
        <f>J52*(1-K52)</f>
        <v>512.89747999999997</v>
      </c>
      <c r="M52" s="5">
        <f>J52-J52*(1-K52)</f>
        <v>7.2825199999999768</v>
      </c>
      <c r="N52" s="42"/>
      <c r="O52" s="42">
        <v>1</v>
      </c>
      <c r="P52" s="42"/>
      <c r="Q52" s="42"/>
      <c r="R52" s="29">
        <f>L52/H52</f>
        <v>42.741456666666664</v>
      </c>
      <c r="S52" s="1">
        <f>SUBTOTAL(9,N52:Q52)</f>
        <v>1</v>
      </c>
      <c r="T52" s="30"/>
      <c r="U52" s="28"/>
      <c r="V52" s="28"/>
      <c r="W52" s="32"/>
      <c r="Z52" s="13"/>
      <c r="AA52" s="13"/>
      <c r="AB52" s="13"/>
      <c r="AC52" s="13"/>
    </row>
    <row r="53" spans="1:29" x14ac:dyDescent="0.25">
      <c r="B53" s="30" t="s">
        <v>16</v>
      </c>
      <c r="C53" s="1">
        <v>80300472</v>
      </c>
      <c r="D53" s="3">
        <v>53131628</v>
      </c>
      <c r="E53" s="1">
        <v>7500435019712</v>
      </c>
      <c r="F53" s="1">
        <v>17500435006689</v>
      </c>
      <c r="G53" s="28" t="s">
        <v>51</v>
      </c>
      <c r="H53" s="3">
        <v>12</v>
      </c>
      <c r="I53" s="3" t="s">
        <v>18</v>
      </c>
      <c r="J53" s="5">
        <v>520.17999999999995</v>
      </c>
      <c r="K53" s="4">
        <v>1.4E-2</v>
      </c>
      <c r="L53" s="5">
        <f>J53*(1-K53)</f>
        <v>512.89747999999997</v>
      </c>
      <c r="M53" s="5">
        <f>J53-J53*(1-K53)</f>
        <v>7.2825199999999768</v>
      </c>
      <c r="N53" s="42"/>
      <c r="O53" s="42"/>
      <c r="P53" s="42">
        <v>1</v>
      </c>
      <c r="Q53" s="42">
        <v>2</v>
      </c>
      <c r="R53" s="29">
        <f>L53/H53</f>
        <v>42.741456666666664</v>
      </c>
      <c r="S53" s="1">
        <f>SUBTOTAL(9,N53:Q53)</f>
        <v>3</v>
      </c>
      <c r="T53" s="30"/>
      <c r="U53" s="28"/>
      <c r="V53" s="28"/>
      <c r="W53" s="32"/>
      <c r="Z53" s="13"/>
      <c r="AA53" s="13"/>
      <c r="AB53" s="13"/>
      <c r="AC53" s="13"/>
    </row>
    <row r="54" spans="1:29" x14ac:dyDescent="0.25">
      <c r="B54" s="30" t="s">
        <v>16</v>
      </c>
      <c r="C54" s="1">
        <v>80289589</v>
      </c>
      <c r="D54" s="3">
        <v>53131628</v>
      </c>
      <c r="E54" s="1">
        <v>7500435019828</v>
      </c>
      <c r="F54" s="1">
        <v>17500435006757</v>
      </c>
      <c r="G54" s="28" t="s">
        <v>59</v>
      </c>
      <c r="H54" s="3">
        <v>12</v>
      </c>
      <c r="I54" s="3" t="s">
        <v>18</v>
      </c>
      <c r="J54" s="5">
        <v>520.17999999999995</v>
      </c>
      <c r="K54" s="4">
        <v>1.4E-2</v>
      </c>
      <c r="L54" s="5">
        <f>J54*(1-K54)</f>
        <v>512.89747999999997</v>
      </c>
      <c r="M54" s="5">
        <f>J54-J54*(1-K54)</f>
        <v>7.2825199999999768</v>
      </c>
      <c r="N54" s="42">
        <v>2</v>
      </c>
      <c r="O54" s="42">
        <v>1</v>
      </c>
      <c r="P54" s="42">
        <v>1</v>
      </c>
      <c r="Q54" s="42"/>
      <c r="R54" s="29">
        <f>L54/H54</f>
        <v>42.741456666666664</v>
      </c>
      <c r="S54" s="1">
        <f>SUBTOTAL(9,N54:Q54)</f>
        <v>4</v>
      </c>
      <c r="T54" s="30"/>
      <c r="U54" s="28"/>
      <c r="V54" s="28"/>
      <c r="W54" s="32"/>
      <c r="Z54" s="13"/>
      <c r="AA54" s="13"/>
      <c r="AB54" s="13"/>
      <c r="AC54" s="13"/>
    </row>
    <row r="55" spans="1:29" x14ac:dyDescent="0.25">
      <c r="B55" s="30" t="s">
        <v>16</v>
      </c>
      <c r="C55" s="1">
        <v>80289580</v>
      </c>
      <c r="D55" s="3">
        <v>53131628</v>
      </c>
      <c r="E55" s="1">
        <v>7500435019958</v>
      </c>
      <c r="F55" s="1">
        <v>17500435006702</v>
      </c>
      <c r="G55" s="28" t="s">
        <v>44</v>
      </c>
      <c r="H55" s="3">
        <v>12</v>
      </c>
      <c r="I55" s="3" t="s">
        <v>18</v>
      </c>
      <c r="J55" s="5">
        <v>252.18</v>
      </c>
      <c r="K55" s="4">
        <v>1.4E-2</v>
      </c>
      <c r="L55" s="5">
        <f>J55*(1-K55)</f>
        <v>248.64948000000001</v>
      </c>
      <c r="M55" s="5">
        <f>J55-J55*(1-K55)</f>
        <v>3.5305199999999957</v>
      </c>
      <c r="N55" s="42">
        <v>1</v>
      </c>
      <c r="O55" s="42">
        <v>1</v>
      </c>
      <c r="P55" s="42">
        <v>1</v>
      </c>
      <c r="Q55" s="42"/>
      <c r="R55" s="29">
        <f>L55/H55</f>
        <v>20.720790000000001</v>
      </c>
      <c r="S55" s="1">
        <f>SUBTOTAL(9,N55:Q55)</f>
        <v>3</v>
      </c>
      <c r="T55" s="30"/>
      <c r="U55" s="28"/>
      <c r="V55" s="28"/>
      <c r="W55" s="32"/>
      <c r="Z55" s="13"/>
      <c r="AA55" s="13"/>
      <c r="AB55" s="13"/>
      <c r="AC55" s="13"/>
    </row>
    <row r="56" spans="1:29" x14ac:dyDescent="0.25">
      <c r="B56" s="30" t="s">
        <v>16</v>
      </c>
      <c r="C56" s="1">
        <v>80289581</v>
      </c>
      <c r="D56" s="3">
        <v>53131628</v>
      </c>
      <c r="E56" s="1">
        <v>7500435020008</v>
      </c>
      <c r="F56" s="1">
        <v>17500435006719</v>
      </c>
      <c r="G56" s="28" t="s">
        <v>54</v>
      </c>
      <c r="H56" s="3">
        <v>12</v>
      </c>
      <c r="I56" s="3" t="s">
        <v>18</v>
      </c>
      <c r="J56" s="5">
        <v>520.17999999999995</v>
      </c>
      <c r="K56" s="4">
        <v>1.4E-2</v>
      </c>
      <c r="L56" s="5">
        <f>J56*(1-K56)</f>
        <v>512.89747999999997</v>
      </c>
      <c r="M56" s="5">
        <f>J56-J56*(1-K56)</f>
        <v>7.2825199999999768</v>
      </c>
      <c r="N56" s="42">
        <v>1</v>
      </c>
      <c r="O56" s="42">
        <v>1</v>
      </c>
      <c r="P56" s="42">
        <v>1</v>
      </c>
      <c r="Q56" s="42"/>
      <c r="R56" s="29">
        <f>L56/H56</f>
        <v>42.741456666666664</v>
      </c>
      <c r="S56" s="1">
        <f>SUBTOTAL(9,N56:Q56)</f>
        <v>3</v>
      </c>
      <c r="T56" s="30"/>
      <c r="U56" s="28"/>
      <c r="V56" s="28"/>
      <c r="W56" s="32"/>
      <c r="Z56" s="13"/>
      <c r="AA56" s="13"/>
      <c r="AB56" s="13"/>
      <c r="AC56" s="13"/>
    </row>
    <row r="57" spans="1:29" x14ac:dyDescent="0.25">
      <c r="B57" s="30" t="s">
        <v>16</v>
      </c>
      <c r="C57" s="1">
        <v>80289636</v>
      </c>
      <c r="D57" s="3">
        <v>53131628</v>
      </c>
      <c r="E57" s="1">
        <v>7500435020046</v>
      </c>
      <c r="F57" s="1">
        <v>17500435007266</v>
      </c>
      <c r="G57" s="28" t="s">
        <v>55</v>
      </c>
      <c r="H57" s="3">
        <v>12</v>
      </c>
      <c r="I57" s="3" t="s">
        <v>18</v>
      </c>
      <c r="J57" s="5">
        <v>520.17999999999995</v>
      </c>
      <c r="K57" s="4">
        <v>1.4E-2</v>
      </c>
      <c r="L57" s="5">
        <f>J57*(1-K57)</f>
        <v>512.89747999999997</v>
      </c>
      <c r="M57" s="5">
        <f>J57-J57*(1-K57)</f>
        <v>7.2825199999999768</v>
      </c>
      <c r="N57" s="42">
        <v>1</v>
      </c>
      <c r="O57" s="42"/>
      <c r="P57" s="42">
        <v>1</v>
      </c>
      <c r="Q57" s="42">
        <v>2</v>
      </c>
      <c r="R57" s="29">
        <f>L57/H57</f>
        <v>42.741456666666664</v>
      </c>
      <c r="S57" s="1">
        <f>SUBTOTAL(9,N57:Q57)</f>
        <v>4</v>
      </c>
      <c r="T57" s="30"/>
      <c r="U57" s="28"/>
      <c r="V57" s="28"/>
      <c r="W57" s="32"/>
      <c r="Z57" s="13"/>
      <c r="AA57" s="13"/>
      <c r="AB57" s="13"/>
      <c r="AC57" s="13"/>
    </row>
    <row r="58" spans="1:29" x14ac:dyDescent="0.25">
      <c r="B58" s="30" t="s">
        <v>16</v>
      </c>
      <c r="C58" s="1">
        <v>80310367</v>
      </c>
      <c r="D58" s="3">
        <v>53131628</v>
      </c>
      <c r="E58" s="1">
        <v>7500435020077</v>
      </c>
      <c r="F58" s="1">
        <v>17500435006764</v>
      </c>
      <c r="G58" s="28" t="s">
        <v>43</v>
      </c>
      <c r="H58" s="3">
        <v>12</v>
      </c>
      <c r="I58" s="3" t="s">
        <v>18</v>
      </c>
      <c r="J58" s="5">
        <v>252.18</v>
      </c>
      <c r="K58" s="4">
        <v>1.4E-2</v>
      </c>
      <c r="L58" s="5">
        <f>J58*(1-K58)</f>
        <v>248.64948000000001</v>
      </c>
      <c r="M58" s="5">
        <f>J58-J58*(1-K58)</f>
        <v>3.5305199999999957</v>
      </c>
      <c r="N58" s="42">
        <v>1</v>
      </c>
      <c r="O58" s="42"/>
      <c r="P58" s="42"/>
      <c r="Q58" s="42"/>
      <c r="R58" s="29">
        <f>L58/H58</f>
        <v>20.720790000000001</v>
      </c>
      <c r="S58" s="1">
        <f>SUBTOTAL(9,N58:Q58)</f>
        <v>1</v>
      </c>
      <c r="T58" s="30"/>
      <c r="U58" s="28"/>
      <c r="V58" s="28"/>
      <c r="W58" s="32"/>
      <c r="Z58" s="13"/>
      <c r="AA58" s="13"/>
      <c r="AB58" s="13"/>
      <c r="AC58" s="13"/>
    </row>
    <row r="59" spans="1:29" x14ac:dyDescent="0.25">
      <c r="B59" s="30" t="s">
        <v>16</v>
      </c>
      <c r="C59" s="1">
        <v>80289632</v>
      </c>
      <c r="D59" s="3">
        <v>53131628</v>
      </c>
      <c r="E59" s="1">
        <v>7500435020169</v>
      </c>
      <c r="F59" s="1">
        <v>17500435007242</v>
      </c>
      <c r="G59" s="28" t="s">
        <v>53</v>
      </c>
      <c r="H59" s="3">
        <v>12</v>
      </c>
      <c r="I59" s="3" t="s">
        <v>18</v>
      </c>
      <c r="J59" s="5">
        <v>520.17999999999995</v>
      </c>
      <c r="K59" s="4">
        <v>1.4E-2</v>
      </c>
      <c r="L59" s="5">
        <f>J59*(1-K59)</f>
        <v>512.89747999999997</v>
      </c>
      <c r="M59" s="5">
        <f>J59-J59*(1-K59)</f>
        <v>7.2825199999999768</v>
      </c>
      <c r="N59" s="42"/>
      <c r="O59" s="42"/>
      <c r="P59" s="42"/>
      <c r="Q59" s="42">
        <v>2</v>
      </c>
      <c r="R59" s="29">
        <f>L59/H59</f>
        <v>42.741456666666664</v>
      </c>
      <c r="S59" s="1">
        <f>SUBTOTAL(9,N59:Q59)</f>
        <v>2</v>
      </c>
      <c r="T59" s="30"/>
      <c r="U59" s="28"/>
      <c r="V59" s="28"/>
      <c r="W59" s="32"/>
      <c r="Z59" s="13"/>
      <c r="AA59" s="13"/>
      <c r="AB59" s="13"/>
      <c r="AC59" s="13"/>
    </row>
    <row r="60" spans="1:29" x14ac:dyDescent="0.25">
      <c r="B60" s="30" t="s">
        <v>16</v>
      </c>
      <c r="C60" s="1">
        <v>80289606</v>
      </c>
      <c r="D60" s="3">
        <v>53131628</v>
      </c>
      <c r="E60" s="1">
        <v>7500435020664</v>
      </c>
      <c r="F60" s="1">
        <v>17500435007174</v>
      </c>
      <c r="G60" s="28" t="s">
        <v>47</v>
      </c>
      <c r="H60" s="3">
        <v>12</v>
      </c>
      <c r="I60" s="3" t="s">
        <v>18</v>
      </c>
      <c r="J60" s="5">
        <v>252.18</v>
      </c>
      <c r="K60" s="4">
        <v>1.4E-2</v>
      </c>
      <c r="L60" s="5">
        <f>J60*(1-K60)</f>
        <v>248.64948000000001</v>
      </c>
      <c r="M60" s="5">
        <f>J60-J60*(1-K60)</f>
        <v>3.5305199999999957</v>
      </c>
      <c r="N60" s="42">
        <v>1</v>
      </c>
      <c r="O60" s="42">
        <v>1</v>
      </c>
      <c r="P60" s="42">
        <v>1</v>
      </c>
      <c r="Q60" s="42"/>
      <c r="R60" s="29">
        <f>L60/H60</f>
        <v>20.720790000000001</v>
      </c>
      <c r="S60" s="1">
        <f>SUBTOTAL(9,N60:Q60)</f>
        <v>3</v>
      </c>
      <c r="T60" s="30"/>
      <c r="U60" s="28"/>
      <c r="V60" s="28"/>
      <c r="W60" s="32"/>
      <c r="Z60" s="13"/>
      <c r="AA60" s="13"/>
      <c r="AB60" s="13"/>
      <c r="AC60" s="13"/>
    </row>
    <row r="61" spans="1:29" x14ac:dyDescent="0.25">
      <c r="B61" s="30" t="s">
        <v>16</v>
      </c>
      <c r="C61" s="1">
        <v>80289639</v>
      </c>
      <c r="D61" s="3">
        <v>53131628</v>
      </c>
      <c r="E61" s="1">
        <v>7500435020671</v>
      </c>
      <c r="F61" s="1">
        <v>17500435007280</v>
      </c>
      <c r="G61" s="28" t="s">
        <v>58</v>
      </c>
      <c r="H61" s="3">
        <v>12</v>
      </c>
      <c r="I61" s="3" t="s">
        <v>18</v>
      </c>
      <c r="J61" s="5">
        <v>520.17999999999995</v>
      </c>
      <c r="K61" s="4">
        <v>1.4E-2</v>
      </c>
      <c r="L61" s="5">
        <f>J61*(1-K61)</f>
        <v>512.89747999999997</v>
      </c>
      <c r="M61" s="5">
        <f>J61-J61*(1-K61)</f>
        <v>7.2825199999999768</v>
      </c>
      <c r="N61" s="42"/>
      <c r="O61" s="42">
        <v>1</v>
      </c>
      <c r="P61" s="42"/>
      <c r="Q61" s="42">
        <v>1</v>
      </c>
      <c r="R61" s="29">
        <f>L61/H61</f>
        <v>42.741456666666664</v>
      </c>
      <c r="S61" s="1">
        <f>SUBTOTAL(9,N61:Q61)</f>
        <v>2</v>
      </c>
      <c r="T61" s="30"/>
      <c r="U61" s="28"/>
      <c r="V61" s="28"/>
      <c r="W61" s="32"/>
      <c r="Z61" s="13"/>
      <c r="AA61" s="13"/>
      <c r="AB61" s="13"/>
      <c r="AC61" s="13"/>
    </row>
    <row r="62" spans="1:29" x14ac:dyDescent="0.25">
      <c r="A62" s="14"/>
      <c r="B62" s="30" t="s">
        <v>16</v>
      </c>
      <c r="C62" s="1">
        <v>80319893</v>
      </c>
      <c r="D62" s="3">
        <v>53131628</v>
      </c>
      <c r="E62" s="1">
        <v>7500435126854</v>
      </c>
      <c r="F62" s="30"/>
      <c r="G62" s="28" t="s">
        <v>20</v>
      </c>
      <c r="H62" s="3">
        <v>10</v>
      </c>
      <c r="I62" s="3" t="s">
        <v>18</v>
      </c>
      <c r="J62" s="27">
        <v>433.48397085610196</v>
      </c>
      <c r="K62" s="4">
        <v>1.4E-2</v>
      </c>
      <c r="L62" s="5">
        <f>J62*(1-K62)</f>
        <v>427.41519526411651</v>
      </c>
      <c r="M62" s="5">
        <f>J62-J62*(1-K62)</f>
        <v>6.0687755919854567</v>
      </c>
      <c r="N62" s="42">
        <v>1</v>
      </c>
      <c r="O62" s="42"/>
      <c r="P62" s="42">
        <v>1</v>
      </c>
      <c r="Q62" s="42">
        <v>4</v>
      </c>
      <c r="R62" s="29">
        <f>L62/H62</f>
        <v>42.741519526411651</v>
      </c>
      <c r="S62" s="1">
        <f>SUBTOTAL(9,N62:Q62)</f>
        <v>6</v>
      </c>
      <c r="T62" s="30"/>
      <c r="U62" s="28"/>
      <c r="V62" s="28"/>
      <c r="W62" s="32"/>
      <c r="Z62" s="13"/>
      <c r="AA62" s="13"/>
      <c r="AB62" s="13"/>
      <c r="AC62" s="13"/>
    </row>
    <row r="63" spans="1:29" x14ac:dyDescent="0.25">
      <c r="B63" s="30" t="s">
        <v>16</v>
      </c>
      <c r="C63" s="1">
        <v>80323818</v>
      </c>
      <c r="D63" s="3">
        <v>53131628</v>
      </c>
      <c r="E63" s="1">
        <v>7500435141604</v>
      </c>
      <c r="F63" s="30"/>
      <c r="G63" s="28" t="s">
        <v>219</v>
      </c>
      <c r="H63" s="3">
        <v>10</v>
      </c>
      <c r="I63" s="3" t="s">
        <v>18</v>
      </c>
      <c r="J63" s="27">
        <v>315.46120689655174</v>
      </c>
      <c r="K63" s="4">
        <v>1.4E-2</v>
      </c>
      <c r="L63" s="5">
        <f>J63*(1-K63)</f>
        <v>311.04475000000002</v>
      </c>
      <c r="M63" s="5">
        <f>J63-J63*(1-K63)</f>
        <v>4.4164568965517219</v>
      </c>
      <c r="N63" s="42">
        <v>1</v>
      </c>
      <c r="O63" s="42">
        <v>1</v>
      </c>
      <c r="P63" s="42">
        <v>0</v>
      </c>
      <c r="Q63" s="42">
        <v>1</v>
      </c>
      <c r="R63" s="29">
        <f>L63/H63</f>
        <v>31.104475000000001</v>
      </c>
      <c r="S63" s="1">
        <f>SUBTOTAL(9,N63:Q63)</f>
        <v>3</v>
      </c>
      <c r="T63" s="30"/>
      <c r="U63" s="28"/>
      <c r="V63" s="28"/>
      <c r="W63" s="32"/>
      <c r="Z63" s="13"/>
      <c r="AA63" s="13"/>
      <c r="AB63" s="13"/>
      <c r="AC63" s="13"/>
    </row>
    <row r="64" spans="1:29" x14ac:dyDescent="0.25">
      <c r="B64" s="30" t="s">
        <v>16</v>
      </c>
      <c r="C64" s="1">
        <v>80323819</v>
      </c>
      <c r="D64" s="3">
        <v>53131628</v>
      </c>
      <c r="E64" s="1">
        <v>7500435141611</v>
      </c>
      <c r="F64" s="1"/>
      <c r="G64" s="28" t="s">
        <v>218</v>
      </c>
      <c r="H64" s="3">
        <v>10</v>
      </c>
      <c r="I64" s="3" t="s">
        <v>18</v>
      </c>
      <c r="J64" s="27">
        <v>265.0862068965518</v>
      </c>
      <c r="K64" s="4">
        <v>1.4E-2</v>
      </c>
      <c r="L64" s="5">
        <f>J64*(1-K64)</f>
        <v>261.37500000000006</v>
      </c>
      <c r="M64" s="5">
        <f>J64-J64*(1-K64)</f>
        <v>3.7112068965517437</v>
      </c>
      <c r="N64" s="42">
        <v>1</v>
      </c>
      <c r="O64" s="42">
        <v>1</v>
      </c>
      <c r="P64" s="42">
        <v>0</v>
      </c>
      <c r="Q64" s="42">
        <v>1</v>
      </c>
      <c r="R64" s="29">
        <f>L64/H64</f>
        <v>26.137500000000006</v>
      </c>
      <c r="S64" s="1">
        <f>SUBTOTAL(9,N64:Q64)</f>
        <v>3</v>
      </c>
      <c r="T64" s="30"/>
      <c r="U64" s="28"/>
      <c r="V64" s="28"/>
      <c r="W64" s="32"/>
      <c r="Z64" s="13"/>
      <c r="AA64" s="13"/>
      <c r="AB64" s="13"/>
      <c r="AC64" s="13"/>
    </row>
    <row r="65" spans="2:29" x14ac:dyDescent="0.25">
      <c r="B65" s="30" t="s">
        <v>16</v>
      </c>
      <c r="C65" s="1">
        <v>80282618</v>
      </c>
      <c r="D65" s="3">
        <v>53131628</v>
      </c>
      <c r="E65" s="1">
        <v>7506195148679</v>
      </c>
      <c r="F65" s="1">
        <v>17506295307034</v>
      </c>
      <c r="G65" s="28" t="s">
        <v>41</v>
      </c>
      <c r="H65" s="3">
        <v>24</v>
      </c>
      <c r="I65" s="3" t="s">
        <v>18</v>
      </c>
      <c r="J65" s="5">
        <v>235.92</v>
      </c>
      <c r="K65" s="4">
        <v>1.4E-2</v>
      </c>
      <c r="L65" s="5">
        <f>J65*(1-K65)</f>
        <v>232.61711999999997</v>
      </c>
      <c r="M65" s="5">
        <f>J65-J65*(1-K65)</f>
        <v>3.302880000000016</v>
      </c>
      <c r="N65" s="42">
        <v>1</v>
      </c>
      <c r="O65" s="42">
        <v>1</v>
      </c>
      <c r="P65" s="42">
        <v>1</v>
      </c>
      <c r="Q65" s="42">
        <v>2</v>
      </c>
      <c r="R65" s="29">
        <f>L65/H65</f>
        <v>9.6923799999999982</v>
      </c>
      <c r="S65" s="1">
        <f>SUBTOTAL(9,N65:Q65)</f>
        <v>5</v>
      </c>
      <c r="T65" s="30"/>
      <c r="U65" s="28"/>
      <c r="V65" s="28"/>
      <c r="W65" s="32"/>
      <c r="Z65" s="13"/>
      <c r="AA65" s="13"/>
      <c r="AB65" s="13"/>
      <c r="AC65" s="13"/>
    </row>
    <row r="66" spans="2:29" x14ac:dyDescent="0.25">
      <c r="B66" s="30" t="s">
        <v>16</v>
      </c>
      <c r="C66" s="1">
        <v>80282540</v>
      </c>
      <c r="D66" s="3">
        <v>53131628</v>
      </c>
      <c r="E66" s="1">
        <v>7506339326468</v>
      </c>
      <c r="F66" s="1">
        <v>17506339326465</v>
      </c>
      <c r="G66" s="28" t="s">
        <v>40</v>
      </c>
      <c r="H66" s="3">
        <v>24</v>
      </c>
      <c r="I66" s="3" t="s">
        <v>18</v>
      </c>
      <c r="J66" s="5">
        <v>235.92</v>
      </c>
      <c r="K66" s="4">
        <v>1.4E-2</v>
      </c>
      <c r="L66" s="5">
        <f>J66*(1-K66)</f>
        <v>232.61711999999997</v>
      </c>
      <c r="M66" s="5">
        <f>J66-J66*(1-K66)</f>
        <v>3.302880000000016</v>
      </c>
      <c r="N66" s="42">
        <v>1</v>
      </c>
      <c r="O66" s="42">
        <v>1</v>
      </c>
      <c r="P66" s="42"/>
      <c r="Q66" s="42">
        <v>1</v>
      </c>
      <c r="R66" s="29">
        <f>L66/H66</f>
        <v>9.6923799999999982</v>
      </c>
      <c r="S66" s="1">
        <f>SUBTOTAL(9,Q66:Q66)</f>
        <v>1</v>
      </c>
      <c r="T66" s="30"/>
      <c r="U66" s="28"/>
      <c r="V66" s="28"/>
      <c r="W66" s="32"/>
      <c r="Z66" s="13"/>
      <c r="AA66" s="13"/>
      <c r="AB66" s="13"/>
      <c r="AC66" s="13"/>
    </row>
    <row r="67" spans="2:29" x14ac:dyDescent="0.25">
      <c r="B67" s="30" t="s">
        <v>138</v>
      </c>
      <c r="C67" s="3"/>
      <c r="D67" s="30"/>
      <c r="E67" s="7">
        <v>190679000019</v>
      </c>
      <c r="F67" s="7">
        <v>10190679000016</v>
      </c>
      <c r="G67" s="28" t="s">
        <v>233</v>
      </c>
      <c r="H67" s="9">
        <v>6</v>
      </c>
      <c r="I67" s="3" t="s">
        <v>288</v>
      </c>
      <c r="J67" s="6">
        <v>351.37</v>
      </c>
      <c r="K67" s="4">
        <v>1.4E-2</v>
      </c>
      <c r="L67" s="5">
        <f>J67*(1-K67)</f>
        <v>346.45082000000002</v>
      </c>
      <c r="M67" s="5">
        <f>J67-J67*(1-K67)</f>
        <v>4.919179999999983</v>
      </c>
      <c r="N67" s="42"/>
      <c r="O67" s="42"/>
      <c r="P67" s="42"/>
      <c r="Q67" s="42">
        <v>1</v>
      </c>
      <c r="R67" s="29">
        <f>L67/H67</f>
        <v>57.741803333333337</v>
      </c>
      <c r="S67" s="1">
        <f>SUBTOTAL(9,Q67:Q67)</f>
        <v>1</v>
      </c>
      <c r="T67" s="30"/>
      <c r="U67" s="28"/>
      <c r="V67" s="28"/>
      <c r="W67" s="32"/>
      <c r="Z67" s="13"/>
      <c r="AA67" s="13"/>
      <c r="AB67" s="13"/>
      <c r="AC67" s="13"/>
    </row>
    <row r="68" spans="2:29" x14ac:dyDescent="0.25">
      <c r="B68" s="30" t="s">
        <v>138</v>
      </c>
      <c r="C68" s="3"/>
      <c r="D68" s="30"/>
      <c r="E68" s="7">
        <v>190679000088</v>
      </c>
      <c r="F68" s="7">
        <v>10190679000085</v>
      </c>
      <c r="G68" s="28" t="s">
        <v>226</v>
      </c>
      <c r="H68" s="9">
        <v>6</v>
      </c>
      <c r="I68" s="3" t="s">
        <v>288</v>
      </c>
      <c r="J68" s="6">
        <v>351.37</v>
      </c>
      <c r="K68" s="4">
        <v>1.4E-2</v>
      </c>
      <c r="L68" s="5">
        <f>J68*(1-K68)</f>
        <v>346.45082000000002</v>
      </c>
      <c r="M68" s="5">
        <f>J68-J68*(1-K68)</f>
        <v>4.919179999999983</v>
      </c>
      <c r="N68" s="42"/>
      <c r="O68" s="42"/>
      <c r="P68" s="42"/>
      <c r="Q68" s="42">
        <v>1</v>
      </c>
      <c r="R68" s="29">
        <f>L68/H68</f>
        <v>57.741803333333337</v>
      </c>
      <c r="S68" s="1">
        <f>SUBTOTAL(9,N68:Q68)</f>
        <v>1</v>
      </c>
      <c r="T68" s="30"/>
      <c r="U68" s="28"/>
      <c r="V68" s="28"/>
      <c r="W68" s="32"/>
      <c r="Z68" s="13"/>
      <c r="AA68" s="13"/>
      <c r="AB68" s="13"/>
      <c r="AC68" s="13"/>
    </row>
    <row r="69" spans="2:29" x14ac:dyDescent="0.25">
      <c r="B69" s="30" t="s">
        <v>139</v>
      </c>
      <c r="C69" s="3"/>
      <c r="D69" s="30"/>
      <c r="E69" s="7">
        <v>190679000118</v>
      </c>
      <c r="F69" s="7">
        <v>10190679000115</v>
      </c>
      <c r="G69" s="28" t="s">
        <v>227</v>
      </c>
      <c r="H69" s="9">
        <v>6</v>
      </c>
      <c r="I69" s="3" t="s">
        <v>288</v>
      </c>
      <c r="J69" s="6">
        <v>351.37</v>
      </c>
      <c r="K69" s="4">
        <v>1.4E-2</v>
      </c>
      <c r="L69" s="5">
        <f>J69*(1-K69)</f>
        <v>346.45082000000002</v>
      </c>
      <c r="M69" s="5">
        <f>J69-J69*(1-K69)</f>
        <v>4.919179999999983</v>
      </c>
      <c r="N69" s="42">
        <v>1</v>
      </c>
      <c r="O69" s="42"/>
      <c r="P69" s="42"/>
      <c r="Q69" s="42"/>
      <c r="R69" s="29">
        <f>L69/H69</f>
        <v>57.741803333333337</v>
      </c>
      <c r="S69" s="1">
        <f>SUBTOTAL(9,N69:Q69)</f>
        <v>1</v>
      </c>
      <c r="T69" s="30"/>
      <c r="U69" s="28"/>
      <c r="V69" s="28"/>
      <c r="W69" s="32"/>
      <c r="Z69" s="13"/>
      <c r="AA69" s="13"/>
      <c r="AB69" s="13"/>
      <c r="AC69" s="13"/>
    </row>
    <row r="70" spans="2:29" x14ac:dyDescent="0.25">
      <c r="B70" s="30" t="s">
        <v>139</v>
      </c>
      <c r="C70" s="3"/>
      <c r="D70" s="30"/>
      <c r="E70" s="7">
        <v>190679000163</v>
      </c>
      <c r="F70" s="7">
        <v>10190679000160</v>
      </c>
      <c r="G70" s="28" t="s">
        <v>220</v>
      </c>
      <c r="H70" s="9">
        <v>6</v>
      </c>
      <c r="I70" s="3" t="s">
        <v>288</v>
      </c>
      <c r="J70" s="6">
        <v>351.37</v>
      </c>
      <c r="K70" s="4">
        <v>1.4E-2</v>
      </c>
      <c r="L70" s="5">
        <f>J70*(1-K70)</f>
        <v>346.45082000000002</v>
      </c>
      <c r="M70" s="5">
        <f>J70-J70*(1-K70)</f>
        <v>4.919179999999983</v>
      </c>
      <c r="N70" s="42"/>
      <c r="O70" s="42"/>
      <c r="P70" s="42"/>
      <c r="Q70" s="42">
        <v>1</v>
      </c>
      <c r="R70" s="29">
        <f>L70/H70</f>
        <v>57.741803333333337</v>
      </c>
      <c r="S70" s="1">
        <f>SUBTOTAL(9,N70:Q70)</f>
        <v>1</v>
      </c>
      <c r="T70" s="30"/>
      <c r="U70" s="28"/>
      <c r="V70" s="28"/>
      <c r="W70" s="32"/>
      <c r="Z70" s="13"/>
      <c r="AA70" s="13"/>
      <c r="AB70" s="13"/>
      <c r="AC70" s="13"/>
    </row>
    <row r="71" spans="2:29" x14ac:dyDescent="0.25">
      <c r="B71" s="30" t="s">
        <v>139</v>
      </c>
      <c r="C71" s="3"/>
      <c r="D71" s="30"/>
      <c r="E71" s="7">
        <v>190679000170</v>
      </c>
      <c r="F71" s="7">
        <v>10190679000177</v>
      </c>
      <c r="G71" s="28" t="s">
        <v>228</v>
      </c>
      <c r="H71" s="9">
        <v>6</v>
      </c>
      <c r="I71" s="3" t="s">
        <v>288</v>
      </c>
      <c r="J71" s="6">
        <v>351.37</v>
      </c>
      <c r="K71" s="4">
        <v>1.4E-2</v>
      </c>
      <c r="L71" s="5">
        <f>J71*(1-K71)</f>
        <v>346.45082000000002</v>
      </c>
      <c r="M71" s="5">
        <f>J71-J71*(1-K71)</f>
        <v>4.919179999999983</v>
      </c>
      <c r="N71" s="42">
        <v>1</v>
      </c>
      <c r="O71" s="42"/>
      <c r="P71" s="42"/>
      <c r="Q71" s="42"/>
      <c r="R71" s="29">
        <f>L71/H71</f>
        <v>57.741803333333337</v>
      </c>
      <c r="S71" s="1">
        <f>SUBTOTAL(9,N71:Q71)</f>
        <v>1</v>
      </c>
      <c r="T71" s="30"/>
      <c r="U71" s="28"/>
      <c r="V71" s="28"/>
      <c r="W71" s="32"/>
      <c r="Z71" s="13"/>
      <c r="AA71" s="13"/>
      <c r="AB71" s="13"/>
      <c r="AC71" s="13"/>
    </row>
    <row r="72" spans="2:29" x14ac:dyDescent="0.25">
      <c r="B72" s="30" t="s">
        <v>139</v>
      </c>
      <c r="C72" s="3"/>
      <c r="D72" s="30"/>
      <c r="E72" s="7">
        <v>190679000187</v>
      </c>
      <c r="F72" s="7">
        <v>10190679000184</v>
      </c>
      <c r="G72" s="28" t="s">
        <v>230</v>
      </c>
      <c r="H72" s="9">
        <v>6</v>
      </c>
      <c r="I72" s="3" t="s">
        <v>288</v>
      </c>
      <c r="J72" s="6">
        <v>351.37</v>
      </c>
      <c r="K72" s="4">
        <v>1.4E-2</v>
      </c>
      <c r="L72" s="5">
        <f>J72*(1-K72)</f>
        <v>346.45082000000002</v>
      </c>
      <c r="M72" s="5">
        <f>J72-J72*(1-K72)</f>
        <v>4.919179999999983</v>
      </c>
      <c r="N72" s="42">
        <v>1</v>
      </c>
      <c r="O72" s="42">
        <v>0</v>
      </c>
      <c r="P72" s="42"/>
      <c r="Q72" s="42">
        <v>2</v>
      </c>
      <c r="R72" s="29">
        <f>L72/H72</f>
        <v>57.741803333333337</v>
      </c>
      <c r="S72" s="1">
        <f>SUBTOTAL(9,N72:Q72)</f>
        <v>3</v>
      </c>
      <c r="T72" s="30"/>
      <c r="U72" s="28"/>
      <c r="V72" s="28"/>
      <c r="W72" s="32"/>
      <c r="Z72" s="13"/>
      <c r="AA72" s="13"/>
      <c r="AB72" s="13"/>
      <c r="AC72" s="13"/>
    </row>
    <row r="73" spans="2:29" x14ac:dyDescent="0.25">
      <c r="B73" s="30" t="s">
        <v>16</v>
      </c>
      <c r="C73" s="1">
        <v>80319751</v>
      </c>
      <c r="D73" s="3">
        <v>53131628</v>
      </c>
      <c r="E73" s="1">
        <v>7500435120005</v>
      </c>
      <c r="F73" s="30"/>
      <c r="G73" s="28" t="s">
        <v>73</v>
      </c>
      <c r="H73" s="3">
        <v>10</v>
      </c>
      <c r="I73" s="3" t="s">
        <v>288</v>
      </c>
      <c r="J73" s="27">
        <v>568.12</v>
      </c>
      <c r="K73" s="4">
        <v>1.4E-2</v>
      </c>
      <c r="L73" s="5">
        <f>J73*(1-K73)</f>
        <v>560.16632000000004</v>
      </c>
      <c r="M73" s="5">
        <f>J73-J73*(1-K73)</f>
        <v>7.953679999999963</v>
      </c>
      <c r="N73" s="42"/>
      <c r="O73" s="42">
        <v>1</v>
      </c>
      <c r="P73" s="42"/>
      <c r="Q73" s="42">
        <v>2</v>
      </c>
      <c r="R73" s="29">
        <f>L73/H73</f>
        <v>56.016632000000001</v>
      </c>
      <c r="S73" s="1">
        <f>SUBTOTAL(9,N73:Q73)</f>
        <v>3</v>
      </c>
      <c r="T73" s="30"/>
      <c r="U73" s="28"/>
      <c r="V73" s="28"/>
      <c r="W73" s="32"/>
      <c r="Z73" s="13"/>
      <c r="AA73" s="13"/>
      <c r="AB73" s="13"/>
      <c r="AC73" s="13"/>
    </row>
    <row r="74" spans="2:29" x14ac:dyDescent="0.25">
      <c r="B74" s="30" t="s">
        <v>138</v>
      </c>
      <c r="C74" s="3"/>
      <c r="D74" s="30"/>
      <c r="E74" s="7">
        <v>7500435134262</v>
      </c>
      <c r="F74" s="7">
        <v>17500435134269</v>
      </c>
      <c r="G74" s="28" t="s">
        <v>144</v>
      </c>
      <c r="H74" s="9">
        <v>12</v>
      </c>
      <c r="I74" s="3" t="s">
        <v>288</v>
      </c>
      <c r="J74" s="6">
        <v>160.56</v>
      </c>
      <c r="K74" s="4">
        <v>1.4E-2</v>
      </c>
      <c r="L74" s="5">
        <f>J74*(1-K74)</f>
        <v>158.31216000000001</v>
      </c>
      <c r="M74" s="5">
        <f>J74-J74*(1-K74)</f>
        <v>2.2478399999999965</v>
      </c>
      <c r="N74" s="42">
        <v>2</v>
      </c>
      <c r="O74" s="42"/>
      <c r="P74" s="42"/>
      <c r="Q74" s="42">
        <v>1</v>
      </c>
      <c r="R74" s="29">
        <f>L74/H74</f>
        <v>13.192680000000001</v>
      </c>
      <c r="S74" s="1">
        <f>SUBTOTAL(9,N74:Q74)</f>
        <v>3</v>
      </c>
      <c r="T74" s="30"/>
      <c r="U74" s="28"/>
      <c r="V74" s="28"/>
      <c r="W74" s="32"/>
      <c r="Z74" s="13"/>
      <c r="AA74" s="13"/>
      <c r="AB74" s="13"/>
      <c r="AC74" s="13"/>
    </row>
    <row r="75" spans="2:29" x14ac:dyDescent="0.25">
      <c r="B75" s="30" t="s">
        <v>139</v>
      </c>
      <c r="C75" s="3"/>
      <c r="D75" s="30"/>
      <c r="E75" s="7">
        <v>7500435134279</v>
      </c>
      <c r="F75" s="7">
        <v>17500435134276</v>
      </c>
      <c r="G75" s="28" t="s">
        <v>145</v>
      </c>
      <c r="H75" s="9">
        <v>12</v>
      </c>
      <c r="I75" s="3" t="s">
        <v>288</v>
      </c>
      <c r="J75" s="6">
        <v>160.56</v>
      </c>
      <c r="K75" s="4">
        <v>1.4E-2</v>
      </c>
      <c r="L75" s="5">
        <f>J75*(1-K75)</f>
        <v>158.31216000000001</v>
      </c>
      <c r="M75" s="5">
        <f>J75-J75*(1-K75)</f>
        <v>2.2478399999999965</v>
      </c>
      <c r="N75" s="42">
        <v>2</v>
      </c>
      <c r="O75" s="42"/>
      <c r="P75" s="42"/>
      <c r="Q75" s="42">
        <v>1</v>
      </c>
      <c r="R75" s="29">
        <f>L75/H75</f>
        <v>13.192680000000001</v>
      </c>
      <c r="S75" s="1">
        <f>SUBTOTAL(9,N75:Q75)</f>
        <v>3</v>
      </c>
      <c r="T75" s="30"/>
      <c r="U75" s="28"/>
      <c r="V75" s="28"/>
      <c r="W75" s="32"/>
      <c r="Z75" s="13"/>
      <c r="AA75" s="13"/>
      <c r="AB75" s="13"/>
      <c r="AC75" s="13"/>
    </row>
    <row r="76" spans="2:29" x14ac:dyDescent="0.25">
      <c r="B76" s="30" t="s">
        <v>138</v>
      </c>
      <c r="C76" s="3"/>
      <c r="D76" s="30"/>
      <c r="E76" s="7">
        <v>7500435139229</v>
      </c>
      <c r="F76" s="7">
        <v>17500435139226</v>
      </c>
      <c r="G76" s="28" t="s">
        <v>146</v>
      </c>
      <c r="H76" s="9">
        <v>12</v>
      </c>
      <c r="I76" s="3" t="s">
        <v>288</v>
      </c>
      <c r="J76" s="6">
        <v>160.56</v>
      </c>
      <c r="K76" s="4">
        <v>1.4E-2</v>
      </c>
      <c r="L76" s="5">
        <f>J76*(1-K76)</f>
        <v>158.31216000000001</v>
      </c>
      <c r="M76" s="5">
        <f>J76-J76*(1-K76)</f>
        <v>2.2478399999999965</v>
      </c>
      <c r="N76" s="42">
        <v>2</v>
      </c>
      <c r="O76" s="42"/>
      <c r="P76" s="42"/>
      <c r="Q76" s="42">
        <v>1</v>
      </c>
      <c r="R76" s="29">
        <f>L76/H76</f>
        <v>13.192680000000001</v>
      </c>
      <c r="S76" s="1">
        <f>SUBTOTAL(9,N76:Q76)</f>
        <v>3</v>
      </c>
      <c r="T76" s="30"/>
      <c r="U76" s="28"/>
      <c r="V76" s="28"/>
      <c r="W76" s="32"/>
      <c r="Z76" s="13"/>
      <c r="AA76" s="13"/>
      <c r="AB76" s="13"/>
      <c r="AC76" s="13"/>
    </row>
    <row r="77" spans="2:29" x14ac:dyDescent="0.25">
      <c r="B77" s="30" t="s">
        <v>139</v>
      </c>
      <c r="C77" s="3"/>
      <c r="D77" s="30"/>
      <c r="E77" s="7">
        <v>7500435139236</v>
      </c>
      <c r="F77" s="7">
        <v>17500435139233</v>
      </c>
      <c r="G77" s="28" t="s">
        <v>147</v>
      </c>
      <c r="H77" s="9">
        <v>12</v>
      </c>
      <c r="I77" s="3" t="s">
        <v>288</v>
      </c>
      <c r="J77" s="6">
        <v>160.56</v>
      </c>
      <c r="K77" s="4">
        <v>1.4E-2</v>
      </c>
      <c r="L77" s="5">
        <f>J77*(1-K77)</f>
        <v>158.31216000000001</v>
      </c>
      <c r="M77" s="5">
        <f>J77-J77*(1-K77)</f>
        <v>2.2478399999999965</v>
      </c>
      <c r="N77" s="42">
        <v>2</v>
      </c>
      <c r="O77" s="42"/>
      <c r="P77" s="42"/>
      <c r="Q77" s="42">
        <v>1</v>
      </c>
      <c r="R77" s="29">
        <f>L77/H77</f>
        <v>13.192680000000001</v>
      </c>
      <c r="S77" s="1">
        <f>SUBTOTAL(9,N77:Q77)</f>
        <v>3</v>
      </c>
      <c r="T77" s="30"/>
      <c r="U77" s="28"/>
      <c r="V77" s="28"/>
      <c r="W77" s="32"/>
      <c r="Z77" s="13"/>
      <c r="AA77" s="13"/>
      <c r="AB77" s="13"/>
      <c r="AC77" s="13"/>
    </row>
    <row r="78" spans="2:29" x14ac:dyDescent="0.25">
      <c r="B78" s="30" t="s">
        <v>16</v>
      </c>
      <c r="C78" s="1">
        <v>80323821</v>
      </c>
      <c r="D78" s="3">
        <v>53131628</v>
      </c>
      <c r="E78" s="1">
        <v>7500435141635</v>
      </c>
      <c r="F78" s="1"/>
      <c r="G78" s="28" t="s">
        <v>23</v>
      </c>
      <c r="H78" s="3">
        <v>10</v>
      </c>
      <c r="I78" s="3" t="s">
        <v>288</v>
      </c>
      <c r="J78" s="27">
        <v>373.88793103448279</v>
      </c>
      <c r="K78" s="4">
        <v>1.4E-2</v>
      </c>
      <c r="L78" s="5">
        <f>J78*(1-K78)</f>
        <v>368.65350000000001</v>
      </c>
      <c r="M78" s="5">
        <f>J78-J78*(1-K78)</f>
        <v>5.2344310344827818</v>
      </c>
      <c r="N78" s="42"/>
      <c r="O78" s="42"/>
      <c r="P78" s="42"/>
      <c r="Q78" s="42">
        <v>1</v>
      </c>
      <c r="R78" s="29">
        <f>L78/H78</f>
        <v>36.865349999999999</v>
      </c>
      <c r="S78" s="1">
        <f>SUBTOTAL(9,N78:Q78)</f>
        <v>1</v>
      </c>
      <c r="T78" s="30"/>
      <c r="U78" s="28"/>
      <c r="V78" s="28"/>
      <c r="W78" s="32"/>
      <c r="Z78" s="13"/>
      <c r="AA78" s="13"/>
      <c r="AB78" s="13"/>
      <c r="AC78" s="13"/>
    </row>
    <row r="79" spans="2:29" x14ac:dyDescent="0.25">
      <c r="B79" s="30" t="s">
        <v>16</v>
      </c>
      <c r="C79" s="1">
        <v>80323822</v>
      </c>
      <c r="D79" s="3">
        <v>53131628</v>
      </c>
      <c r="E79" s="1">
        <v>7500435141642</v>
      </c>
      <c r="F79" s="30"/>
      <c r="G79" s="28" t="s">
        <v>21</v>
      </c>
      <c r="H79" s="3">
        <v>10</v>
      </c>
      <c r="I79" s="3" t="s">
        <v>288</v>
      </c>
      <c r="J79" s="27">
        <v>373.88793103448279</v>
      </c>
      <c r="K79" s="4">
        <v>1.4E-2</v>
      </c>
      <c r="L79" s="5">
        <f>J79*(1-K79)</f>
        <v>368.65350000000001</v>
      </c>
      <c r="M79" s="5">
        <f>J79-J79*(1-K79)</f>
        <v>5.2344310344827818</v>
      </c>
      <c r="N79" s="42"/>
      <c r="O79" s="42"/>
      <c r="P79" s="42"/>
      <c r="Q79" s="42">
        <v>1</v>
      </c>
      <c r="R79" s="29">
        <f>L79/H79</f>
        <v>36.865349999999999</v>
      </c>
      <c r="S79" s="1">
        <f>SUBTOTAL(9,Q79:Q79)</f>
        <v>1</v>
      </c>
      <c r="T79" s="30"/>
      <c r="U79" s="28"/>
      <c r="V79" s="28"/>
      <c r="W79" s="32"/>
      <c r="Z79" s="13"/>
      <c r="AA79" s="13"/>
      <c r="AB79" s="13"/>
      <c r="AC79" s="13"/>
    </row>
    <row r="80" spans="2:29" x14ac:dyDescent="0.25">
      <c r="B80" s="30" t="s">
        <v>16</v>
      </c>
      <c r="C80" s="1">
        <v>80273853</v>
      </c>
      <c r="D80" s="3">
        <v>53131628</v>
      </c>
      <c r="E80" s="1">
        <v>7501001394912</v>
      </c>
      <c r="F80" s="1">
        <v>17501001394919</v>
      </c>
      <c r="G80" s="28" t="s">
        <v>71</v>
      </c>
      <c r="H80" s="3">
        <v>12</v>
      </c>
      <c r="I80" s="3" t="s">
        <v>288</v>
      </c>
      <c r="J80" s="5">
        <v>415.7</v>
      </c>
      <c r="K80" s="4">
        <v>1.4E-2</v>
      </c>
      <c r="L80" s="5">
        <f>J80*(1-K80)</f>
        <v>409.8802</v>
      </c>
      <c r="M80" s="5">
        <f>J80-J80*(1-K80)</f>
        <v>5.8197999999999865</v>
      </c>
      <c r="N80" s="42">
        <v>2</v>
      </c>
      <c r="O80" s="42"/>
      <c r="P80" s="42"/>
      <c r="Q80" s="42"/>
      <c r="R80" s="29">
        <f>L80/H80</f>
        <v>34.156683333333334</v>
      </c>
      <c r="S80" s="1">
        <f>SUBTOTAL(9,N80:Q80)</f>
        <v>2</v>
      </c>
      <c r="T80" s="30"/>
      <c r="U80" s="28"/>
      <c r="V80" s="28"/>
      <c r="W80" s="32"/>
      <c r="Z80" s="13"/>
      <c r="AA80" s="13"/>
      <c r="AB80" s="13"/>
      <c r="AC80" s="13"/>
    </row>
    <row r="81" spans="1:29" x14ac:dyDescent="0.25">
      <c r="B81" s="30" t="s">
        <v>16</v>
      </c>
      <c r="C81" s="1">
        <v>80273852</v>
      </c>
      <c r="D81" s="3">
        <v>53131628</v>
      </c>
      <c r="E81" s="1">
        <v>7501037451054</v>
      </c>
      <c r="F81" s="1">
        <v>17501037451051</v>
      </c>
      <c r="G81" s="28" t="s">
        <v>70</v>
      </c>
      <c r="H81" s="3">
        <v>12</v>
      </c>
      <c r="I81" s="3" t="s">
        <v>288</v>
      </c>
      <c r="J81" s="5">
        <v>415.7</v>
      </c>
      <c r="K81" s="4">
        <v>1.4E-2</v>
      </c>
      <c r="L81" s="5">
        <f>J81*(1-K81)</f>
        <v>409.8802</v>
      </c>
      <c r="M81" s="5">
        <f>J81-J81*(1-K81)</f>
        <v>5.8197999999999865</v>
      </c>
      <c r="N81" s="42">
        <v>1</v>
      </c>
      <c r="O81" s="42"/>
      <c r="P81" s="42"/>
      <c r="Q81" s="42"/>
      <c r="R81" s="29">
        <f>L81/H81</f>
        <v>34.156683333333334</v>
      </c>
      <c r="S81" s="1">
        <f>SUBTOTAL(9,N81:Q81)</f>
        <v>1</v>
      </c>
      <c r="T81" s="30"/>
      <c r="U81" s="28"/>
      <c r="V81" s="28"/>
      <c r="W81" s="32"/>
      <c r="Z81" s="13"/>
      <c r="AA81" s="13"/>
      <c r="AB81" s="13"/>
      <c r="AC81" s="13"/>
    </row>
    <row r="82" spans="1:29" x14ac:dyDescent="0.25">
      <c r="B82" s="30" t="s">
        <v>16</v>
      </c>
      <c r="C82" s="1">
        <v>80261099</v>
      </c>
      <c r="D82" s="3">
        <v>53131628</v>
      </c>
      <c r="E82" s="1">
        <v>7501065904096</v>
      </c>
      <c r="F82" s="1">
        <v>17501065904093</v>
      </c>
      <c r="G82" s="28" t="s">
        <v>63</v>
      </c>
      <c r="H82" s="3">
        <v>12</v>
      </c>
      <c r="I82" s="3" t="s">
        <v>288</v>
      </c>
      <c r="J82" s="5">
        <v>238.17</v>
      </c>
      <c r="K82" s="4">
        <v>1.4E-2</v>
      </c>
      <c r="L82" s="5">
        <f>J82*(1-K82)</f>
        <v>234.83561999999998</v>
      </c>
      <c r="M82" s="5">
        <f>J82-J82*(1-K82)</f>
        <v>3.3343800000000101</v>
      </c>
      <c r="N82" s="42">
        <v>1</v>
      </c>
      <c r="O82" s="42"/>
      <c r="P82" s="42"/>
      <c r="Q82" s="42">
        <v>1</v>
      </c>
      <c r="R82" s="29">
        <f>L82/H82</f>
        <v>19.569634999999998</v>
      </c>
      <c r="S82" s="1">
        <f>SUBTOTAL(9,N82:Q82)</f>
        <v>2</v>
      </c>
      <c r="T82" s="30"/>
      <c r="U82" s="28"/>
      <c r="V82" s="28"/>
      <c r="W82" s="32"/>
      <c r="Z82" s="13"/>
      <c r="AA82" s="13"/>
      <c r="AB82" s="13"/>
      <c r="AC82" s="13"/>
    </row>
    <row r="83" spans="1:29" x14ac:dyDescent="0.25">
      <c r="B83" s="30" t="s">
        <v>16</v>
      </c>
      <c r="C83" s="1">
        <v>80261170</v>
      </c>
      <c r="D83" s="3">
        <v>53131628</v>
      </c>
      <c r="E83" s="1">
        <v>7506195110171</v>
      </c>
      <c r="F83" s="1">
        <v>17506195110178</v>
      </c>
      <c r="G83" s="28" t="s">
        <v>65</v>
      </c>
      <c r="H83" s="3">
        <v>12</v>
      </c>
      <c r="I83" s="3" t="s">
        <v>288</v>
      </c>
      <c r="J83" s="5">
        <v>238.17</v>
      </c>
      <c r="K83" s="4">
        <v>1.4E-2</v>
      </c>
      <c r="L83" s="5">
        <f>J83*(1-K83)</f>
        <v>234.83561999999998</v>
      </c>
      <c r="M83" s="5">
        <f>J83-J83*(1-K83)</f>
        <v>3.3343800000000101</v>
      </c>
      <c r="N83" s="42">
        <v>1</v>
      </c>
      <c r="O83" s="42"/>
      <c r="P83" s="42"/>
      <c r="Q83" s="42"/>
      <c r="R83" s="29">
        <f>L83/H83</f>
        <v>19.569634999999998</v>
      </c>
      <c r="S83" s="1">
        <f>SUBTOTAL(9,N83:Q83)</f>
        <v>1</v>
      </c>
      <c r="T83" s="30"/>
      <c r="U83" s="28"/>
      <c r="V83" s="28"/>
      <c r="W83" s="32"/>
      <c r="Z83" s="13"/>
      <c r="AA83" s="13"/>
      <c r="AB83" s="13"/>
      <c r="AC83" s="13"/>
    </row>
    <row r="84" spans="1:29" x14ac:dyDescent="0.25">
      <c r="B84" s="30" t="s">
        <v>16</v>
      </c>
      <c r="C84" s="1">
        <v>80261103</v>
      </c>
      <c r="D84" s="3">
        <v>53131628</v>
      </c>
      <c r="E84" s="1">
        <v>7506195155394</v>
      </c>
      <c r="F84" s="1">
        <v>17506195155391</v>
      </c>
      <c r="G84" s="28" t="s">
        <v>61</v>
      </c>
      <c r="H84" s="3">
        <v>12</v>
      </c>
      <c r="I84" s="3" t="s">
        <v>288</v>
      </c>
      <c r="J84" s="5">
        <v>238.17</v>
      </c>
      <c r="K84" s="4">
        <v>1.4E-2</v>
      </c>
      <c r="L84" s="5">
        <f>J84*(1-K84)</f>
        <v>234.83561999999998</v>
      </c>
      <c r="M84" s="5">
        <f>J84-J84*(1-K84)</f>
        <v>3.3343800000000101</v>
      </c>
      <c r="N84" s="42"/>
      <c r="O84" s="42"/>
      <c r="P84" s="42"/>
      <c r="Q84" s="42">
        <v>1</v>
      </c>
      <c r="R84" s="29">
        <f>L84/H84</f>
        <v>19.569634999999998</v>
      </c>
      <c r="S84" s="1">
        <f>SUBTOTAL(9,N84:Q84)</f>
        <v>1</v>
      </c>
      <c r="T84" s="30"/>
      <c r="U84" s="28"/>
      <c r="V84" s="28"/>
      <c r="W84" s="32"/>
      <c r="Z84" s="13"/>
      <c r="AA84" s="13"/>
      <c r="AB84" s="13"/>
      <c r="AC84" s="13"/>
    </row>
    <row r="85" spans="1:29" x14ac:dyDescent="0.25">
      <c r="B85" s="30" t="s">
        <v>16</v>
      </c>
      <c r="C85" s="1">
        <v>80273140</v>
      </c>
      <c r="D85" s="3">
        <v>53131628</v>
      </c>
      <c r="E85" s="1">
        <v>7506295302292</v>
      </c>
      <c r="F85" s="1">
        <v>17506295302299</v>
      </c>
      <c r="G85" s="28" t="s">
        <v>68</v>
      </c>
      <c r="H85" s="3">
        <v>12</v>
      </c>
      <c r="I85" s="3" t="s">
        <v>288</v>
      </c>
      <c r="J85" s="5">
        <v>241.26</v>
      </c>
      <c r="K85" s="4">
        <v>1.4E-2</v>
      </c>
      <c r="L85" s="5">
        <f>J85*(1-K85)</f>
        <v>237.88235999999998</v>
      </c>
      <c r="M85" s="5">
        <f>J85-J85*(1-K85)</f>
        <v>3.3776400000000137</v>
      </c>
      <c r="N85" s="42"/>
      <c r="O85" s="42"/>
      <c r="P85" s="42"/>
      <c r="Q85" s="42">
        <v>1</v>
      </c>
      <c r="R85" s="29">
        <f>L85/H85</f>
        <v>19.823529999999998</v>
      </c>
      <c r="S85" s="1">
        <f>SUBTOTAL(9,N85:Q85)</f>
        <v>1</v>
      </c>
      <c r="T85" s="30"/>
      <c r="U85" s="28"/>
      <c r="V85" s="28"/>
      <c r="W85" s="32"/>
      <c r="Z85" s="13"/>
      <c r="AA85" s="13"/>
      <c r="AB85" s="13"/>
      <c r="AC85" s="13"/>
    </row>
    <row r="86" spans="1:29" x14ac:dyDescent="0.25">
      <c r="B86" s="30" t="s">
        <v>16</v>
      </c>
      <c r="C86" s="1">
        <v>80261166</v>
      </c>
      <c r="D86" s="3">
        <v>53131628</v>
      </c>
      <c r="E86" s="1">
        <v>7506295302322</v>
      </c>
      <c r="F86" s="1">
        <v>17506295302329</v>
      </c>
      <c r="G86" s="28" t="s">
        <v>69</v>
      </c>
      <c r="H86" s="3">
        <v>12</v>
      </c>
      <c r="I86" s="3" t="s">
        <v>288</v>
      </c>
      <c r="J86" s="5">
        <v>241.26</v>
      </c>
      <c r="K86" s="4">
        <v>1.4E-2</v>
      </c>
      <c r="L86" s="5">
        <f>J86*(1-K86)</f>
        <v>237.88235999999998</v>
      </c>
      <c r="M86" s="5">
        <f>J86-J86*(1-K86)</f>
        <v>3.3776400000000137</v>
      </c>
      <c r="N86" s="42">
        <v>1</v>
      </c>
      <c r="O86" s="42"/>
      <c r="P86" s="42"/>
      <c r="Q86" s="42"/>
      <c r="R86" s="29">
        <f>L86/H86</f>
        <v>19.823529999999998</v>
      </c>
      <c r="S86" s="1">
        <f>SUBTOTAL(9,N86:Q86)</f>
        <v>1</v>
      </c>
      <c r="T86" s="30"/>
      <c r="U86" s="28"/>
      <c r="V86" s="28"/>
      <c r="W86" s="32"/>
      <c r="Z86" s="13"/>
      <c r="AA86" s="13"/>
      <c r="AB86" s="13"/>
      <c r="AC86" s="13"/>
    </row>
    <row r="87" spans="1:29" x14ac:dyDescent="0.25">
      <c r="B87" s="30" t="s">
        <v>16</v>
      </c>
      <c r="C87" s="1">
        <v>80300192</v>
      </c>
      <c r="D87" s="3">
        <v>53131628</v>
      </c>
      <c r="E87" s="1">
        <v>7506309840581</v>
      </c>
      <c r="F87" s="1">
        <v>17506309840588</v>
      </c>
      <c r="G87" s="28" t="s">
        <v>72</v>
      </c>
      <c r="H87" s="3">
        <v>12</v>
      </c>
      <c r="I87" s="3" t="s">
        <v>288</v>
      </c>
      <c r="J87" s="5">
        <v>438.8</v>
      </c>
      <c r="K87" s="4">
        <v>1.4E-2</v>
      </c>
      <c r="L87" s="5">
        <f>J87*(1-K87)</f>
        <v>432.65680000000003</v>
      </c>
      <c r="M87" s="5">
        <f>J87-J87*(1-K87)</f>
        <v>6.1431999999999789</v>
      </c>
      <c r="N87" s="42">
        <v>1</v>
      </c>
      <c r="O87" s="42">
        <v>1</v>
      </c>
      <c r="P87" s="42"/>
      <c r="Q87" s="42">
        <v>2</v>
      </c>
      <c r="R87" s="29">
        <f>L87/H87</f>
        <v>36.054733333333338</v>
      </c>
      <c r="S87" s="1">
        <f>SUBTOTAL(9,N87:Q87)</f>
        <v>4</v>
      </c>
      <c r="T87" s="30"/>
      <c r="U87" s="28"/>
      <c r="V87" s="28"/>
      <c r="W87" s="32"/>
      <c r="Z87" s="13"/>
      <c r="AA87" s="13"/>
      <c r="AB87" s="13"/>
      <c r="AC87" s="13"/>
    </row>
    <row r="88" spans="1:29" x14ac:dyDescent="0.25">
      <c r="B88" s="30" t="s">
        <v>16</v>
      </c>
      <c r="C88" s="1">
        <v>80268774</v>
      </c>
      <c r="D88" s="3">
        <v>53131628</v>
      </c>
      <c r="E88" s="1">
        <v>7506339320213</v>
      </c>
      <c r="F88" s="1">
        <v>17506339320210</v>
      </c>
      <c r="G88" s="28" t="s">
        <v>67</v>
      </c>
      <c r="H88" s="3">
        <v>12</v>
      </c>
      <c r="I88" s="3" t="s">
        <v>288</v>
      </c>
      <c r="J88" s="5">
        <v>241.26</v>
      </c>
      <c r="K88" s="4">
        <v>1.4E-2</v>
      </c>
      <c r="L88" s="5">
        <f>J88*(1-K88)</f>
        <v>237.88235999999998</v>
      </c>
      <c r="M88" s="5">
        <f>J88-J88*(1-K88)</f>
        <v>3.3776400000000137</v>
      </c>
      <c r="N88" s="42">
        <v>1</v>
      </c>
      <c r="O88" s="42">
        <v>1</v>
      </c>
      <c r="P88" s="42">
        <v>0</v>
      </c>
      <c r="Q88" s="42">
        <v>1</v>
      </c>
      <c r="R88" s="29">
        <f>L88/H88</f>
        <v>19.823529999999998</v>
      </c>
      <c r="S88" s="1">
        <f>SUBTOTAL(9,Q88:Q88)</f>
        <v>1</v>
      </c>
      <c r="T88" s="30"/>
      <c r="U88" s="28"/>
      <c r="V88" s="28"/>
      <c r="W88" s="32"/>
      <c r="Z88" s="13"/>
      <c r="AA88" s="13"/>
      <c r="AB88" s="13"/>
      <c r="AC88" s="13"/>
    </row>
    <row r="89" spans="1:29" x14ac:dyDescent="0.25">
      <c r="B89" s="30" t="s">
        <v>16</v>
      </c>
      <c r="C89" s="1">
        <v>80300700</v>
      </c>
      <c r="D89" s="3">
        <v>53131628</v>
      </c>
      <c r="E89" s="1">
        <v>7506339320978</v>
      </c>
      <c r="F89" s="1">
        <v>17506339320975</v>
      </c>
      <c r="G89" s="28" t="s">
        <v>62</v>
      </c>
      <c r="H89" s="3">
        <v>12</v>
      </c>
      <c r="I89" s="3" t="s">
        <v>288</v>
      </c>
      <c r="J89" s="5">
        <v>238.17</v>
      </c>
      <c r="K89" s="4">
        <v>1.4E-2</v>
      </c>
      <c r="L89" s="5">
        <f>J89*(1-K89)</f>
        <v>234.83561999999998</v>
      </c>
      <c r="M89" s="5">
        <f>J89-J89*(1-K89)</f>
        <v>3.3343800000000101</v>
      </c>
      <c r="N89" s="42">
        <v>1</v>
      </c>
      <c r="O89" s="42"/>
      <c r="P89" s="42"/>
      <c r="Q89" s="42">
        <v>1</v>
      </c>
      <c r="R89" s="29">
        <f>L89/H89</f>
        <v>19.569634999999998</v>
      </c>
      <c r="S89" s="1">
        <f>SUBTOTAL(9,N89:Q89)</f>
        <v>2</v>
      </c>
      <c r="T89" s="30"/>
      <c r="U89" s="28"/>
      <c r="V89" s="28"/>
      <c r="W89" s="32"/>
      <c r="Z89" s="13"/>
      <c r="AA89" s="13"/>
      <c r="AB89" s="13"/>
      <c r="AC89" s="13"/>
    </row>
    <row r="90" spans="1:29" x14ac:dyDescent="0.25">
      <c r="B90" s="30" t="s">
        <v>16</v>
      </c>
      <c r="C90" s="1">
        <v>80268775</v>
      </c>
      <c r="D90" s="3">
        <v>53131628</v>
      </c>
      <c r="E90" s="1">
        <v>7506339320985</v>
      </c>
      <c r="F90" s="1">
        <v>17506339320982</v>
      </c>
      <c r="G90" s="28" t="s">
        <v>64</v>
      </c>
      <c r="H90" s="3">
        <v>12</v>
      </c>
      <c r="I90" s="3" t="s">
        <v>288</v>
      </c>
      <c r="J90" s="5">
        <v>238.17</v>
      </c>
      <c r="K90" s="4">
        <v>1.4E-2</v>
      </c>
      <c r="L90" s="5">
        <f>J90*(1-K90)</f>
        <v>234.83561999999998</v>
      </c>
      <c r="M90" s="5">
        <f>J90-J90*(1-K90)</f>
        <v>3.3343800000000101</v>
      </c>
      <c r="N90" s="42">
        <v>1</v>
      </c>
      <c r="O90" s="42"/>
      <c r="P90" s="42"/>
      <c r="Q90" s="42"/>
      <c r="R90" s="29">
        <f>L90/H90</f>
        <v>19.569634999999998</v>
      </c>
      <c r="S90" s="1">
        <f>SUBTOTAL(9,N90:Q90)</f>
        <v>1</v>
      </c>
      <c r="T90" s="30"/>
      <c r="U90" s="28"/>
      <c r="V90" s="28"/>
      <c r="W90" s="32"/>
      <c r="Z90" s="13"/>
      <c r="AA90" s="13"/>
      <c r="AB90" s="13"/>
      <c r="AC90" s="13"/>
    </row>
    <row r="91" spans="1:29" x14ac:dyDescent="0.25">
      <c r="A91" s="13">
        <v>17</v>
      </c>
      <c r="B91" s="36" t="s">
        <v>261</v>
      </c>
      <c r="C91" s="3" t="s">
        <v>287</v>
      </c>
      <c r="D91" s="30"/>
      <c r="E91" s="1">
        <v>7500435138635</v>
      </c>
      <c r="F91" s="37">
        <v>17500435138632</v>
      </c>
      <c r="G91" s="36" t="s">
        <v>263</v>
      </c>
      <c r="H91" s="37">
        <v>6</v>
      </c>
      <c r="I91" s="3" t="s">
        <v>184</v>
      </c>
      <c r="J91" s="38">
        <v>224.33</v>
      </c>
      <c r="K91" s="4">
        <v>1.4E-2</v>
      </c>
      <c r="L91" s="5">
        <f>J91*(1-K91)</f>
        <v>221.18938</v>
      </c>
      <c r="M91" s="5">
        <f>J91-J91*(1-K91)</f>
        <v>3.1406200000000126</v>
      </c>
      <c r="N91" s="42">
        <v>2</v>
      </c>
      <c r="O91" s="42">
        <v>2</v>
      </c>
      <c r="P91" s="42">
        <v>1</v>
      </c>
      <c r="Q91" s="42">
        <v>2</v>
      </c>
      <c r="R91" s="29">
        <f>L91/H91</f>
        <v>36.864896666666667</v>
      </c>
      <c r="S91" s="1"/>
      <c r="T91" s="39">
        <v>67</v>
      </c>
      <c r="U91" s="39">
        <v>67</v>
      </c>
      <c r="V91" s="39">
        <v>0</v>
      </c>
      <c r="W91" s="32"/>
      <c r="Z91" s="13"/>
      <c r="AA91" s="13"/>
      <c r="AB91" s="13"/>
      <c r="AC91" s="13"/>
    </row>
    <row r="92" spans="1:29" x14ac:dyDescent="0.25">
      <c r="A92" s="13">
        <v>18</v>
      </c>
      <c r="B92" s="36" t="s">
        <v>261</v>
      </c>
      <c r="C92" s="3" t="s">
        <v>287</v>
      </c>
      <c r="D92" s="30"/>
      <c r="E92" s="1">
        <v>7500435138659</v>
      </c>
      <c r="F92" s="37">
        <v>17500435138656</v>
      </c>
      <c r="G92" s="36" t="s">
        <v>264</v>
      </c>
      <c r="H92" s="37">
        <v>6</v>
      </c>
      <c r="I92" s="3" t="s">
        <v>184</v>
      </c>
      <c r="J92" s="38">
        <v>223.48</v>
      </c>
      <c r="K92" s="4">
        <v>1.4E-2</v>
      </c>
      <c r="L92" s="5">
        <f>J92*(1-K92)</f>
        <v>220.35127999999997</v>
      </c>
      <c r="M92" s="5">
        <f>J92-J92*(1-K92)</f>
        <v>3.1287200000000155</v>
      </c>
      <c r="N92" s="42">
        <v>2</v>
      </c>
      <c r="O92" s="42">
        <v>2</v>
      </c>
      <c r="P92" s="42">
        <v>1</v>
      </c>
      <c r="Q92" s="42">
        <v>2</v>
      </c>
      <c r="R92" s="29">
        <f>L92/H92</f>
        <v>36.725213333333329</v>
      </c>
      <c r="S92" s="1"/>
      <c r="T92" s="39">
        <v>67</v>
      </c>
      <c r="U92" s="39">
        <v>67</v>
      </c>
      <c r="V92" s="39">
        <v>0</v>
      </c>
      <c r="W92" s="32"/>
      <c r="Z92" s="13"/>
      <c r="AA92" s="13"/>
      <c r="AB92" s="13"/>
      <c r="AC92" s="13"/>
    </row>
    <row r="93" spans="1:29" x14ac:dyDescent="0.25">
      <c r="A93" s="13">
        <v>19</v>
      </c>
      <c r="B93" s="36" t="s">
        <v>261</v>
      </c>
      <c r="C93" s="3" t="s">
        <v>287</v>
      </c>
      <c r="D93" s="30"/>
      <c r="E93" s="1">
        <v>7500435138680</v>
      </c>
      <c r="F93" s="37">
        <v>17500435138687</v>
      </c>
      <c r="G93" s="36" t="s">
        <v>265</v>
      </c>
      <c r="H93" s="37">
        <v>8</v>
      </c>
      <c r="I93" s="3" t="s">
        <v>184</v>
      </c>
      <c r="J93" s="38">
        <v>326.72000000000003</v>
      </c>
      <c r="K93" s="4">
        <v>1.4E-2</v>
      </c>
      <c r="L93" s="5">
        <f>J93*(1-K93)</f>
        <v>322.14592000000005</v>
      </c>
      <c r="M93" s="5">
        <f>J93-J93*(1-K93)</f>
        <v>4.5740799999999808</v>
      </c>
      <c r="N93" s="42">
        <v>2</v>
      </c>
      <c r="O93" s="42">
        <v>2</v>
      </c>
      <c r="P93" s="42">
        <v>1</v>
      </c>
      <c r="Q93" s="42">
        <v>2</v>
      </c>
      <c r="R93" s="29">
        <f>L93/H93</f>
        <v>40.268240000000006</v>
      </c>
      <c r="S93" s="1"/>
      <c r="T93" s="39">
        <v>0</v>
      </c>
      <c r="U93" s="39">
        <v>0</v>
      </c>
      <c r="V93" s="39">
        <v>0</v>
      </c>
      <c r="W93" s="32"/>
      <c r="Z93" s="13"/>
      <c r="AA93" s="13"/>
      <c r="AB93" s="13"/>
      <c r="AC93" s="13"/>
    </row>
    <row r="94" spans="1:29" x14ac:dyDescent="0.25">
      <c r="A94" s="13">
        <v>15</v>
      </c>
      <c r="B94" s="36" t="s">
        <v>261</v>
      </c>
      <c r="C94" s="3"/>
      <c r="D94" s="30"/>
      <c r="E94" s="1">
        <v>7501001157296</v>
      </c>
      <c r="F94" s="37">
        <v>17500435025727</v>
      </c>
      <c r="G94" s="43" t="s">
        <v>284</v>
      </c>
      <c r="H94" s="37">
        <v>20</v>
      </c>
      <c r="I94" s="3" t="s">
        <v>184</v>
      </c>
      <c r="J94" s="38">
        <v>263.16000000000003</v>
      </c>
      <c r="K94" s="4">
        <v>1.4E-2</v>
      </c>
      <c r="L94" s="5">
        <f>J94*(1-K94)</f>
        <v>259.47576000000004</v>
      </c>
      <c r="M94" s="5">
        <f>J94-J94*(1-K94)</f>
        <v>3.6842399999999884</v>
      </c>
      <c r="N94" s="42">
        <v>2</v>
      </c>
      <c r="O94" s="42">
        <v>2</v>
      </c>
      <c r="P94" s="42">
        <v>1</v>
      </c>
      <c r="Q94" s="42">
        <v>2</v>
      </c>
      <c r="R94" s="29">
        <f>L94/H94</f>
        <v>12.973788000000003</v>
      </c>
      <c r="S94" s="1"/>
      <c r="T94" s="39">
        <v>0</v>
      </c>
      <c r="U94" s="39">
        <v>0</v>
      </c>
      <c r="V94" s="39">
        <v>0</v>
      </c>
      <c r="W94" s="32"/>
      <c r="Z94" s="13"/>
      <c r="AA94" s="13"/>
      <c r="AB94" s="13"/>
      <c r="AC94" s="13"/>
    </row>
    <row r="95" spans="1:29" x14ac:dyDescent="0.25">
      <c r="A95" s="13">
        <v>16</v>
      </c>
      <c r="B95" s="36" t="s">
        <v>261</v>
      </c>
      <c r="C95" s="3"/>
      <c r="D95" s="30"/>
      <c r="E95" s="1">
        <v>7501001158439</v>
      </c>
      <c r="F95" s="37">
        <v>17501001158436</v>
      </c>
      <c r="G95" s="43" t="s">
        <v>285</v>
      </c>
      <c r="H95" s="37">
        <v>10</v>
      </c>
      <c r="I95" s="3" t="s">
        <v>184</v>
      </c>
      <c r="J95" s="38">
        <v>115</v>
      </c>
      <c r="K95" s="4">
        <v>1.4E-2</v>
      </c>
      <c r="L95" s="5">
        <f>J95*(1-K95)</f>
        <v>113.39</v>
      </c>
      <c r="M95" s="5">
        <f>J95-J95*(1-K95)</f>
        <v>1.6099999999999994</v>
      </c>
      <c r="N95" s="42">
        <v>2</v>
      </c>
      <c r="O95" s="42">
        <v>2</v>
      </c>
      <c r="P95" s="42">
        <v>1</v>
      </c>
      <c r="Q95" s="42">
        <v>2</v>
      </c>
      <c r="R95" s="29">
        <f>L95/H95</f>
        <v>11.339</v>
      </c>
      <c r="S95" s="1"/>
      <c r="T95" s="39">
        <v>0</v>
      </c>
      <c r="U95" s="39">
        <v>19.899999999999999</v>
      </c>
      <c r="V95" s="39">
        <v>19.899999999999999</v>
      </c>
      <c r="W95" s="32"/>
      <c r="Z95" s="13"/>
      <c r="AA95" s="13"/>
      <c r="AB95" s="13"/>
      <c r="AC95" s="13"/>
    </row>
    <row r="96" spans="1:29" x14ac:dyDescent="0.25">
      <c r="A96" s="13">
        <v>13</v>
      </c>
      <c r="B96" s="36" t="s">
        <v>258</v>
      </c>
      <c r="C96" s="3"/>
      <c r="D96" s="30"/>
      <c r="E96" s="1">
        <v>7501065922120</v>
      </c>
      <c r="F96" s="37">
        <v>17500435001363</v>
      </c>
      <c r="G96" s="43" t="s">
        <v>282</v>
      </c>
      <c r="H96" s="37">
        <v>24</v>
      </c>
      <c r="I96" s="3" t="s">
        <v>184</v>
      </c>
      <c r="J96" s="38">
        <v>264.11</v>
      </c>
      <c r="K96" s="4">
        <v>1.4E-2</v>
      </c>
      <c r="L96" s="5">
        <f>J96*(1-K96)</f>
        <v>260.41246000000001</v>
      </c>
      <c r="M96" s="5">
        <f>J96-J96*(1-K96)</f>
        <v>3.6975400000000036</v>
      </c>
      <c r="N96" s="42">
        <v>2</v>
      </c>
      <c r="O96" s="42">
        <v>2</v>
      </c>
      <c r="P96" s="42">
        <v>1</v>
      </c>
      <c r="Q96" s="42">
        <v>2</v>
      </c>
      <c r="R96" s="29">
        <f>L96/H96</f>
        <v>10.850519166666666</v>
      </c>
      <c r="S96" s="1"/>
      <c r="T96" s="39">
        <v>0</v>
      </c>
      <c r="U96" s="39">
        <v>15.5</v>
      </c>
      <c r="V96" s="39">
        <v>15.5</v>
      </c>
      <c r="W96" s="32"/>
      <c r="Z96" s="13"/>
      <c r="AA96" s="13"/>
      <c r="AB96" s="13"/>
      <c r="AC96" s="13"/>
    </row>
    <row r="97" spans="1:29" x14ac:dyDescent="0.25">
      <c r="A97" s="13">
        <v>20</v>
      </c>
      <c r="B97" s="36" t="s">
        <v>261</v>
      </c>
      <c r="C97" s="3"/>
      <c r="D97" s="30"/>
      <c r="E97" s="1">
        <v>7506309895208</v>
      </c>
      <c r="F97" s="37">
        <v>17506309895205</v>
      </c>
      <c r="G97" s="43" t="s">
        <v>217</v>
      </c>
      <c r="H97" s="37">
        <v>10</v>
      </c>
      <c r="I97" s="3" t="s">
        <v>184</v>
      </c>
      <c r="J97" s="38">
        <v>137.88</v>
      </c>
      <c r="K97" s="4">
        <v>1.4E-2</v>
      </c>
      <c r="L97" s="5">
        <f>J97*(1-K97)</f>
        <v>135.94968</v>
      </c>
      <c r="M97" s="5">
        <f>J97-J97*(1-K97)</f>
        <v>1.9303199999999947</v>
      </c>
      <c r="N97" s="42">
        <v>2</v>
      </c>
      <c r="O97" s="42"/>
      <c r="P97" s="42"/>
      <c r="Q97" s="42">
        <v>2</v>
      </c>
      <c r="R97" s="29">
        <f>L97/H97</f>
        <v>13.594968</v>
      </c>
      <c r="S97" s="1"/>
      <c r="T97" s="39">
        <v>0</v>
      </c>
      <c r="U97" s="39">
        <v>15</v>
      </c>
      <c r="V97" s="39">
        <v>15</v>
      </c>
      <c r="W97" s="32"/>
      <c r="Z97" s="13"/>
      <c r="AA97" s="13"/>
      <c r="AB97" s="13"/>
      <c r="AC97" s="13"/>
    </row>
    <row r="98" spans="1:29" x14ac:dyDescent="0.25">
      <c r="A98" s="13">
        <v>14</v>
      </c>
      <c r="B98" s="36" t="s">
        <v>258</v>
      </c>
      <c r="C98" s="3"/>
      <c r="D98" s="30"/>
      <c r="E98" s="1">
        <v>7590002046234</v>
      </c>
      <c r="F98" s="37">
        <v>17590002046231</v>
      </c>
      <c r="G98" s="43" t="s">
        <v>283</v>
      </c>
      <c r="H98" s="37">
        <v>18</v>
      </c>
      <c r="I98" s="3" t="s">
        <v>184</v>
      </c>
      <c r="J98" s="38">
        <v>434.43</v>
      </c>
      <c r="K98" s="4">
        <v>1.4E-2</v>
      </c>
      <c r="L98" s="5">
        <f>J98*(1-K98)</f>
        <v>428.34798000000001</v>
      </c>
      <c r="M98" s="5">
        <f>J98-J98*(1-K98)</f>
        <v>6.08202</v>
      </c>
      <c r="N98" s="42">
        <v>2</v>
      </c>
      <c r="O98" s="42">
        <v>2</v>
      </c>
      <c r="P98" s="42">
        <v>1</v>
      </c>
      <c r="Q98" s="42">
        <v>2</v>
      </c>
      <c r="R98" s="29">
        <f>L98/H98</f>
        <v>23.79711</v>
      </c>
      <c r="S98" s="1"/>
      <c r="T98" s="39">
        <v>0</v>
      </c>
      <c r="U98" s="39">
        <v>0</v>
      </c>
      <c r="V98" s="39">
        <v>34.9</v>
      </c>
      <c r="W98" s="32"/>
      <c r="Z98" s="13"/>
      <c r="AA98" s="13"/>
      <c r="AB98" s="13"/>
      <c r="AC98" s="13"/>
    </row>
    <row r="99" spans="1:29" x14ac:dyDescent="0.25">
      <c r="B99" s="30" t="s">
        <v>29</v>
      </c>
      <c r="C99" s="1">
        <v>80296402</v>
      </c>
      <c r="D99" s="3">
        <v>53131606</v>
      </c>
      <c r="E99" s="1">
        <v>75917265</v>
      </c>
      <c r="F99" s="1">
        <v>17500435009796</v>
      </c>
      <c r="G99" s="28" t="s">
        <v>74</v>
      </c>
      <c r="H99" s="3">
        <v>12</v>
      </c>
      <c r="I99" s="3" t="s">
        <v>75</v>
      </c>
      <c r="J99" s="27">
        <v>274.39</v>
      </c>
      <c r="K99" s="4">
        <v>1.4E-2</v>
      </c>
      <c r="L99" s="5">
        <f>J99*(1-K99)</f>
        <v>270.54854</v>
      </c>
      <c r="M99" s="5">
        <f>J99-J99*(1-K99)</f>
        <v>3.8414599999999837</v>
      </c>
      <c r="N99" s="42">
        <v>2</v>
      </c>
      <c r="O99" s="42"/>
      <c r="P99" s="42">
        <v>1</v>
      </c>
      <c r="Q99" s="42"/>
      <c r="R99" s="29">
        <f>L99/H99</f>
        <v>22.545711666666666</v>
      </c>
      <c r="S99" s="1">
        <f>SUBTOTAL(9,Q99:Q99)</f>
        <v>0</v>
      </c>
      <c r="T99" s="30"/>
      <c r="U99" s="28"/>
      <c r="V99" s="28"/>
      <c r="W99" s="32"/>
      <c r="Z99" s="13"/>
      <c r="AA99" s="13"/>
      <c r="AB99" s="13"/>
      <c r="AC99" s="13"/>
    </row>
    <row r="100" spans="1:29" x14ac:dyDescent="0.25">
      <c r="B100" s="30" t="s">
        <v>29</v>
      </c>
      <c r="C100" s="1">
        <v>80287396</v>
      </c>
      <c r="D100" s="3">
        <v>53131606</v>
      </c>
      <c r="E100" s="1">
        <v>7500435107389</v>
      </c>
      <c r="F100" s="1">
        <v>17500435107386</v>
      </c>
      <c r="G100" s="28" t="s">
        <v>84</v>
      </c>
      <c r="H100" s="3">
        <v>12</v>
      </c>
      <c r="I100" s="3" t="s">
        <v>75</v>
      </c>
      <c r="J100" s="27">
        <v>354.56</v>
      </c>
      <c r="K100" s="4">
        <v>1.4E-2</v>
      </c>
      <c r="L100" s="5">
        <f>J100*(1-K100)</f>
        <v>349.59616</v>
      </c>
      <c r="M100" s="5">
        <f>J100-J100*(1-K100)</f>
        <v>4.9638400000000047</v>
      </c>
      <c r="N100" s="42">
        <v>2</v>
      </c>
      <c r="O100" s="42">
        <v>1</v>
      </c>
      <c r="P100" s="42">
        <v>1</v>
      </c>
      <c r="Q100" s="42"/>
      <c r="R100" s="29">
        <f>L100/H100</f>
        <v>29.133013333333334</v>
      </c>
      <c r="S100" s="1">
        <f>SUBTOTAL(9,N100:Q100)</f>
        <v>4</v>
      </c>
      <c r="T100" s="30"/>
      <c r="U100" s="28"/>
      <c r="V100" s="28"/>
      <c r="W100" s="32"/>
      <c r="Z100" s="13"/>
      <c r="AA100" s="13"/>
      <c r="AB100" s="13"/>
      <c r="AC100" s="13"/>
    </row>
    <row r="101" spans="1:29" x14ac:dyDescent="0.25">
      <c r="B101" s="30" t="s">
        <v>29</v>
      </c>
      <c r="C101" s="30"/>
      <c r="D101" s="3">
        <v>53131606</v>
      </c>
      <c r="E101" s="26">
        <v>7500435109178</v>
      </c>
      <c r="F101" s="30"/>
      <c r="G101" s="28" t="s">
        <v>234</v>
      </c>
      <c r="H101" s="3">
        <v>4</v>
      </c>
      <c r="I101" s="3" t="s">
        <v>75</v>
      </c>
      <c r="J101" s="31">
        <v>245.7</v>
      </c>
      <c r="K101" s="4">
        <v>1.4E-2</v>
      </c>
      <c r="L101" s="31">
        <v>245.7</v>
      </c>
      <c r="M101" s="5">
        <f>J101-J101*(1-K101)</f>
        <v>3.4397999999999911</v>
      </c>
      <c r="N101" s="42">
        <v>1</v>
      </c>
      <c r="O101" s="42"/>
      <c r="P101" s="42"/>
      <c r="Q101" s="42">
        <v>1</v>
      </c>
      <c r="R101" s="29">
        <f>L101/H101</f>
        <v>61.424999999999997</v>
      </c>
      <c r="S101" s="1">
        <f>SUBTOTAL(9,N101:Q101)</f>
        <v>2</v>
      </c>
      <c r="T101" s="30"/>
      <c r="U101" s="28"/>
      <c r="V101" s="28"/>
      <c r="W101" s="32"/>
      <c r="Z101" s="13"/>
      <c r="AA101" s="13"/>
      <c r="AB101" s="13"/>
      <c r="AC101" s="13"/>
    </row>
    <row r="102" spans="1:29" x14ac:dyDescent="0.25">
      <c r="B102" s="30"/>
      <c r="C102" s="3"/>
      <c r="D102" s="30"/>
      <c r="E102" s="1">
        <v>7500435110204</v>
      </c>
      <c r="F102" s="1">
        <v>17500435110201</v>
      </c>
      <c r="G102" s="28" t="s">
        <v>223</v>
      </c>
      <c r="H102" s="3">
        <v>12</v>
      </c>
      <c r="I102" s="3" t="s">
        <v>75</v>
      </c>
      <c r="J102" s="5">
        <v>210.3</v>
      </c>
      <c r="K102" s="4">
        <v>1.4E-2</v>
      </c>
      <c r="L102" s="5">
        <f>J102*(1-K102)</f>
        <v>207.35580000000002</v>
      </c>
      <c r="M102" s="5">
        <f>J102-J102*(1-K102)</f>
        <v>2.944199999999995</v>
      </c>
      <c r="N102" s="42">
        <v>1</v>
      </c>
      <c r="O102" s="42">
        <v>0</v>
      </c>
      <c r="P102" s="42"/>
      <c r="Q102" s="42">
        <v>1</v>
      </c>
      <c r="R102" s="29">
        <f>L102/H102</f>
        <v>17.27965</v>
      </c>
      <c r="S102" s="1">
        <f>SUBTOTAL(9,N102:Q102)</f>
        <v>2</v>
      </c>
      <c r="T102" s="30"/>
      <c r="U102" s="28"/>
      <c r="V102" s="28"/>
      <c r="W102" s="32"/>
      <c r="Z102" s="13"/>
      <c r="AA102" s="13"/>
      <c r="AB102" s="13"/>
      <c r="AC102" s="13"/>
    </row>
    <row r="103" spans="1:29" x14ac:dyDescent="0.25">
      <c r="B103" s="30" t="s">
        <v>182</v>
      </c>
      <c r="C103" s="3"/>
      <c r="D103" s="30"/>
      <c r="E103" s="1">
        <v>7500435110211</v>
      </c>
      <c r="F103" s="1">
        <v>17500435110218</v>
      </c>
      <c r="G103" s="28" t="s">
        <v>241</v>
      </c>
      <c r="H103" s="3">
        <v>12</v>
      </c>
      <c r="I103" s="3" t="s">
        <v>75</v>
      </c>
      <c r="J103" s="5">
        <v>351</v>
      </c>
      <c r="K103" s="4">
        <v>1.4E-2</v>
      </c>
      <c r="L103" s="5">
        <f>J103*(1-K103)</f>
        <v>346.08600000000001</v>
      </c>
      <c r="M103" s="5">
        <f>J103-J103*(1-K103)</f>
        <v>4.9139999999999873</v>
      </c>
      <c r="N103" s="42"/>
      <c r="O103" s="42">
        <v>0</v>
      </c>
      <c r="P103" s="42"/>
      <c r="Q103" s="42">
        <v>1</v>
      </c>
      <c r="R103" s="29">
        <f>L103/H103</f>
        <v>28.840500000000002</v>
      </c>
      <c r="S103" s="1">
        <f>SUBTOTAL(9,N103:Q103)</f>
        <v>1</v>
      </c>
      <c r="T103" s="30"/>
      <c r="U103" s="28"/>
      <c r="V103" s="28"/>
      <c r="W103" s="32"/>
      <c r="Z103" s="13"/>
      <c r="AA103" s="13"/>
      <c r="AB103" s="13"/>
      <c r="AC103" s="13"/>
    </row>
    <row r="104" spans="1:29" x14ac:dyDescent="0.25">
      <c r="B104" s="30" t="s">
        <v>29</v>
      </c>
      <c r="C104" s="30"/>
      <c r="D104" s="3">
        <v>53131606</v>
      </c>
      <c r="E104" s="26">
        <v>7500435138048</v>
      </c>
      <c r="F104" s="30"/>
      <c r="G104" s="28" t="s">
        <v>135</v>
      </c>
      <c r="H104" s="3">
        <v>6</v>
      </c>
      <c r="I104" s="3" t="s">
        <v>75</v>
      </c>
      <c r="J104" s="31">
        <v>290.56</v>
      </c>
      <c r="K104" s="4">
        <v>1.4E-2</v>
      </c>
      <c r="L104" s="31">
        <v>290.56</v>
      </c>
      <c r="M104" s="5">
        <f>J104-J104*(1-K104)</f>
        <v>4.0678399999999897</v>
      </c>
      <c r="N104" s="42"/>
      <c r="O104" s="42"/>
      <c r="P104" s="42"/>
      <c r="Q104" s="42">
        <v>2</v>
      </c>
      <c r="R104" s="29">
        <f>L104/H104</f>
        <v>48.426666666666669</v>
      </c>
      <c r="S104" s="1">
        <f>SUBTOTAL(9,N104:Q104)</f>
        <v>2</v>
      </c>
      <c r="T104" s="30"/>
      <c r="U104" s="28"/>
      <c r="V104" s="28"/>
      <c r="W104" s="32"/>
      <c r="Z104" s="13"/>
      <c r="AA104" s="13"/>
      <c r="AB104" s="13"/>
      <c r="AC104" s="13"/>
    </row>
    <row r="105" spans="1:29" x14ac:dyDescent="0.25">
      <c r="B105" s="3" t="s">
        <v>149</v>
      </c>
      <c r="C105" s="3"/>
      <c r="D105" s="3">
        <v>53131606</v>
      </c>
      <c r="E105" s="26">
        <v>7500435138048</v>
      </c>
      <c r="F105" s="30"/>
      <c r="G105" s="28" t="s">
        <v>251</v>
      </c>
      <c r="H105" s="3">
        <v>6</v>
      </c>
      <c r="I105" s="3" t="s">
        <v>75</v>
      </c>
      <c r="J105" s="6">
        <v>297.62</v>
      </c>
      <c r="K105" s="4">
        <v>1.4E-2</v>
      </c>
      <c r="L105" s="31">
        <v>290.56</v>
      </c>
      <c r="M105" s="5">
        <f>J105-J105*(1-K105)</f>
        <v>4.1666799999999853</v>
      </c>
      <c r="N105" s="42">
        <v>1</v>
      </c>
      <c r="O105" s="42">
        <v>1</v>
      </c>
      <c r="P105" s="42">
        <v>1</v>
      </c>
      <c r="Q105" s="42">
        <v>1</v>
      </c>
      <c r="R105" s="29">
        <f>L105/H105</f>
        <v>48.426666666666669</v>
      </c>
      <c r="S105" s="1">
        <f>SUBTOTAL(9,N105:Q105)</f>
        <v>4</v>
      </c>
      <c r="T105" s="30"/>
      <c r="U105" s="28"/>
      <c r="V105" s="28"/>
      <c r="W105" s="32"/>
      <c r="Z105" s="13"/>
      <c r="AA105" s="13"/>
      <c r="AB105" s="13"/>
      <c r="AC105" s="13"/>
    </row>
    <row r="106" spans="1:29" x14ac:dyDescent="0.25">
      <c r="B106" s="30" t="s">
        <v>29</v>
      </c>
      <c r="C106" s="1">
        <v>80261129</v>
      </c>
      <c r="D106" s="3">
        <v>53131606</v>
      </c>
      <c r="E106" s="1">
        <v>7501001163983</v>
      </c>
      <c r="F106" s="1">
        <v>17501001163980</v>
      </c>
      <c r="G106" s="28" t="s">
        <v>78</v>
      </c>
      <c r="H106" s="3">
        <v>12</v>
      </c>
      <c r="I106" s="3" t="s">
        <v>75</v>
      </c>
      <c r="J106" s="27">
        <v>333.1</v>
      </c>
      <c r="K106" s="4">
        <v>1.4E-2</v>
      </c>
      <c r="L106" s="5">
        <f>J106*(1-K106)</f>
        <v>328.4366</v>
      </c>
      <c r="M106" s="5">
        <f>J106-J106*(1-K106)</f>
        <v>4.6634000000000242</v>
      </c>
      <c r="N106" s="42">
        <v>1</v>
      </c>
      <c r="O106" s="42">
        <v>1</v>
      </c>
      <c r="P106" s="42">
        <v>0</v>
      </c>
      <c r="Q106" s="42">
        <v>1</v>
      </c>
      <c r="R106" s="29">
        <f>L106/H106</f>
        <v>27.369716666666665</v>
      </c>
      <c r="S106" s="1">
        <f>SUBTOTAL(9,Q106:Q106)</f>
        <v>1</v>
      </c>
      <c r="T106" s="30"/>
      <c r="U106" s="28"/>
      <c r="V106" s="28"/>
      <c r="W106" s="32"/>
      <c r="Z106" s="13"/>
      <c r="AA106" s="13"/>
      <c r="AB106" s="13"/>
      <c r="AC106" s="13"/>
    </row>
    <row r="107" spans="1:29" x14ac:dyDescent="0.25">
      <c r="B107" s="30" t="s">
        <v>29</v>
      </c>
      <c r="C107" s="1">
        <v>80261128</v>
      </c>
      <c r="D107" s="3">
        <v>53131606</v>
      </c>
      <c r="E107" s="1">
        <v>7501001164003</v>
      </c>
      <c r="F107" s="1">
        <v>17501001164000</v>
      </c>
      <c r="G107" s="28" t="s">
        <v>80</v>
      </c>
      <c r="H107" s="3">
        <v>12</v>
      </c>
      <c r="I107" s="3" t="s">
        <v>75</v>
      </c>
      <c r="J107" s="27">
        <v>333.1</v>
      </c>
      <c r="K107" s="4">
        <v>1.4E-2</v>
      </c>
      <c r="L107" s="5">
        <f>J107*(1-K107)</f>
        <v>328.4366</v>
      </c>
      <c r="M107" s="5">
        <f>J107-J107*(1-K107)</f>
        <v>4.6634000000000242</v>
      </c>
      <c r="N107" s="42">
        <v>1</v>
      </c>
      <c r="O107" s="42">
        <v>1</v>
      </c>
      <c r="P107" s="42"/>
      <c r="Q107" s="42"/>
      <c r="R107" s="29">
        <f>L107/H107</f>
        <v>27.369716666666665</v>
      </c>
      <c r="S107" s="1">
        <f>SUBTOTAL(9,N107:Q107)</f>
        <v>2</v>
      </c>
      <c r="T107" s="30"/>
      <c r="U107" s="28"/>
      <c r="V107" s="28"/>
      <c r="W107" s="32"/>
      <c r="Z107" s="13"/>
      <c r="AA107" s="13"/>
      <c r="AB107" s="13"/>
      <c r="AC107" s="13"/>
    </row>
    <row r="108" spans="1:29" x14ac:dyDescent="0.25">
      <c r="B108" s="30" t="s">
        <v>29</v>
      </c>
      <c r="C108" s="1">
        <v>80305104</v>
      </c>
      <c r="D108" s="3">
        <v>53131606</v>
      </c>
      <c r="E108" s="1">
        <v>7501001309060</v>
      </c>
      <c r="F108" s="1">
        <v>17501001309067</v>
      </c>
      <c r="G108" s="28" t="s">
        <v>82</v>
      </c>
      <c r="H108" s="3">
        <v>12</v>
      </c>
      <c r="I108" s="3" t="s">
        <v>75</v>
      </c>
      <c r="J108" s="27">
        <v>333.1</v>
      </c>
      <c r="K108" s="4">
        <v>1.4E-2</v>
      </c>
      <c r="L108" s="5">
        <f>J108*(1-K108)</f>
        <v>328.4366</v>
      </c>
      <c r="M108" s="5">
        <f>J108-J108*(1-K108)</f>
        <v>4.6634000000000242</v>
      </c>
      <c r="N108" s="42">
        <v>2</v>
      </c>
      <c r="O108" s="42"/>
      <c r="P108" s="42"/>
      <c r="Q108" s="42"/>
      <c r="R108" s="29">
        <f>L108/H108</f>
        <v>27.369716666666665</v>
      </c>
      <c r="S108" s="1">
        <f>SUBTOTAL(9,Q108:Q108)</f>
        <v>0</v>
      </c>
      <c r="T108" s="30"/>
      <c r="U108" s="28"/>
      <c r="V108" s="28"/>
      <c r="W108" s="32"/>
      <c r="Z108" s="13"/>
      <c r="AA108" s="13"/>
      <c r="AB108" s="13"/>
      <c r="AC108" s="13"/>
    </row>
    <row r="109" spans="1:29" x14ac:dyDescent="0.25">
      <c r="B109" s="30" t="s">
        <v>29</v>
      </c>
      <c r="C109" s="1">
        <v>80301743</v>
      </c>
      <c r="D109" s="3">
        <v>53131606</v>
      </c>
      <c r="E109" s="1">
        <v>7506295304227</v>
      </c>
      <c r="F109" s="1">
        <v>17506295304224</v>
      </c>
      <c r="G109" s="28" t="s">
        <v>81</v>
      </c>
      <c r="H109" s="3">
        <v>12</v>
      </c>
      <c r="I109" s="3" t="s">
        <v>75</v>
      </c>
      <c r="J109" s="27">
        <v>333.1</v>
      </c>
      <c r="K109" s="4">
        <v>1.4E-2</v>
      </c>
      <c r="L109" s="5">
        <f>J109*(1-K109)</f>
        <v>328.4366</v>
      </c>
      <c r="M109" s="5">
        <f>J109-J109*(1-K109)</f>
        <v>4.6634000000000242</v>
      </c>
      <c r="N109" s="42">
        <v>2</v>
      </c>
      <c r="O109" s="42">
        <v>1</v>
      </c>
      <c r="P109" s="42"/>
      <c r="Q109" s="42"/>
      <c r="R109" s="29">
        <f>L109/H109</f>
        <v>27.369716666666665</v>
      </c>
      <c r="S109" s="1">
        <f>SUBTOTAL(9,N109:Q109)</f>
        <v>3</v>
      </c>
      <c r="T109" s="30"/>
      <c r="U109" s="28"/>
      <c r="V109" s="28"/>
      <c r="W109" s="32"/>
      <c r="Z109" s="13"/>
      <c r="AA109" s="13"/>
      <c r="AB109" s="13"/>
      <c r="AC109" s="13"/>
    </row>
    <row r="110" spans="1:29" x14ac:dyDescent="0.25">
      <c r="B110" s="30" t="s">
        <v>29</v>
      </c>
      <c r="C110" s="1">
        <v>80261146</v>
      </c>
      <c r="D110" s="3">
        <v>53131606</v>
      </c>
      <c r="E110" s="1">
        <v>7506309806068</v>
      </c>
      <c r="F110" s="1">
        <v>17506309806065</v>
      </c>
      <c r="G110" s="28" t="s">
        <v>93</v>
      </c>
      <c r="H110" s="3">
        <v>12</v>
      </c>
      <c r="I110" s="3" t="s">
        <v>75</v>
      </c>
      <c r="J110" s="27">
        <v>430.49</v>
      </c>
      <c r="K110" s="4">
        <v>1.4E-2</v>
      </c>
      <c r="L110" s="5">
        <f>J110*(1-K110)</f>
        <v>424.46314000000001</v>
      </c>
      <c r="M110" s="5">
        <f>J110-J110*(1-K110)</f>
        <v>6.0268599999999992</v>
      </c>
      <c r="N110" s="42">
        <v>2</v>
      </c>
      <c r="O110" s="42">
        <v>1</v>
      </c>
      <c r="P110" s="42"/>
      <c r="Q110" s="42"/>
      <c r="R110" s="29">
        <f>L110/H110</f>
        <v>35.371928333333337</v>
      </c>
      <c r="S110" s="1">
        <f>SUBTOTAL(9,Q110:Q110)</f>
        <v>0</v>
      </c>
      <c r="T110" s="30"/>
      <c r="U110" s="28"/>
      <c r="V110" s="28"/>
      <c r="W110" s="32"/>
      <c r="Z110" s="13"/>
      <c r="AA110" s="13"/>
      <c r="AB110" s="13"/>
      <c r="AC110" s="13"/>
    </row>
    <row r="111" spans="1:29" x14ac:dyDescent="0.25">
      <c r="B111" s="30" t="s">
        <v>29</v>
      </c>
      <c r="C111" s="1">
        <v>80261145</v>
      </c>
      <c r="D111" s="3">
        <v>53131606</v>
      </c>
      <c r="E111" s="1">
        <v>7506309806075</v>
      </c>
      <c r="F111" s="1">
        <v>17506309806072</v>
      </c>
      <c r="G111" s="28" t="s">
        <v>94</v>
      </c>
      <c r="H111" s="3">
        <v>12</v>
      </c>
      <c r="I111" s="3" t="s">
        <v>75</v>
      </c>
      <c r="J111" s="27">
        <v>430.49</v>
      </c>
      <c r="K111" s="4">
        <v>1.4E-2</v>
      </c>
      <c r="L111" s="5">
        <f>J111*(1-K111)</f>
        <v>424.46314000000001</v>
      </c>
      <c r="M111" s="5">
        <f>J111-J111*(1-K111)</f>
        <v>6.0268599999999992</v>
      </c>
      <c r="N111" s="42">
        <v>2</v>
      </c>
      <c r="O111" s="42"/>
      <c r="P111" s="42"/>
      <c r="Q111" s="42"/>
      <c r="R111" s="29">
        <f>L111/H111</f>
        <v>35.371928333333337</v>
      </c>
      <c r="S111" s="1">
        <f>SUBTOTAL(9,N111:Q111)</f>
        <v>2</v>
      </c>
      <c r="T111" s="30"/>
      <c r="U111" s="28"/>
      <c r="V111" s="28"/>
      <c r="W111" s="32"/>
      <c r="Z111" s="13"/>
      <c r="AA111" s="13"/>
      <c r="AB111" s="13"/>
      <c r="AC111" s="13"/>
    </row>
    <row r="112" spans="1:29" x14ac:dyDescent="0.25">
      <c r="B112" s="30" t="s">
        <v>29</v>
      </c>
      <c r="C112" s="1">
        <v>80280298</v>
      </c>
      <c r="D112" s="3">
        <v>53131606</v>
      </c>
      <c r="E112" s="1">
        <v>7506309839141</v>
      </c>
      <c r="F112" s="1">
        <v>17506309839148</v>
      </c>
      <c r="G112" s="28" t="s">
        <v>90</v>
      </c>
      <c r="H112" s="3">
        <v>12</v>
      </c>
      <c r="I112" s="3" t="s">
        <v>75</v>
      </c>
      <c r="J112" s="27">
        <v>354.56</v>
      </c>
      <c r="K112" s="4">
        <v>1.4E-2</v>
      </c>
      <c r="L112" s="5">
        <f>J112*(1-K112)</f>
        <v>349.59616</v>
      </c>
      <c r="M112" s="5">
        <f>J112-J112*(1-K112)</f>
        <v>4.9638400000000047</v>
      </c>
      <c r="N112" s="42">
        <v>1</v>
      </c>
      <c r="O112" s="42"/>
      <c r="P112" s="42"/>
      <c r="Q112" s="42">
        <v>2</v>
      </c>
      <c r="R112" s="29">
        <f>L112/H112</f>
        <v>29.133013333333334</v>
      </c>
      <c r="S112" s="1">
        <f>SUBTOTAL(9,N112:Q112)</f>
        <v>3</v>
      </c>
      <c r="T112" s="30"/>
      <c r="U112" s="28"/>
      <c r="V112" s="28"/>
      <c r="W112" s="32"/>
      <c r="Z112" s="13"/>
      <c r="AA112" s="13"/>
      <c r="AB112" s="13"/>
      <c r="AC112" s="13"/>
    </row>
    <row r="113" spans="2:29" x14ac:dyDescent="0.25">
      <c r="B113" s="30" t="s">
        <v>29</v>
      </c>
      <c r="C113" s="1">
        <v>80261133</v>
      </c>
      <c r="D113" s="3">
        <v>53131606</v>
      </c>
      <c r="E113" s="1">
        <v>7506309839202</v>
      </c>
      <c r="F113" s="1">
        <v>17506309839209</v>
      </c>
      <c r="G113" s="28" t="s">
        <v>83</v>
      </c>
      <c r="H113" s="3">
        <v>12</v>
      </c>
      <c r="I113" s="3" t="s">
        <v>75</v>
      </c>
      <c r="J113" s="27">
        <v>333.1</v>
      </c>
      <c r="K113" s="4">
        <v>1.4E-2</v>
      </c>
      <c r="L113" s="5">
        <f>J113*(1-K113)</f>
        <v>328.4366</v>
      </c>
      <c r="M113" s="5">
        <f>J113-J113*(1-K113)</f>
        <v>4.6634000000000242</v>
      </c>
      <c r="N113" s="42">
        <v>1</v>
      </c>
      <c r="O113" s="42">
        <v>1</v>
      </c>
      <c r="P113" s="42">
        <v>1</v>
      </c>
      <c r="Q113" s="42"/>
      <c r="R113" s="29">
        <f>L113/H113</f>
        <v>27.369716666666665</v>
      </c>
      <c r="S113" s="1">
        <f>SUBTOTAL(9,N113:Q113)</f>
        <v>3</v>
      </c>
      <c r="T113" s="30"/>
      <c r="U113" s="28"/>
      <c r="V113" s="28"/>
      <c r="W113" s="32"/>
      <c r="Z113" s="13"/>
      <c r="AA113" s="13"/>
      <c r="AB113" s="13"/>
      <c r="AC113" s="13"/>
    </row>
    <row r="114" spans="2:29" x14ac:dyDescent="0.25">
      <c r="B114" s="30" t="s">
        <v>29</v>
      </c>
      <c r="C114" s="1">
        <v>80290871</v>
      </c>
      <c r="D114" s="3">
        <v>53131606</v>
      </c>
      <c r="E114" s="1">
        <v>7506309898889</v>
      </c>
      <c r="F114" s="1">
        <v>17506309898886</v>
      </c>
      <c r="G114" s="28" t="s">
        <v>87</v>
      </c>
      <c r="H114" s="3">
        <v>12</v>
      </c>
      <c r="I114" s="3" t="s">
        <v>75</v>
      </c>
      <c r="J114" s="27">
        <v>354.56</v>
      </c>
      <c r="K114" s="4">
        <v>1.4E-2</v>
      </c>
      <c r="L114" s="5">
        <f>J114*(1-K114)</f>
        <v>349.59616</v>
      </c>
      <c r="M114" s="5">
        <f>J114-J114*(1-K114)</f>
        <v>4.9638400000000047</v>
      </c>
      <c r="N114" s="42">
        <v>1</v>
      </c>
      <c r="O114" s="42"/>
      <c r="P114" s="42"/>
      <c r="Q114" s="42">
        <v>1</v>
      </c>
      <c r="R114" s="29">
        <f>L114/H114</f>
        <v>29.133013333333334</v>
      </c>
      <c r="S114" s="1">
        <f>SUBTOTAL(9,N114:Q114)</f>
        <v>2</v>
      </c>
      <c r="T114" s="30"/>
      <c r="U114" s="28"/>
      <c r="V114" s="28"/>
      <c r="W114" s="32"/>
      <c r="Z114" s="13"/>
      <c r="AA114" s="13"/>
      <c r="AB114" s="13"/>
      <c r="AC114" s="13"/>
    </row>
    <row r="115" spans="2:29" x14ac:dyDescent="0.25">
      <c r="B115" s="30" t="s">
        <v>29</v>
      </c>
      <c r="C115" s="1">
        <v>80290886</v>
      </c>
      <c r="D115" s="3">
        <v>53131606</v>
      </c>
      <c r="E115" s="1">
        <v>7506309899053</v>
      </c>
      <c r="F115" s="1">
        <v>17506309899050</v>
      </c>
      <c r="G115" s="28" t="s">
        <v>95</v>
      </c>
      <c r="H115" s="3">
        <v>12</v>
      </c>
      <c r="I115" s="3" t="s">
        <v>75</v>
      </c>
      <c r="J115" s="27">
        <v>433.34</v>
      </c>
      <c r="K115" s="4">
        <v>1.4E-2</v>
      </c>
      <c r="L115" s="5">
        <f>J115*(1-K115)</f>
        <v>427.27323999999999</v>
      </c>
      <c r="M115" s="5">
        <f>J115-J115*(1-K115)</f>
        <v>6.0667599999999879</v>
      </c>
      <c r="N115" s="42">
        <v>1</v>
      </c>
      <c r="O115" s="42">
        <v>1</v>
      </c>
      <c r="P115" s="42"/>
      <c r="Q115" s="42">
        <v>2</v>
      </c>
      <c r="R115" s="29">
        <f>L115/H115</f>
        <v>35.60610333333333</v>
      </c>
      <c r="S115" s="1">
        <f>SUBTOTAL(9,N115:Q115)</f>
        <v>4</v>
      </c>
      <c r="T115" s="30"/>
      <c r="U115" s="28"/>
      <c r="V115" s="28"/>
      <c r="W115" s="32"/>
      <c r="Z115" s="13"/>
      <c r="AA115" s="13"/>
      <c r="AB115" s="13"/>
      <c r="AC115" s="13"/>
    </row>
    <row r="116" spans="2:29" x14ac:dyDescent="0.25">
      <c r="B116" s="30" t="s">
        <v>29</v>
      </c>
      <c r="C116" s="1">
        <v>80305102</v>
      </c>
      <c r="D116" s="3">
        <v>53131606</v>
      </c>
      <c r="E116" s="1">
        <v>7506339349023</v>
      </c>
      <c r="F116" s="1">
        <v>17506339349020</v>
      </c>
      <c r="G116" s="28" t="s">
        <v>89</v>
      </c>
      <c r="H116" s="3">
        <v>12</v>
      </c>
      <c r="I116" s="3" t="s">
        <v>75</v>
      </c>
      <c r="J116" s="27">
        <v>354.56</v>
      </c>
      <c r="K116" s="4">
        <v>1.4E-2</v>
      </c>
      <c r="L116" s="5">
        <f>J116*(1-K116)</f>
        <v>349.59616</v>
      </c>
      <c r="M116" s="5">
        <f>J116-J116*(1-K116)</f>
        <v>4.9638400000000047</v>
      </c>
      <c r="N116" s="42">
        <v>1</v>
      </c>
      <c r="O116" s="42">
        <v>1</v>
      </c>
      <c r="P116" s="42"/>
      <c r="Q116" s="42"/>
      <c r="R116" s="29">
        <f>L116/H116</f>
        <v>29.133013333333334</v>
      </c>
      <c r="S116" s="1">
        <f>SUBTOTAL(9,N116:Q116)</f>
        <v>2</v>
      </c>
      <c r="T116" s="30"/>
      <c r="U116" s="28"/>
      <c r="V116" s="28"/>
      <c r="W116" s="32"/>
      <c r="Z116" s="13"/>
      <c r="AA116" s="13"/>
      <c r="AB116" s="13"/>
      <c r="AC116" s="13"/>
    </row>
    <row r="117" spans="2:29" x14ac:dyDescent="0.25">
      <c r="B117" s="30" t="s">
        <v>29</v>
      </c>
      <c r="C117" s="1">
        <v>80280285</v>
      </c>
      <c r="D117" s="3">
        <v>53131606</v>
      </c>
      <c r="E117" s="1">
        <v>7506339349030</v>
      </c>
      <c r="F117" s="1">
        <v>17506339349037</v>
      </c>
      <c r="G117" s="28" t="s">
        <v>88</v>
      </c>
      <c r="H117" s="3">
        <v>12</v>
      </c>
      <c r="I117" s="3" t="s">
        <v>75</v>
      </c>
      <c r="J117" s="27">
        <v>354.56</v>
      </c>
      <c r="K117" s="4">
        <v>1.4E-2</v>
      </c>
      <c r="L117" s="5">
        <f>J117*(1-K117)</f>
        <v>349.59616</v>
      </c>
      <c r="M117" s="5">
        <f>J117-J117*(1-K117)</f>
        <v>4.9638400000000047</v>
      </c>
      <c r="N117" s="42">
        <v>1</v>
      </c>
      <c r="O117" s="42">
        <v>1</v>
      </c>
      <c r="P117" s="42">
        <v>1</v>
      </c>
      <c r="Q117" s="42">
        <v>1</v>
      </c>
      <c r="R117" s="29">
        <f>L117/H117</f>
        <v>29.133013333333334</v>
      </c>
      <c r="S117" s="1">
        <f>SUBTOTAL(9,N117:Q117)</f>
        <v>4</v>
      </c>
      <c r="T117" s="30"/>
      <c r="U117" s="28"/>
      <c r="V117" s="28"/>
      <c r="W117" s="32"/>
      <c r="Z117" s="13"/>
      <c r="AA117" s="13"/>
      <c r="AB117" s="13"/>
      <c r="AC117" s="13"/>
    </row>
    <row r="118" spans="2:29" x14ac:dyDescent="0.25">
      <c r="B118" s="30" t="s">
        <v>29</v>
      </c>
      <c r="C118" s="1">
        <v>80301745</v>
      </c>
      <c r="D118" s="3">
        <v>53131606</v>
      </c>
      <c r="E118" s="1">
        <v>7506339349047</v>
      </c>
      <c r="F118" s="1">
        <v>17506339349044</v>
      </c>
      <c r="G118" s="28" t="s">
        <v>92</v>
      </c>
      <c r="H118" s="3">
        <v>12</v>
      </c>
      <c r="I118" s="3" t="s">
        <v>75</v>
      </c>
      <c r="J118" s="27">
        <v>354.56</v>
      </c>
      <c r="K118" s="4">
        <v>1.4E-2</v>
      </c>
      <c r="L118" s="5">
        <f>J118*(1-K118)</f>
        <v>349.59616</v>
      </c>
      <c r="M118" s="5">
        <f>J118-J118*(1-K118)</f>
        <v>4.9638400000000047</v>
      </c>
      <c r="N118" s="42">
        <v>1</v>
      </c>
      <c r="O118" s="42">
        <v>1</v>
      </c>
      <c r="P118" s="42"/>
      <c r="Q118" s="42">
        <v>2</v>
      </c>
      <c r="R118" s="29">
        <f>L118/H118</f>
        <v>29.133013333333334</v>
      </c>
      <c r="S118" s="1">
        <f>SUBTOTAL(9,N118:Q118)</f>
        <v>4</v>
      </c>
      <c r="T118" s="30"/>
      <c r="U118" s="28"/>
      <c r="V118" s="28"/>
      <c r="W118" s="32"/>
      <c r="Z118" s="13"/>
      <c r="AA118" s="13"/>
      <c r="AB118" s="13"/>
      <c r="AC118" s="13"/>
    </row>
    <row r="119" spans="2:29" x14ac:dyDescent="0.25">
      <c r="B119" s="30" t="s">
        <v>29</v>
      </c>
      <c r="C119" s="1">
        <v>80280288</v>
      </c>
      <c r="D119" s="3">
        <v>53131606</v>
      </c>
      <c r="E119" s="1">
        <v>7506339349115</v>
      </c>
      <c r="F119" s="1">
        <v>17506339349112</v>
      </c>
      <c r="G119" s="28" t="s">
        <v>85</v>
      </c>
      <c r="H119" s="3">
        <v>12</v>
      </c>
      <c r="I119" s="3" t="s">
        <v>75</v>
      </c>
      <c r="J119" s="27">
        <v>354.56</v>
      </c>
      <c r="K119" s="4">
        <v>1.4E-2</v>
      </c>
      <c r="L119" s="5">
        <f>J119*(1-K119)</f>
        <v>349.59616</v>
      </c>
      <c r="M119" s="5">
        <f>J119-J119*(1-K119)</f>
        <v>4.9638400000000047</v>
      </c>
      <c r="N119" s="42">
        <v>1</v>
      </c>
      <c r="O119" s="42">
        <v>1</v>
      </c>
      <c r="P119" s="42"/>
      <c r="Q119" s="42"/>
      <c r="R119" s="29">
        <f>L119/H119</f>
        <v>29.133013333333334</v>
      </c>
      <c r="S119" s="1">
        <f>SUBTOTAL(9,N119:Q119)</f>
        <v>2</v>
      </c>
      <c r="T119" s="30"/>
      <c r="U119" s="28"/>
      <c r="V119" s="28"/>
      <c r="W119" s="32"/>
      <c r="Z119" s="13"/>
      <c r="AA119" s="13"/>
      <c r="AB119" s="13"/>
      <c r="AC119" s="13"/>
    </row>
    <row r="120" spans="2:29" x14ac:dyDescent="0.25">
      <c r="B120" s="30" t="s">
        <v>29</v>
      </c>
      <c r="C120" s="1">
        <v>80280291</v>
      </c>
      <c r="D120" s="3">
        <v>53131606</v>
      </c>
      <c r="E120" s="1">
        <v>7506339349146</v>
      </c>
      <c r="F120" s="1">
        <v>17506339349143</v>
      </c>
      <c r="G120" s="28" t="s">
        <v>91</v>
      </c>
      <c r="H120" s="3">
        <v>12</v>
      </c>
      <c r="I120" s="3" t="s">
        <v>75</v>
      </c>
      <c r="J120" s="27">
        <v>354.56</v>
      </c>
      <c r="K120" s="4">
        <v>1.4E-2</v>
      </c>
      <c r="L120" s="5">
        <f>J120*(1-K120)</f>
        <v>349.59616</v>
      </c>
      <c r="M120" s="5">
        <f>J120-J120*(1-K120)</f>
        <v>4.9638400000000047</v>
      </c>
      <c r="N120" s="42">
        <v>2</v>
      </c>
      <c r="O120" s="42"/>
      <c r="P120" s="42"/>
      <c r="Q120" s="42"/>
      <c r="R120" s="29">
        <f>L120/H120</f>
        <v>29.133013333333334</v>
      </c>
      <c r="S120" s="1">
        <f>SUBTOTAL(9,N120:Q120)</f>
        <v>2</v>
      </c>
      <c r="T120" s="30"/>
      <c r="U120" s="28"/>
      <c r="V120" s="28"/>
      <c r="W120" s="32"/>
      <c r="Z120" s="13"/>
      <c r="AA120" s="13"/>
      <c r="AB120" s="13"/>
      <c r="AC120" s="13"/>
    </row>
    <row r="121" spans="2:29" x14ac:dyDescent="0.25">
      <c r="B121" s="30"/>
      <c r="C121" s="3"/>
      <c r="D121" s="30"/>
      <c r="E121" s="1">
        <v>7506339360592</v>
      </c>
      <c r="F121" s="1">
        <v>17506339360599</v>
      </c>
      <c r="G121" s="28" t="s">
        <v>216</v>
      </c>
      <c r="H121" s="3">
        <v>12</v>
      </c>
      <c r="I121" s="3" t="s">
        <v>75</v>
      </c>
      <c r="J121" s="5">
        <v>207.5</v>
      </c>
      <c r="K121" s="4">
        <v>1.4E-2</v>
      </c>
      <c r="L121" s="5">
        <f>J121*(1-K121)</f>
        <v>204.595</v>
      </c>
      <c r="M121" s="5">
        <f>J121-J121*(1-K121)</f>
        <v>2.9050000000000011</v>
      </c>
      <c r="N121" s="42">
        <v>1</v>
      </c>
      <c r="O121" s="42">
        <v>1</v>
      </c>
      <c r="P121" s="42"/>
      <c r="Q121" s="42">
        <v>1</v>
      </c>
      <c r="R121" s="29">
        <f>L121/H121</f>
        <v>17.049583333333334</v>
      </c>
      <c r="S121" s="1">
        <f>SUBTOTAL(9,N121:Q121)</f>
        <v>3</v>
      </c>
      <c r="T121" s="30"/>
      <c r="U121" s="28"/>
      <c r="V121" s="28"/>
      <c r="W121" s="32"/>
      <c r="Z121" s="13"/>
      <c r="AA121" s="13"/>
      <c r="AB121" s="13"/>
      <c r="AC121" s="13"/>
    </row>
    <row r="122" spans="2:29" x14ac:dyDescent="0.25">
      <c r="B122" s="30"/>
      <c r="C122" s="3"/>
      <c r="D122" s="30"/>
      <c r="E122" s="1">
        <v>7506339360608</v>
      </c>
      <c r="F122" s="1">
        <v>17506339360605</v>
      </c>
      <c r="G122" s="28" t="s">
        <v>242</v>
      </c>
      <c r="H122" s="3">
        <v>12</v>
      </c>
      <c r="I122" s="3" t="s">
        <v>75</v>
      </c>
      <c r="J122" s="5">
        <v>351</v>
      </c>
      <c r="K122" s="4">
        <v>1.4E-2</v>
      </c>
      <c r="L122" s="5">
        <f>J122*(1-K122)</f>
        <v>346.08600000000001</v>
      </c>
      <c r="M122" s="5">
        <f>J122-J122*(1-K122)</f>
        <v>4.9139999999999873</v>
      </c>
      <c r="N122" s="42">
        <v>1</v>
      </c>
      <c r="O122" s="42">
        <v>1</v>
      </c>
      <c r="P122" s="42"/>
      <c r="Q122" s="42">
        <v>1</v>
      </c>
      <c r="R122" s="29">
        <f>L122/H122</f>
        <v>28.840500000000002</v>
      </c>
      <c r="S122" s="1">
        <f>SUBTOTAL(9,N122:Q122)</f>
        <v>3</v>
      </c>
      <c r="T122" s="30"/>
      <c r="U122" s="28"/>
      <c r="V122" s="28"/>
      <c r="W122" s="32"/>
      <c r="Z122" s="13"/>
      <c r="AA122" s="13"/>
      <c r="AB122" s="13"/>
      <c r="AC122" s="13"/>
    </row>
    <row r="123" spans="2:29" x14ac:dyDescent="0.25">
      <c r="B123" s="30"/>
      <c r="C123" s="3"/>
      <c r="D123" s="30"/>
      <c r="E123" s="1">
        <v>7506339360615</v>
      </c>
      <c r="F123" s="1">
        <v>17506339360612</v>
      </c>
      <c r="G123" s="28" t="s">
        <v>239</v>
      </c>
      <c r="H123" s="3">
        <v>12</v>
      </c>
      <c r="I123" s="3" t="s">
        <v>75</v>
      </c>
      <c r="J123" s="5">
        <v>210.3</v>
      </c>
      <c r="K123" s="4">
        <v>1.4E-2</v>
      </c>
      <c r="L123" s="5">
        <f>J123*(1-K123)</f>
        <v>207.35580000000002</v>
      </c>
      <c r="M123" s="5">
        <f>J123-J123*(1-K123)</f>
        <v>2.944199999999995</v>
      </c>
      <c r="N123" s="42"/>
      <c r="O123" s="42">
        <v>0</v>
      </c>
      <c r="P123" s="42"/>
      <c r="Q123" s="42">
        <v>1</v>
      </c>
      <c r="R123" s="29">
        <f>L123/H123</f>
        <v>17.27965</v>
      </c>
      <c r="S123" s="1">
        <f>SUBTOTAL(9,N123:Q123)</f>
        <v>1</v>
      </c>
      <c r="T123" s="30"/>
      <c r="U123" s="28"/>
      <c r="V123" s="28"/>
      <c r="W123" s="32"/>
      <c r="Z123" s="13"/>
      <c r="AA123" s="13"/>
      <c r="AB123" s="13"/>
      <c r="AC123" s="13"/>
    </row>
    <row r="124" spans="2:29" x14ac:dyDescent="0.25">
      <c r="B124" s="30"/>
      <c r="C124" s="3"/>
      <c r="D124" s="30"/>
      <c r="E124" s="1">
        <v>7506339360622</v>
      </c>
      <c r="F124" s="1">
        <v>17506339360629</v>
      </c>
      <c r="G124" s="28" t="s">
        <v>240</v>
      </c>
      <c r="H124" s="3">
        <v>12</v>
      </c>
      <c r="I124" s="3" t="s">
        <v>75</v>
      </c>
      <c r="J124" s="5">
        <v>351</v>
      </c>
      <c r="K124" s="4">
        <v>1.4E-2</v>
      </c>
      <c r="L124" s="5">
        <f>J124*(1-K124)</f>
        <v>346.08600000000001</v>
      </c>
      <c r="M124" s="5">
        <f>J124-J124*(1-K124)</f>
        <v>4.9139999999999873</v>
      </c>
      <c r="N124" s="42"/>
      <c r="O124" s="42">
        <v>0</v>
      </c>
      <c r="P124" s="42"/>
      <c r="Q124" s="42">
        <v>1</v>
      </c>
      <c r="R124" s="29">
        <f>L124/H124</f>
        <v>28.840500000000002</v>
      </c>
      <c r="S124" s="1">
        <f>SUBTOTAL(9,N124:Q124)</f>
        <v>1</v>
      </c>
      <c r="T124" s="30"/>
      <c r="U124" s="28"/>
      <c r="V124" s="28"/>
      <c r="W124" s="32"/>
      <c r="Z124" s="13"/>
      <c r="AA124" s="13"/>
      <c r="AB124" s="13"/>
      <c r="AC124" s="13"/>
    </row>
    <row r="125" spans="2:29" x14ac:dyDescent="0.25">
      <c r="B125" s="30"/>
      <c r="C125" s="3"/>
      <c r="D125" s="30"/>
      <c r="E125" s="1">
        <v>7506339360646</v>
      </c>
      <c r="F125" s="1">
        <v>17506339360643</v>
      </c>
      <c r="G125" s="28" t="s">
        <v>221</v>
      </c>
      <c r="H125" s="3">
        <v>12</v>
      </c>
      <c r="I125" s="3" t="s">
        <v>75</v>
      </c>
      <c r="J125" s="5">
        <v>351</v>
      </c>
      <c r="K125" s="4">
        <v>1.4E-2</v>
      </c>
      <c r="L125" s="5">
        <f>J125*(1-K125)</f>
        <v>346.08600000000001</v>
      </c>
      <c r="M125" s="5">
        <f>J125-J125*(1-K125)</f>
        <v>4.9139999999999873</v>
      </c>
      <c r="N125" s="42">
        <v>1</v>
      </c>
      <c r="O125" s="42">
        <v>1</v>
      </c>
      <c r="P125" s="42"/>
      <c r="Q125" s="42">
        <v>1</v>
      </c>
      <c r="R125" s="29">
        <f>L125/H125</f>
        <v>28.840500000000002</v>
      </c>
      <c r="S125" s="1">
        <f>SUBTOTAL(9,N125:Q125)</f>
        <v>3</v>
      </c>
      <c r="T125" s="30"/>
      <c r="U125" s="28"/>
      <c r="V125" s="28"/>
      <c r="W125" s="32"/>
      <c r="Z125" s="13"/>
      <c r="AA125" s="13"/>
      <c r="AB125" s="13"/>
      <c r="AC125" s="13"/>
    </row>
    <row r="126" spans="2:29" x14ac:dyDescent="0.25">
      <c r="B126" s="30" t="s">
        <v>29</v>
      </c>
      <c r="C126" s="1">
        <v>80301742</v>
      </c>
      <c r="D126" s="3">
        <v>53131606</v>
      </c>
      <c r="E126" s="1">
        <v>7506339390230</v>
      </c>
      <c r="F126" s="1">
        <v>17506339390237</v>
      </c>
      <c r="G126" s="28" t="s">
        <v>79</v>
      </c>
      <c r="H126" s="3">
        <v>12</v>
      </c>
      <c r="I126" s="3" t="s">
        <v>75</v>
      </c>
      <c r="J126" s="27">
        <v>333.1</v>
      </c>
      <c r="K126" s="4">
        <v>1.4E-2</v>
      </c>
      <c r="L126" s="5">
        <f>J126*(1-K126)</f>
        <v>328.4366</v>
      </c>
      <c r="M126" s="5">
        <f>J126-J126*(1-K126)</f>
        <v>4.6634000000000242</v>
      </c>
      <c r="N126" s="42">
        <v>2</v>
      </c>
      <c r="O126" s="42">
        <v>2</v>
      </c>
      <c r="P126" s="42">
        <v>1</v>
      </c>
      <c r="Q126" s="42"/>
      <c r="R126" s="29">
        <f>L126/H126</f>
        <v>27.369716666666665</v>
      </c>
      <c r="S126" s="1">
        <f>SUBTOTAL(9,Q126:Q126)</f>
        <v>0</v>
      </c>
      <c r="T126" s="30"/>
      <c r="U126" s="28"/>
      <c r="V126" s="28"/>
      <c r="W126" s="32"/>
      <c r="Z126" s="13"/>
      <c r="AA126" s="13"/>
      <c r="AB126" s="13"/>
      <c r="AC126" s="13"/>
    </row>
    <row r="127" spans="2:29" x14ac:dyDescent="0.25">
      <c r="B127" s="30" t="s">
        <v>29</v>
      </c>
      <c r="C127" s="1">
        <v>80280295</v>
      </c>
      <c r="D127" s="3">
        <v>53131606</v>
      </c>
      <c r="E127" s="1">
        <v>7506339390278</v>
      </c>
      <c r="F127" s="1">
        <v>17506339390275</v>
      </c>
      <c r="G127" s="28" t="s">
        <v>86</v>
      </c>
      <c r="H127" s="3">
        <v>12</v>
      </c>
      <c r="I127" s="3" t="s">
        <v>75</v>
      </c>
      <c r="J127" s="27">
        <v>354.56</v>
      </c>
      <c r="K127" s="4">
        <v>1.4E-2</v>
      </c>
      <c r="L127" s="5">
        <f>J127*(1-K127)</f>
        <v>349.59616</v>
      </c>
      <c r="M127" s="5">
        <f>J127-J127*(1-K127)</f>
        <v>4.9638400000000047</v>
      </c>
      <c r="N127" s="42">
        <v>1</v>
      </c>
      <c r="O127" s="42"/>
      <c r="P127" s="42"/>
      <c r="Q127" s="42"/>
      <c r="R127" s="29">
        <f>L127/H127</f>
        <v>29.133013333333334</v>
      </c>
      <c r="S127" s="1">
        <f>SUBTOTAL(9,N127:Q127)</f>
        <v>1</v>
      </c>
      <c r="T127" s="30"/>
      <c r="U127" s="28"/>
      <c r="V127" s="28"/>
      <c r="W127" s="32"/>
      <c r="Z127" s="13"/>
      <c r="AA127" s="13"/>
      <c r="AB127" s="13"/>
      <c r="AC127" s="13"/>
    </row>
    <row r="128" spans="2:29" x14ac:dyDescent="0.25">
      <c r="B128" s="30" t="s">
        <v>29</v>
      </c>
      <c r="C128" s="1">
        <v>80268423</v>
      </c>
      <c r="D128" s="3">
        <v>53131606</v>
      </c>
      <c r="E128" s="1">
        <v>7506339390292</v>
      </c>
      <c r="F128" s="1">
        <v>17506339390299</v>
      </c>
      <c r="G128" s="28" t="s">
        <v>76</v>
      </c>
      <c r="H128" s="3">
        <v>12</v>
      </c>
      <c r="I128" s="3" t="s">
        <v>75</v>
      </c>
      <c r="J128" s="27">
        <v>274.39</v>
      </c>
      <c r="K128" s="4">
        <v>1.4E-2</v>
      </c>
      <c r="L128" s="5">
        <f>J128*(1-K128)</f>
        <v>270.54854</v>
      </c>
      <c r="M128" s="5">
        <f>J128-J128*(1-K128)</f>
        <v>3.8414599999999837</v>
      </c>
      <c r="N128" s="42">
        <v>1</v>
      </c>
      <c r="O128" s="42">
        <v>1</v>
      </c>
      <c r="P128" s="42"/>
      <c r="Q128" s="42"/>
      <c r="R128" s="29">
        <f>L128/H128</f>
        <v>22.545711666666666</v>
      </c>
      <c r="S128" s="1">
        <f>SUBTOTAL(9,N128:Q128)</f>
        <v>2</v>
      </c>
      <c r="T128" s="30"/>
      <c r="U128" s="28"/>
      <c r="V128" s="28"/>
      <c r="W128" s="32"/>
      <c r="Z128" s="13"/>
      <c r="AA128" s="13"/>
      <c r="AB128" s="13"/>
      <c r="AC128" s="13"/>
    </row>
    <row r="129" spans="2:29" x14ac:dyDescent="0.25">
      <c r="B129" s="30" t="s">
        <v>29</v>
      </c>
      <c r="C129" s="1">
        <v>80290876</v>
      </c>
      <c r="D129" s="3">
        <v>53131606</v>
      </c>
      <c r="E129" s="1">
        <v>7702018023899</v>
      </c>
      <c r="F129" s="1">
        <v>17506195125127</v>
      </c>
      <c r="G129" s="28" t="s">
        <v>77</v>
      </c>
      <c r="H129" s="3">
        <v>12</v>
      </c>
      <c r="I129" s="3" t="s">
        <v>75</v>
      </c>
      <c r="J129" s="27">
        <v>333.1</v>
      </c>
      <c r="K129" s="4">
        <v>1.4E-2</v>
      </c>
      <c r="L129" s="5">
        <f>J129*(1-K129)</f>
        <v>328.4366</v>
      </c>
      <c r="M129" s="5">
        <f>J129-J129*(1-K129)</f>
        <v>4.6634000000000242</v>
      </c>
      <c r="N129" s="42">
        <v>1</v>
      </c>
      <c r="O129" s="42">
        <v>1</v>
      </c>
      <c r="P129" s="42">
        <v>1</v>
      </c>
      <c r="Q129" s="42">
        <v>2</v>
      </c>
      <c r="R129" s="29">
        <f>L129/H129</f>
        <v>27.369716666666665</v>
      </c>
      <c r="S129" s="1">
        <f>SUBTOTAL(9,N129:Q129)</f>
        <v>5</v>
      </c>
      <c r="T129" s="30"/>
      <c r="U129" s="28"/>
      <c r="V129" s="28"/>
      <c r="W129" s="32"/>
      <c r="Z129" s="13"/>
      <c r="AA129" s="13"/>
      <c r="AB129" s="13"/>
      <c r="AC129" s="13"/>
    </row>
    <row r="130" spans="2:29" x14ac:dyDescent="0.25">
      <c r="B130" s="30" t="s">
        <v>174</v>
      </c>
      <c r="C130" s="3"/>
      <c r="D130" s="30"/>
      <c r="E130" s="1">
        <v>3014260014445</v>
      </c>
      <c r="F130" s="1">
        <v>17506339343851</v>
      </c>
      <c r="G130" s="28" t="s">
        <v>247</v>
      </c>
      <c r="H130" s="3">
        <v>36</v>
      </c>
      <c r="I130" s="3" t="s">
        <v>171</v>
      </c>
      <c r="J130" s="30">
        <v>661.89</v>
      </c>
      <c r="K130" s="4">
        <v>1.4E-2</v>
      </c>
      <c r="L130" s="5">
        <f>J130*(1-K130)</f>
        <v>652.62353999999993</v>
      </c>
      <c r="M130" s="5">
        <f>J130-J130*(1-K130)</f>
        <v>9.2664600000000519</v>
      </c>
      <c r="N130" s="42">
        <v>1</v>
      </c>
      <c r="O130" s="42">
        <v>1</v>
      </c>
      <c r="P130" s="42"/>
      <c r="Q130" s="42">
        <v>1</v>
      </c>
      <c r="R130" s="29">
        <f>L130/H130</f>
        <v>18.128431666666664</v>
      </c>
      <c r="S130" s="1">
        <f>SUBTOTAL(9,N130:Q130)</f>
        <v>3</v>
      </c>
      <c r="T130" s="30"/>
      <c r="U130" s="28"/>
      <c r="V130" s="28"/>
      <c r="W130" s="32"/>
      <c r="Z130" s="13"/>
      <c r="AA130" s="13"/>
      <c r="AB130" s="13"/>
      <c r="AC130" s="13"/>
    </row>
    <row r="131" spans="2:29" x14ac:dyDescent="0.25">
      <c r="B131" s="30" t="s">
        <v>174</v>
      </c>
      <c r="C131" s="3"/>
      <c r="D131" s="30"/>
      <c r="E131" s="1">
        <v>3014260019723</v>
      </c>
      <c r="F131" s="1">
        <v>3014260019716</v>
      </c>
      <c r="G131" s="28" t="s">
        <v>208</v>
      </c>
      <c r="H131" s="3">
        <v>36</v>
      </c>
      <c r="I131" s="3" t="s">
        <v>171</v>
      </c>
      <c r="J131" s="30">
        <v>442.81</v>
      </c>
      <c r="K131" s="4">
        <v>1.4E-2</v>
      </c>
      <c r="L131" s="5">
        <f>J131*(1-K131)</f>
        <v>436.61066</v>
      </c>
      <c r="M131" s="5">
        <f>J131-J131*(1-K131)</f>
        <v>6.1993400000000065</v>
      </c>
      <c r="N131" s="42">
        <v>1</v>
      </c>
      <c r="O131" s="42"/>
      <c r="P131" s="42"/>
      <c r="Q131" s="42">
        <v>1</v>
      </c>
      <c r="R131" s="29">
        <f>L131/H131</f>
        <v>12.128073888888888</v>
      </c>
      <c r="S131" s="1">
        <f>SUBTOTAL(9,N131:Q131)</f>
        <v>2</v>
      </c>
      <c r="T131" s="30"/>
      <c r="U131" s="28"/>
      <c r="V131" s="28"/>
      <c r="W131" s="32"/>
      <c r="Z131" s="13"/>
      <c r="AA131" s="13"/>
      <c r="AB131" s="13"/>
      <c r="AC131" s="13"/>
    </row>
    <row r="132" spans="2:29" x14ac:dyDescent="0.25">
      <c r="B132" s="30" t="s">
        <v>154</v>
      </c>
      <c r="C132" s="3"/>
      <c r="D132" s="30"/>
      <c r="E132" s="1">
        <v>3014260278922</v>
      </c>
      <c r="F132" s="1">
        <v>23014260278926</v>
      </c>
      <c r="G132" s="28" t="s">
        <v>229</v>
      </c>
      <c r="H132" s="3">
        <v>36</v>
      </c>
      <c r="I132" s="3" t="s">
        <v>171</v>
      </c>
      <c r="J132" s="30">
        <v>782</v>
      </c>
      <c r="K132" s="4">
        <v>1.4E-2</v>
      </c>
      <c r="L132" s="5">
        <f>J132*(1-K132)</f>
        <v>771.05200000000002</v>
      </c>
      <c r="M132" s="5">
        <f>J132-J132*(1-K132)</f>
        <v>10.947999999999979</v>
      </c>
      <c r="N132" s="42">
        <v>1</v>
      </c>
      <c r="O132" s="42"/>
      <c r="P132" s="42"/>
      <c r="Q132" s="42">
        <v>1</v>
      </c>
      <c r="R132" s="29">
        <f>L132/H132</f>
        <v>21.418111111111113</v>
      </c>
      <c r="S132" s="1">
        <f>SUBTOTAL(9,N132:Q132)</f>
        <v>2</v>
      </c>
      <c r="T132" s="30"/>
      <c r="U132" s="28"/>
      <c r="V132" s="28"/>
      <c r="W132" s="32"/>
      <c r="Z132" s="13"/>
      <c r="AA132" s="13"/>
      <c r="AB132" s="13"/>
      <c r="AC132" s="13"/>
    </row>
    <row r="133" spans="2:29" x14ac:dyDescent="0.25">
      <c r="B133" s="30" t="s">
        <v>182</v>
      </c>
      <c r="C133" s="3"/>
      <c r="D133" s="30"/>
      <c r="E133" s="1">
        <v>7500435127363</v>
      </c>
      <c r="F133" s="1">
        <v>17500435127360</v>
      </c>
      <c r="G133" s="28" t="s">
        <v>209</v>
      </c>
      <c r="H133" s="3">
        <v>24</v>
      </c>
      <c r="I133" s="3" t="s">
        <v>171</v>
      </c>
      <c r="J133" s="30">
        <v>246.53</v>
      </c>
      <c r="K133" s="4">
        <v>1.4E-2</v>
      </c>
      <c r="L133" s="5">
        <f>J133*(1-K133)</f>
        <v>243.07857999999999</v>
      </c>
      <c r="M133" s="5">
        <f>J133-J133*(1-K133)</f>
        <v>3.451420000000013</v>
      </c>
      <c r="N133" s="42">
        <v>1</v>
      </c>
      <c r="O133" s="42"/>
      <c r="P133" s="42">
        <v>1</v>
      </c>
      <c r="Q133" s="42">
        <v>1</v>
      </c>
      <c r="R133" s="29">
        <f>L133/H133</f>
        <v>10.128274166666666</v>
      </c>
      <c r="S133" s="1">
        <f>SUBTOTAL(9,N133:Q133)</f>
        <v>3</v>
      </c>
      <c r="T133" s="30"/>
      <c r="U133" s="28"/>
      <c r="V133" s="28"/>
      <c r="W133" s="32"/>
      <c r="Z133" s="13"/>
      <c r="AA133" s="13"/>
      <c r="AB133" s="13"/>
      <c r="AC133" s="13"/>
    </row>
    <row r="134" spans="2:29" x14ac:dyDescent="0.25">
      <c r="B134" s="30" t="s">
        <v>182</v>
      </c>
      <c r="C134" s="3"/>
      <c r="D134" s="30"/>
      <c r="E134" s="1">
        <v>7500435127370</v>
      </c>
      <c r="F134" s="1">
        <v>17500435127377</v>
      </c>
      <c r="G134" s="28" t="s">
        <v>222</v>
      </c>
      <c r="H134" s="3">
        <v>24</v>
      </c>
      <c r="I134" s="3" t="s">
        <v>171</v>
      </c>
      <c r="J134" s="30">
        <v>246.53</v>
      </c>
      <c r="K134" s="4">
        <v>1.4E-2</v>
      </c>
      <c r="L134" s="5">
        <f>J134*(1-K134)</f>
        <v>243.07857999999999</v>
      </c>
      <c r="M134" s="5">
        <f>J134-J134*(1-K134)</f>
        <v>3.451420000000013</v>
      </c>
      <c r="N134" s="42">
        <v>1</v>
      </c>
      <c r="O134" s="42"/>
      <c r="P134" s="42"/>
      <c r="Q134" s="42">
        <v>2</v>
      </c>
      <c r="R134" s="29">
        <f>L134/H134</f>
        <v>10.128274166666666</v>
      </c>
      <c r="S134" s="1">
        <f>SUBTOTAL(9,N134:Q134)</f>
        <v>3</v>
      </c>
      <c r="T134" s="30"/>
      <c r="U134" s="28"/>
      <c r="V134" s="28"/>
      <c r="W134" s="32"/>
      <c r="Z134" s="13"/>
      <c r="AA134" s="13"/>
      <c r="AB134" s="13"/>
      <c r="AC134" s="13"/>
    </row>
    <row r="135" spans="2:29" x14ac:dyDescent="0.25">
      <c r="B135" s="30" t="s">
        <v>154</v>
      </c>
      <c r="C135" s="3"/>
      <c r="D135" s="30"/>
      <c r="E135" s="1">
        <v>7501006711387</v>
      </c>
      <c r="F135" s="1">
        <v>17501006711384</v>
      </c>
      <c r="G135" s="28" t="s">
        <v>207</v>
      </c>
      <c r="H135" s="3">
        <v>36</v>
      </c>
      <c r="I135" s="3" t="s">
        <v>171</v>
      </c>
      <c r="J135" s="30">
        <v>459.85</v>
      </c>
      <c r="K135" s="4">
        <v>1.4E-2</v>
      </c>
      <c r="L135" s="5">
        <f>J135*(1-K135)</f>
        <v>453.41210000000001</v>
      </c>
      <c r="M135" s="5">
        <f>J135-J135*(1-K135)</f>
        <v>6.4379000000000133</v>
      </c>
      <c r="N135" s="42">
        <v>1</v>
      </c>
      <c r="O135" s="42"/>
      <c r="P135" s="42">
        <v>1</v>
      </c>
      <c r="Q135" s="42">
        <v>1</v>
      </c>
      <c r="R135" s="29">
        <f>L135/H135</f>
        <v>12.594780555555555</v>
      </c>
      <c r="S135" s="1">
        <f>SUBTOTAL(9,N135:Q135)</f>
        <v>3</v>
      </c>
      <c r="T135" s="30"/>
      <c r="U135" s="28"/>
      <c r="V135" s="28"/>
      <c r="W135" s="32"/>
      <c r="Z135" s="13"/>
      <c r="AA135" s="13"/>
      <c r="AB135" s="13"/>
      <c r="AC135" s="13"/>
    </row>
    <row r="136" spans="2:29" x14ac:dyDescent="0.25">
      <c r="B136" s="30" t="s">
        <v>182</v>
      </c>
      <c r="C136" s="3"/>
      <c r="D136" s="30"/>
      <c r="E136" s="1">
        <v>7501006719932</v>
      </c>
      <c r="F136" s="1">
        <v>17501006719939</v>
      </c>
      <c r="G136" s="28" t="s">
        <v>235</v>
      </c>
      <c r="H136" s="3">
        <v>36</v>
      </c>
      <c r="I136" s="3" t="s">
        <v>171</v>
      </c>
      <c r="J136" s="30">
        <v>476.53</v>
      </c>
      <c r="K136" s="4">
        <v>1.4E-2</v>
      </c>
      <c r="L136" s="5">
        <f>J136*(1-K136)</f>
        <v>469.85857999999996</v>
      </c>
      <c r="M136" s="5">
        <f>J136-J136*(1-K136)</f>
        <v>6.6714200000000119</v>
      </c>
      <c r="N136" s="42">
        <v>1</v>
      </c>
      <c r="O136" s="42"/>
      <c r="P136" s="42">
        <v>1</v>
      </c>
      <c r="Q136" s="42">
        <v>2</v>
      </c>
      <c r="R136" s="29">
        <f>L136/H136</f>
        <v>13.051627222222221</v>
      </c>
      <c r="S136" s="1">
        <f>SUBTOTAL(9,N136:Q136)</f>
        <v>4</v>
      </c>
      <c r="T136" s="30"/>
      <c r="U136" s="28"/>
      <c r="V136" s="28"/>
      <c r="W136" s="32"/>
      <c r="Z136" s="13"/>
      <c r="AA136" s="13"/>
      <c r="AB136" s="13"/>
      <c r="AC136" s="13"/>
    </row>
    <row r="137" spans="2:29" x14ac:dyDescent="0.25">
      <c r="B137" s="30" t="s">
        <v>154</v>
      </c>
      <c r="C137" s="3"/>
      <c r="D137" s="30"/>
      <c r="E137" s="1">
        <v>7501086453955</v>
      </c>
      <c r="F137" s="1">
        <v>17506339343844</v>
      </c>
      <c r="G137" s="28" t="s">
        <v>225</v>
      </c>
      <c r="H137" s="3">
        <v>36</v>
      </c>
      <c r="I137" s="3" t="s">
        <v>171</v>
      </c>
      <c r="J137" s="30">
        <v>566.94000000000005</v>
      </c>
      <c r="K137" s="4">
        <v>1.4E-2</v>
      </c>
      <c r="L137" s="5">
        <f>J137*(1-K137)</f>
        <v>559.00283999999999</v>
      </c>
      <c r="M137" s="5">
        <f>J137-J137*(1-K137)</f>
        <v>7.9371600000000626</v>
      </c>
      <c r="N137" s="42">
        <v>1</v>
      </c>
      <c r="O137" s="42"/>
      <c r="P137" s="42"/>
      <c r="Q137" s="42">
        <v>1</v>
      </c>
      <c r="R137" s="29">
        <f>L137/H137</f>
        <v>15.527856666666667</v>
      </c>
      <c r="S137" s="1">
        <f>SUBTOTAL(9,Q137:Q137)</f>
        <v>1</v>
      </c>
      <c r="T137" s="30"/>
      <c r="U137" s="28"/>
      <c r="V137" s="28"/>
      <c r="W137" s="32"/>
      <c r="Z137" s="13"/>
      <c r="AA137" s="13"/>
      <c r="AB137" s="13"/>
      <c r="AC137" s="13"/>
    </row>
    <row r="138" spans="2:29" x14ac:dyDescent="0.25">
      <c r="B138" s="30" t="s">
        <v>182</v>
      </c>
      <c r="C138" s="3"/>
      <c r="D138" s="30"/>
      <c r="E138" s="1">
        <v>7506295356776</v>
      </c>
      <c r="F138" s="1">
        <v>17506295356773</v>
      </c>
      <c r="G138" s="28" t="s">
        <v>213</v>
      </c>
      <c r="H138" s="3">
        <v>36</v>
      </c>
      <c r="I138" s="3" t="s">
        <v>171</v>
      </c>
      <c r="J138" s="30">
        <v>954.46</v>
      </c>
      <c r="K138" s="4">
        <v>1.4E-2</v>
      </c>
      <c r="L138" s="5">
        <f>J138*(1-K138)</f>
        <v>941.09756000000004</v>
      </c>
      <c r="M138" s="5">
        <f>J138-J138*(1-K138)</f>
        <v>13.362439999999992</v>
      </c>
      <c r="N138" s="42">
        <v>1</v>
      </c>
      <c r="O138" s="42">
        <v>1</v>
      </c>
      <c r="P138" s="42"/>
      <c r="Q138" s="42">
        <v>1</v>
      </c>
      <c r="R138" s="29">
        <f>L138/H138</f>
        <v>26.14159888888889</v>
      </c>
      <c r="S138" s="1">
        <f>SUBTOTAL(9,N138:Q138)</f>
        <v>3</v>
      </c>
      <c r="T138" s="30"/>
      <c r="U138" s="28"/>
      <c r="V138" s="28"/>
      <c r="W138" s="32"/>
      <c r="Z138" s="13"/>
      <c r="AA138" s="13"/>
      <c r="AB138" s="13"/>
      <c r="AC138" s="13"/>
    </row>
    <row r="139" spans="2:29" x14ac:dyDescent="0.25">
      <c r="B139" s="30" t="s">
        <v>16</v>
      </c>
      <c r="C139" s="1">
        <v>80299845</v>
      </c>
      <c r="D139" s="3">
        <v>53131628</v>
      </c>
      <c r="E139" s="1">
        <v>7500435020244</v>
      </c>
      <c r="F139" s="1">
        <v>17500435020241</v>
      </c>
      <c r="G139" s="28" t="s">
        <v>118</v>
      </c>
      <c r="H139" s="3">
        <v>12</v>
      </c>
      <c r="I139" s="3" t="s">
        <v>289</v>
      </c>
      <c r="J139" s="5">
        <v>438.8</v>
      </c>
      <c r="K139" s="4">
        <v>1.4E-2</v>
      </c>
      <c r="L139" s="5">
        <f>J139*(1-K139)</f>
        <v>432.65680000000003</v>
      </c>
      <c r="M139" s="5">
        <f>J139-J139*(1-K139)</f>
        <v>6.1431999999999789</v>
      </c>
      <c r="N139" s="42">
        <v>3</v>
      </c>
      <c r="O139" s="42">
        <v>1</v>
      </c>
      <c r="P139" s="42">
        <v>2</v>
      </c>
      <c r="Q139" s="42">
        <v>4</v>
      </c>
      <c r="R139" s="29">
        <f>L139/H139</f>
        <v>36.054733333333338</v>
      </c>
      <c r="S139" s="1">
        <f>SUBTOTAL(9,N139:Q139)</f>
        <v>10</v>
      </c>
      <c r="T139" s="30"/>
      <c r="U139" s="28"/>
      <c r="V139" s="28"/>
      <c r="W139" s="32"/>
      <c r="Z139" s="13"/>
      <c r="AA139" s="13"/>
      <c r="AB139" s="13"/>
      <c r="AC139" s="13"/>
    </row>
    <row r="140" spans="2:29" x14ac:dyDescent="0.25">
      <c r="B140" s="30" t="s">
        <v>16</v>
      </c>
      <c r="C140" s="1">
        <v>80282972</v>
      </c>
      <c r="D140" s="3">
        <v>53131628</v>
      </c>
      <c r="E140" s="1">
        <v>7500435020299</v>
      </c>
      <c r="F140" s="1">
        <v>17500435020296</v>
      </c>
      <c r="G140" s="28" t="s">
        <v>107</v>
      </c>
      <c r="H140" s="3">
        <v>12</v>
      </c>
      <c r="I140" s="3" t="s">
        <v>289</v>
      </c>
      <c r="J140" s="5">
        <v>438.8</v>
      </c>
      <c r="K140" s="4">
        <v>1.4E-2</v>
      </c>
      <c r="L140" s="5">
        <f>J140*(1-K140)</f>
        <v>432.65680000000003</v>
      </c>
      <c r="M140" s="5">
        <f>J140-J140*(1-K140)</f>
        <v>6.1431999999999789</v>
      </c>
      <c r="N140" s="42">
        <v>2</v>
      </c>
      <c r="O140" s="42">
        <v>1</v>
      </c>
      <c r="P140" s="42">
        <v>1</v>
      </c>
      <c r="Q140" s="42"/>
      <c r="R140" s="29">
        <f>L140/H140</f>
        <v>36.054733333333338</v>
      </c>
      <c r="S140" s="1">
        <f>SUBTOTAL(9,N140:Q140)</f>
        <v>4</v>
      </c>
      <c r="T140" s="30"/>
      <c r="U140" s="28"/>
      <c r="V140" s="28"/>
      <c r="W140" s="32"/>
      <c r="Z140" s="13"/>
      <c r="AA140" s="13"/>
      <c r="AB140" s="13"/>
      <c r="AC140" s="13"/>
    </row>
    <row r="141" spans="2:29" x14ac:dyDescent="0.25">
      <c r="B141" s="30" t="s">
        <v>16</v>
      </c>
      <c r="C141" s="1">
        <v>80284756</v>
      </c>
      <c r="D141" s="3">
        <v>53131628</v>
      </c>
      <c r="E141" s="1">
        <v>7500435020305</v>
      </c>
      <c r="F141" s="1">
        <v>17500435020302</v>
      </c>
      <c r="G141" s="28" t="s">
        <v>100</v>
      </c>
      <c r="H141" s="3">
        <v>12</v>
      </c>
      <c r="I141" s="3" t="s">
        <v>289</v>
      </c>
      <c r="J141" s="5">
        <v>257.10000000000002</v>
      </c>
      <c r="K141" s="4">
        <v>1.4E-2</v>
      </c>
      <c r="L141" s="5">
        <f>J141*(1-K141)</f>
        <v>253.50060000000002</v>
      </c>
      <c r="M141" s="5">
        <f>J141-J141*(1-K141)</f>
        <v>3.5994000000000028</v>
      </c>
      <c r="N141" s="42">
        <v>1</v>
      </c>
      <c r="O141" s="42">
        <v>1</v>
      </c>
      <c r="P141" s="42"/>
      <c r="Q141" s="42"/>
      <c r="R141" s="29">
        <f>L141/H141</f>
        <v>21.125050000000002</v>
      </c>
      <c r="S141" s="1">
        <f>SUBTOTAL(9,N141:Q141)</f>
        <v>2</v>
      </c>
      <c r="T141" s="30"/>
      <c r="U141" s="28"/>
      <c r="V141" s="28"/>
      <c r="W141" s="32"/>
      <c r="Z141" s="13"/>
      <c r="AA141" s="13"/>
      <c r="AB141" s="13"/>
      <c r="AC141" s="13"/>
    </row>
    <row r="142" spans="2:29" x14ac:dyDescent="0.25">
      <c r="B142" s="30" t="s">
        <v>16</v>
      </c>
      <c r="C142" s="1">
        <v>80287004</v>
      </c>
      <c r="D142" s="3">
        <v>53131628</v>
      </c>
      <c r="E142" s="1">
        <v>7500435106382</v>
      </c>
      <c r="F142" s="1">
        <v>17500435106389</v>
      </c>
      <c r="G142" s="28" t="s">
        <v>28</v>
      </c>
      <c r="H142" s="3">
        <v>12</v>
      </c>
      <c r="I142" s="3" t="s">
        <v>289</v>
      </c>
      <c r="J142" s="5">
        <v>413</v>
      </c>
      <c r="K142" s="4">
        <v>1.4E-2</v>
      </c>
      <c r="L142" s="5">
        <f>J142*(1-K142)</f>
        <v>407.21800000000002</v>
      </c>
      <c r="M142" s="5">
        <f>J142-J142*(1-K142)</f>
        <v>5.7819999999999823</v>
      </c>
      <c r="N142" s="42">
        <v>1</v>
      </c>
      <c r="O142" s="42">
        <v>2</v>
      </c>
      <c r="P142" s="42"/>
      <c r="Q142" s="42">
        <v>1</v>
      </c>
      <c r="R142" s="29">
        <f>L142/H142</f>
        <v>33.934833333333337</v>
      </c>
      <c r="S142" s="1">
        <f>SUBTOTAL(9,N142:Q142)</f>
        <v>4</v>
      </c>
      <c r="T142" s="30"/>
      <c r="U142" s="28"/>
      <c r="V142" s="28"/>
      <c r="W142" s="32"/>
      <c r="Z142" s="13"/>
      <c r="AA142" s="13"/>
      <c r="AB142" s="13"/>
      <c r="AC142" s="13"/>
    </row>
    <row r="143" spans="2:29" x14ac:dyDescent="0.25">
      <c r="B143" s="30" t="s">
        <v>16</v>
      </c>
      <c r="C143" s="1">
        <v>80298705</v>
      </c>
      <c r="D143" s="3">
        <v>53131628</v>
      </c>
      <c r="E143" s="1">
        <v>7500435116718</v>
      </c>
      <c r="F143" s="1">
        <v>17500435116715</v>
      </c>
      <c r="G143" s="28" t="s">
        <v>27</v>
      </c>
      <c r="H143" s="3">
        <v>12</v>
      </c>
      <c r="I143" s="3" t="s">
        <v>289</v>
      </c>
      <c r="J143" s="5">
        <v>413</v>
      </c>
      <c r="K143" s="4">
        <v>1.4E-2</v>
      </c>
      <c r="L143" s="5">
        <f>J143*(1-K143)</f>
        <v>407.21800000000002</v>
      </c>
      <c r="M143" s="5">
        <f>J143-J143*(1-K143)</f>
        <v>5.7819999999999823</v>
      </c>
      <c r="N143" s="42"/>
      <c r="O143" s="42">
        <v>1</v>
      </c>
      <c r="P143" s="42"/>
      <c r="Q143" s="42"/>
      <c r="R143" s="29">
        <f>L143/H143</f>
        <v>33.934833333333337</v>
      </c>
      <c r="S143" s="1">
        <f>SUBTOTAL(9,N143:Q143)</f>
        <v>1</v>
      </c>
      <c r="T143" s="30"/>
      <c r="U143" s="28"/>
      <c r="V143" s="28"/>
      <c r="W143" s="32"/>
      <c r="Z143" s="13"/>
      <c r="AA143" s="13"/>
      <c r="AB143" s="13"/>
      <c r="AC143" s="13"/>
    </row>
    <row r="144" spans="2:29" x14ac:dyDescent="0.25">
      <c r="B144" s="30" t="s">
        <v>16</v>
      </c>
      <c r="C144" s="1">
        <v>80307371</v>
      </c>
      <c r="D144" s="3">
        <v>53131628</v>
      </c>
      <c r="E144" s="1">
        <v>7500435124904</v>
      </c>
      <c r="F144" s="30"/>
      <c r="G144" s="28" t="s">
        <v>113</v>
      </c>
      <c r="H144" s="3">
        <v>10</v>
      </c>
      <c r="I144" s="3" t="s">
        <v>289</v>
      </c>
      <c r="J144" s="27">
        <v>365.66666666666669</v>
      </c>
      <c r="K144" s="4">
        <v>1.4E-2</v>
      </c>
      <c r="L144" s="5">
        <f>J144*(1-K144)</f>
        <v>360.54733333333337</v>
      </c>
      <c r="M144" s="5">
        <f>J144-J144*(1-K144)</f>
        <v>5.1193333333333157</v>
      </c>
      <c r="N144" s="42">
        <v>1</v>
      </c>
      <c r="O144" s="42"/>
      <c r="P144" s="42">
        <v>1</v>
      </c>
      <c r="Q144" s="42">
        <v>2</v>
      </c>
      <c r="R144" s="29">
        <f>L144/H144</f>
        <v>36.054733333333338</v>
      </c>
      <c r="S144" s="1">
        <f>SUBTOTAL(9,N144:Q144)</f>
        <v>4</v>
      </c>
      <c r="T144" s="30"/>
      <c r="U144" s="28"/>
      <c r="V144" s="28"/>
      <c r="W144" s="32"/>
      <c r="Z144" s="13"/>
      <c r="AA144" s="13"/>
      <c r="AB144" s="13"/>
      <c r="AC144" s="13"/>
    </row>
    <row r="145" spans="2:29" x14ac:dyDescent="0.25">
      <c r="B145" s="30" t="s">
        <v>16</v>
      </c>
      <c r="C145" s="1">
        <v>80307372</v>
      </c>
      <c r="D145" s="3">
        <v>53131628</v>
      </c>
      <c r="E145" s="1">
        <v>7500435124911</v>
      </c>
      <c r="F145" s="1"/>
      <c r="G145" s="28" t="s">
        <v>112</v>
      </c>
      <c r="H145" s="3">
        <v>10</v>
      </c>
      <c r="I145" s="3" t="s">
        <v>289</v>
      </c>
      <c r="J145" s="27">
        <v>365.66666666666669</v>
      </c>
      <c r="K145" s="4">
        <v>1.4E-2</v>
      </c>
      <c r="L145" s="5">
        <f>J145*(1-K145)</f>
        <v>360.54733333333337</v>
      </c>
      <c r="M145" s="5">
        <f>J145-J145*(1-K145)</f>
        <v>5.1193333333333157</v>
      </c>
      <c r="N145" s="42"/>
      <c r="O145" s="42">
        <v>0</v>
      </c>
      <c r="P145" s="42">
        <v>1</v>
      </c>
      <c r="Q145" s="42">
        <v>10</v>
      </c>
      <c r="R145" s="29">
        <f>L145/H145</f>
        <v>36.054733333333338</v>
      </c>
      <c r="S145" s="1">
        <f>SUBTOTAL(9,N145:Q145)</f>
        <v>11</v>
      </c>
      <c r="T145" s="30"/>
      <c r="U145" s="28"/>
      <c r="V145" s="28"/>
      <c r="W145" s="32"/>
      <c r="Z145" s="13"/>
      <c r="AA145" s="13"/>
      <c r="AB145" s="13"/>
      <c r="AC145" s="13"/>
    </row>
    <row r="146" spans="2:29" x14ac:dyDescent="0.25">
      <c r="B146" s="30" t="s">
        <v>16</v>
      </c>
      <c r="C146" s="1">
        <v>80282914</v>
      </c>
      <c r="D146" s="3">
        <v>53131628</v>
      </c>
      <c r="E146" s="1">
        <v>7501001110314</v>
      </c>
      <c r="F146" s="1">
        <v>17501001110311</v>
      </c>
      <c r="G146" s="28" t="s">
        <v>117</v>
      </c>
      <c r="H146" s="3">
        <v>12</v>
      </c>
      <c r="I146" s="3" t="s">
        <v>289</v>
      </c>
      <c r="J146" s="5">
        <v>438.8</v>
      </c>
      <c r="K146" s="4">
        <v>1.4E-2</v>
      </c>
      <c r="L146" s="5">
        <f>J146*(1-K146)</f>
        <v>432.65680000000003</v>
      </c>
      <c r="M146" s="5">
        <f>J146-J146*(1-K146)</f>
        <v>6.1431999999999789</v>
      </c>
      <c r="N146" s="42">
        <v>3</v>
      </c>
      <c r="O146" s="42"/>
      <c r="P146" s="42">
        <v>2</v>
      </c>
      <c r="Q146" s="42">
        <v>4</v>
      </c>
      <c r="R146" s="29">
        <f>L146/H146</f>
        <v>36.054733333333338</v>
      </c>
      <c r="S146" s="1">
        <f>SUBTOTAL(9,N146:Q146)</f>
        <v>9</v>
      </c>
      <c r="T146" s="30"/>
      <c r="U146" s="28"/>
      <c r="V146" s="28"/>
      <c r="W146" s="32"/>
      <c r="Z146" s="13"/>
      <c r="AA146" s="13"/>
      <c r="AB146" s="13"/>
      <c r="AC146" s="13"/>
    </row>
    <row r="147" spans="2:29" x14ac:dyDescent="0.25">
      <c r="B147" s="30" t="s">
        <v>16</v>
      </c>
      <c r="C147" s="1">
        <v>80282957</v>
      </c>
      <c r="D147" s="3">
        <v>53131628</v>
      </c>
      <c r="E147" s="1">
        <v>7501001164645</v>
      </c>
      <c r="F147" s="1">
        <v>17501001164642</v>
      </c>
      <c r="G147" s="28" t="s">
        <v>125</v>
      </c>
      <c r="H147" s="3">
        <v>12</v>
      </c>
      <c r="I147" s="3" t="s">
        <v>289</v>
      </c>
      <c r="J147" s="5">
        <v>438.8</v>
      </c>
      <c r="K147" s="4">
        <v>1.4E-2</v>
      </c>
      <c r="L147" s="5">
        <f>J147*(1-K147)</f>
        <v>432.65680000000003</v>
      </c>
      <c r="M147" s="5">
        <f>J147-J147*(1-K147)</f>
        <v>6.1431999999999789</v>
      </c>
      <c r="N147" s="42">
        <v>2</v>
      </c>
      <c r="O147" s="42"/>
      <c r="P147" s="42">
        <v>2</v>
      </c>
      <c r="Q147" s="42"/>
      <c r="R147" s="29">
        <f>L147/H147</f>
        <v>36.054733333333338</v>
      </c>
      <c r="S147" s="1">
        <f>SUBTOTAL(9,N147:Q147)</f>
        <v>4</v>
      </c>
      <c r="T147" s="30"/>
      <c r="U147" s="28"/>
      <c r="V147" s="28"/>
      <c r="W147" s="32"/>
      <c r="Z147" s="13"/>
      <c r="AA147" s="13"/>
      <c r="AB147" s="13"/>
      <c r="AC147" s="13"/>
    </row>
    <row r="148" spans="2:29" x14ac:dyDescent="0.25">
      <c r="B148" s="30" t="s">
        <v>16</v>
      </c>
      <c r="C148" s="1">
        <v>80284698</v>
      </c>
      <c r="D148" s="3">
        <v>53131628</v>
      </c>
      <c r="E148" s="1">
        <v>7501001165246</v>
      </c>
      <c r="F148" s="1">
        <v>17501001165243</v>
      </c>
      <c r="G148" s="28" t="s">
        <v>120</v>
      </c>
      <c r="H148" s="3">
        <v>12</v>
      </c>
      <c r="I148" s="3" t="s">
        <v>289</v>
      </c>
      <c r="J148" s="5">
        <v>438.8</v>
      </c>
      <c r="K148" s="4">
        <v>1.4E-2</v>
      </c>
      <c r="L148" s="5">
        <f>J148*(1-K148)</f>
        <v>432.65680000000003</v>
      </c>
      <c r="M148" s="5">
        <f>J148-J148*(1-K148)</f>
        <v>6.1431999999999789</v>
      </c>
      <c r="N148" s="42">
        <v>2</v>
      </c>
      <c r="O148" s="42">
        <v>1</v>
      </c>
      <c r="P148" s="42">
        <v>2</v>
      </c>
      <c r="Q148" s="42">
        <v>1</v>
      </c>
      <c r="R148" s="29">
        <f>L148/H148</f>
        <v>36.054733333333338</v>
      </c>
      <c r="S148" s="1">
        <f>SUBTOTAL(9,N148:Q148)</f>
        <v>6</v>
      </c>
      <c r="T148" s="30"/>
      <c r="U148" s="28"/>
      <c r="V148" s="28"/>
      <c r="W148" s="32"/>
      <c r="Z148" s="13"/>
      <c r="AA148" s="13"/>
      <c r="AB148" s="13"/>
      <c r="AC148" s="13"/>
    </row>
    <row r="149" spans="2:29" x14ac:dyDescent="0.25">
      <c r="B149" s="30" t="s">
        <v>16</v>
      </c>
      <c r="C149" s="1">
        <v>80284668</v>
      </c>
      <c r="D149" s="3">
        <v>53131628</v>
      </c>
      <c r="E149" s="1">
        <v>7501001165253</v>
      </c>
      <c r="F149" s="1">
        <v>17501001165250</v>
      </c>
      <c r="G149" s="28" t="s">
        <v>108</v>
      </c>
      <c r="H149" s="3">
        <v>12</v>
      </c>
      <c r="I149" s="3" t="s">
        <v>289</v>
      </c>
      <c r="J149" s="5">
        <v>438.8</v>
      </c>
      <c r="K149" s="4">
        <v>1.4E-2</v>
      </c>
      <c r="L149" s="5">
        <f>J149*(1-K149)</f>
        <v>432.65680000000003</v>
      </c>
      <c r="M149" s="5">
        <f>J149-J149*(1-K149)</f>
        <v>6.1431999999999789</v>
      </c>
      <c r="N149" s="42">
        <v>1</v>
      </c>
      <c r="O149" s="42">
        <v>1</v>
      </c>
      <c r="P149" s="42">
        <v>1</v>
      </c>
      <c r="Q149" s="42">
        <v>2</v>
      </c>
      <c r="R149" s="29">
        <f>L149/H149</f>
        <v>36.054733333333338</v>
      </c>
      <c r="S149" s="1">
        <f>SUBTOTAL(9,N149:Q149)</f>
        <v>5</v>
      </c>
      <c r="T149" s="30"/>
      <c r="U149" s="28"/>
      <c r="V149" s="28"/>
      <c r="W149" s="32"/>
      <c r="Z149" s="13"/>
      <c r="AA149" s="13"/>
      <c r="AB149" s="13"/>
      <c r="AC149" s="13"/>
    </row>
    <row r="150" spans="2:29" x14ac:dyDescent="0.25">
      <c r="B150" s="30" t="s">
        <v>16</v>
      </c>
      <c r="C150" s="1">
        <v>80284737</v>
      </c>
      <c r="D150" s="3">
        <v>53131628</v>
      </c>
      <c r="E150" s="1">
        <v>7501001165277</v>
      </c>
      <c r="F150" s="1">
        <v>17501001165274</v>
      </c>
      <c r="G150" s="28" t="s">
        <v>121</v>
      </c>
      <c r="H150" s="3">
        <v>12</v>
      </c>
      <c r="I150" s="3" t="s">
        <v>289</v>
      </c>
      <c r="J150" s="5">
        <v>438.8</v>
      </c>
      <c r="K150" s="4">
        <v>1.4E-2</v>
      </c>
      <c r="L150" s="5">
        <f>J150*(1-K150)</f>
        <v>432.65680000000003</v>
      </c>
      <c r="M150" s="5">
        <f>J150-J150*(1-K150)</f>
        <v>6.1431999999999789</v>
      </c>
      <c r="N150" s="42">
        <v>2</v>
      </c>
      <c r="O150" s="42">
        <v>1</v>
      </c>
      <c r="P150" s="42">
        <v>2</v>
      </c>
      <c r="Q150" s="42"/>
      <c r="R150" s="29">
        <f>L150/H150</f>
        <v>36.054733333333338</v>
      </c>
      <c r="S150" s="1">
        <f>SUBTOTAL(9,N150:Q150)</f>
        <v>5</v>
      </c>
      <c r="T150" s="30"/>
      <c r="U150" s="28"/>
      <c r="V150" s="28"/>
      <c r="W150" s="32"/>
      <c r="Z150" s="13"/>
      <c r="AA150" s="13"/>
      <c r="AB150" s="13"/>
      <c r="AC150" s="13"/>
    </row>
    <row r="151" spans="2:29" x14ac:dyDescent="0.25">
      <c r="B151" s="30" t="s">
        <v>16</v>
      </c>
      <c r="C151" s="1">
        <v>80282918</v>
      </c>
      <c r="D151" s="3">
        <v>53131628</v>
      </c>
      <c r="E151" s="1">
        <v>7501001165321</v>
      </c>
      <c r="F151" s="1">
        <v>17501001165328</v>
      </c>
      <c r="G151" s="28" t="s">
        <v>110</v>
      </c>
      <c r="H151" s="3">
        <v>12</v>
      </c>
      <c r="I151" s="3" t="s">
        <v>289</v>
      </c>
      <c r="J151" s="5">
        <v>438.8</v>
      </c>
      <c r="K151" s="4">
        <v>1.4E-2</v>
      </c>
      <c r="L151" s="5">
        <f>J151*(1-K151)</f>
        <v>432.65680000000003</v>
      </c>
      <c r="M151" s="5">
        <f>J151-J151*(1-K151)</f>
        <v>6.1431999999999789</v>
      </c>
      <c r="N151" s="42">
        <v>1</v>
      </c>
      <c r="O151" s="42"/>
      <c r="P151" s="42"/>
      <c r="Q151" s="42">
        <v>1</v>
      </c>
      <c r="R151" s="29">
        <f>L151/H151</f>
        <v>36.054733333333338</v>
      </c>
      <c r="S151" s="1">
        <f>SUBTOTAL(9,N151:Q151)</f>
        <v>2</v>
      </c>
      <c r="T151" s="30"/>
      <c r="U151" s="28"/>
      <c r="V151" s="28"/>
      <c r="W151" s="32"/>
      <c r="Z151" s="13"/>
      <c r="AA151" s="13"/>
      <c r="AB151" s="13"/>
      <c r="AC151" s="13"/>
    </row>
    <row r="152" spans="2:29" x14ac:dyDescent="0.25">
      <c r="B152" s="30" t="s">
        <v>16</v>
      </c>
      <c r="C152" s="1">
        <v>80284725</v>
      </c>
      <c r="D152" s="3">
        <v>53131628</v>
      </c>
      <c r="E152" s="1">
        <v>7501001168995</v>
      </c>
      <c r="F152" s="1">
        <v>17501001168992</v>
      </c>
      <c r="G152" s="28" t="s">
        <v>114</v>
      </c>
      <c r="H152" s="3">
        <v>12</v>
      </c>
      <c r="I152" s="3" t="s">
        <v>289</v>
      </c>
      <c r="J152" s="5">
        <v>438.8</v>
      </c>
      <c r="K152" s="4">
        <v>1.4E-2</v>
      </c>
      <c r="L152" s="5">
        <f>J152*(1-K152)</f>
        <v>432.65680000000003</v>
      </c>
      <c r="M152" s="5">
        <f>J152-J152*(1-K152)</f>
        <v>6.1431999999999789</v>
      </c>
      <c r="N152" s="42">
        <v>6</v>
      </c>
      <c r="O152" s="42">
        <v>1</v>
      </c>
      <c r="P152" s="42"/>
      <c r="Q152" s="42">
        <v>2</v>
      </c>
      <c r="R152" s="29">
        <f>L152/H152</f>
        <v>36.054733333333338</v>
      </c>
      <c r="S152" s="1">
        <f>SUBTOTAL(9,N152:Q152)</f>
        <v>9</v>
      </c>
      <c r="T152" s="30"/>
      <c r="U152" s="28"/>
      <c r="V152" s="28"/>
      <c r="W152" s="32"/>
      <c r="Z152" s="13"/>
      <c r="AA152" s="13"/>
      <c r="AB152" s="13"/>
      <c r="AC152" s="13"/>
    </row>
    <row r="153" spans="2:29" x14ac:dyDescent="0.25">
      <c r="B153" s="30" t="s">
        <v>16</v>
      </c>
      <c r="C153" s="1">
        <v>80284727</v>
      </c>
      <c r="D153" s="3">
        <v>53131628</v>
      </c>
      <c r="E153" s="1">
        <v>7501001170288</v>
      </c>
      <c r="F153" s="1">
        <v>17501001170285</v>
      </c>
      <c r="G153" s="28" t="s">
        <v>101</v>
      </c>
      <c r="H153" s="3">
        <v>12</v>
      </c>
      <c r="I153" s="3" t="s">
        <v>289</v>
      </c>
      <c r="J153" s="5">
        <v>257.10000000000002</v>
      </c>
      <c r="K153" s="4">
        <v>1.4E-2</v>
      </c>
      <c r="L153" s="5">
        <f>J153*(1-K153)</f>
        <v>253.50060000000002</v>
      </c>
      <c r="M153" s="5">
        <f>J153-J153*(1-K153)</f>
        <v>3.5994000000000028</v>
      </c>
      <c r="N153" s="42"/>
      <c r="O153" s="42">
        <v>1</v>
      </c>
      <c r="P153" s="42"/>
      <c r="Q153" s="42"/>
      <c r="R153" s="29">
        <f>L153/H153</f>
        <v>21.125050000000002</v>
      </c>
      <c r="S153" s="1">
        <f>SUBTOTAL(9,N153:Q153)</f>
        <v>1</v>
      </c>
      <c r="T153" s="30"/>
      <c r="U153" s="28"/>
      <c r="V153" s="28"/>
      <c r="W153" s="32"/>
      <c r="Z153" s="13"/>
      <c r="AA153" s="13"/>
      <c r="AB153" s="13"/>
      <c r="AC153" s="13"/>
    </row>
    <row r="154" spans="2:29" x14ac:dyDescent="0.25">
      <c r="B154" s="30" t="s">
        <v>16</v>
      </c>
      <c r="C154" s="1">
        <v>80282888</v>
      </c>
      <c r="D154" s="3">
        <v>53131628</v>
      </c>
      <c r="E154" s="1">
        <v>7501001303464</v>
      </c>
      <c r="F154" s="1">
        <v>17501001303461</v>
      </c>
      <c r="G154" s="28" t="s">
        <v>117</v>
      </c>
      <c r="H154" s="3">
        <v>12</v>
      </c>
      <c r="I154" s="3" t="s">
        <v>289</v>
      </c>
      <c r="J154" s="5">
        <v>438.8</v>
      </c>
      <c r="K154" s="4">
        <v>1.4E-2</v>
      </c>
      <c r="L154" s="5">
        <f>J154*(1-K154)</f>
        <v>432.65680000000003</v>
      </c>
      <c r="M154" s="5">
        <f>J154-J154*(1-K154)</f>
        <v>6.1431999999999789</v>
      </c>
      <c r="N154" s="42">
        <v>1</v>
      </c>
      <c r="O154" s="42">
        <v>1</v>
      </c>
      <c r="P154" s="42">
        <v>1</v>
      </c>
      <c r="Q154" s="42">
        <v>4</v>
      </c>
      <c r="R154" s="29">
        <f>L154/H154</f>
        <v>36.054733333333338</v>
      </c>
      <c r="S154" s="1">
        <f>SUBTOTAL(9,N154:Q154)</f>
        <v>7</v>
      </c>
      <c r="T154" s="30"/>
      <c r="U154" s="28"/>
      <c r="V154" s="28"/>
      <c r="W154" s="32"/>
      <c r="Z154" s="13"/>
      <c r="AA154" s="13"/>
      <c r="AB154" s="13"/>
      <c r="AC154" s="13"/>
    </row>
    <row r="155" spans="2:29" x14ac:dyDescent="0.25">
      <c r="B155" s="30" t="s">
        <v>16</v>
      </c>
      <c r="C155" s="1">
        <v>80282941</v>
      </c>
      <c r="D155" s="3">
        <v>53131628</v>
      </c>
      <c r="E155" s="1">
        <v>7501001303501</v>
      </c>
      <c r="F155" s="1">
        <v>17501001303508</v>
      </c>
      <c r="G155" s="28" t="s">
        <v>99</v>
      </c>
      <c r="H155" s="3">
        <v>12</v>
      </c>
      <c r="I155" s="3" t="s">
        <v>289</v>
      </c>
      <c r="J155" s="5">
        <v>257.10000000000002</v>
      </c>
      <c r="K155" s="4">
        <v>1.4E-2</v>
      </c>
      <c r="L155" s="5">
        <f>J155*(1-K155)</f>
        <v>253.50060000000002</v>
      </c>
      <c r="M155" s="5">
        <f>J155-J155*(1-K155)</f>
        <v>3.5994000000000028</v>
      </c>
      <c r="N155" s="42">
        <v>1</v>
      </c>
      <c r="O155" s="42">
        <v>1</v>
      </c>
      <c r="P155" s="42">
        <v>1</v>
      </c>
      <c r="Q155" s="42">
        <v>1</v>
      </c>
      <c r="R155" s="29">
        <f>L155/H155</f>
        <v>21.125050000000002</v>
      </c>
      <c r="S155" s="1">
        <f>SUBTOTAL(9,N155:Q155)</f>
        <v>4</v>
      </c>
      <c r="T155" s="30"/>
      <c r="U155" s="28"/>
      <c r="V155" s="28"/>
      <c r="W155" s="32"/>
      <c r="Z155" s="13"/>
      <c r="AA155" s="13"/>
      <c r="AB155" s="13"/>
      <c r="AC155" s="13"/>
    </row>
    <row r="156" spans="2:29" x14ac:dyDescent="0.25">
      <c r="B156" s="30" t="s">
        <v>16</v>
      </c>
      <c r="C156" s="1">
        <v>80282940</v>
      </c>
      <c r="D156" s="3">
        <v>53131628</v>
      </c>
      <c r="E156" s="1">
        <v>7501001303518</v>
      </c>
      <c r="F156" s="1">
        <v>17501001303515</v>
      </c>
      <c r="G156" s="28" t="s">
        <v>106</v>
      </c>
      <c r="H156" s="3">
        <v>12</v>
      </c>
      <c r="I156" s="3" t="s">
        <v>289</v>
      </c>
      <c r="J156" s="5">
        <v>438.8</v>
      </c>
      <c r="K156" s="4">
        <v>1.4E-2</v>
      </c>
      <c r="L156" s="5">
        <f>J156*(1-K156)</f>
        <v>432.65680000000003</v>
      </c>
      <c r="M156" s="5">
        <f>J156-J156*(1-K156)</f>
        <v>6.1431999999999789</v>
      </c>
      <c r="N156" s="42">
        <v>1</v>
      </c>
      <c r="O156" s="42">
        <v>1</v>
      </c>
      <c r="P156" s="42">
        <v>1</v>
      </c>
      <c r="Q156" s="42">
        <v>2</v>
      </c>
      <c r="R156" s="29">
        <f>L156/H156</f>
        <v>36.054733333333338</v>
      </c>
      <c r="S156" s="1">
        <f>SUBTOTAL(9,N156:Q156)</f>
        <v>5</v>
      </c>
      <c r="T156" s="30"/>
      <c r="U156" s="28"/>
      <c r="V156" s="28"/>
      <c r="W156" s="32"/>
      <c r="Z156" s="13"/>
      <c r="AA156" s="13"/>
      <c r="AB156" s="13"/>
      <c r="AC156" s="13"/>
    </row>
    <row r="157" spans="2:29" x14ac:dyDescent="0.25">
      <c r="B157" s="30" t="s">
        <v>16</v>
      </c>
      <c r="C157" s="1">
        <v>80282905</v>
      </c>
      <c r="D157" s="3">
        <v>53131628</v>
      </c>
      <c r="E157" s="1">
        <v>7501006721119</v>
      </c>
      <c r="F157" s="1">
        <v>17501006721116</v>
      </c>
      <c r="G157" s="28" t="s">
        <v>104</v>
      </c>
      <c r="H157" s="3">
        <v>12</v>
      </c>
      <c r="I157" s="3" t="s">
        <v>289</v>
      </c>
      <c r="J157" s="5">
        <v>257.10000000000002</v>
      </c>
      <c r="K157" s="4">
        <v>1.4E-2</v>
      </c>
      <c r="L157" s="5">
        <f>J157*(1-K157)</f>
        <v>253.50060000000002</v>
      </c>
      <c r="M157" s="5">
        <f>J157-J157*(1-K157)</f>
        <v>3.5994000000000028</v>
      </c>
      <c r="N157" s="42">
        <v>1</v>
      </c>
      <c r="O157" s="42">
        <v>1</v>
      </c>
      <c r="P157" s="42">
        <v>1</v>
      </c>
      <c r="Q157" s="42"/>
      <c r="R157" s="29">
        <f>L157/H157</f>
        <v>21.125050000000002</v>
      </c>
      <c r="S157" s="1">
        <f>SUBTOTAL(9,N157:Q157)</f>
        <v>3</v>
      </c>
      <c r="T157" s="30"/>
      <c r="U157" s="28"/>
      <c r="V157" s="28"/>
      <c r="W157" s="32"/>
      <c r="Z157" s="13"/>
      <c r="AA157" s="13"/>
      <c r="AB157" s="13"/>
      <c r="AC157" s="13"/>
    </row>
    <row r="158" spans="2:29" x14ac:dyDescent="0.25">
      <c r="B158" s="30" t="s">
        <v>16</v>
      </c>
      <c r="C158" s="1">
        <v>80282906</v>
      </c>
      <c r="D158" s="3">
        <v>53131628</v>
      </c>
      <c r="E158" s="1">
        <v>7501006721133</v>
      </c>
      <c r="F158" s="1">
        <v>17501006721130</v>
      </c>
      <c r="G158" s="28" t="s">
        <v>124</v>
      </c>
      <c r="H158" s="3">
        <v>12</v>
      </c>
      <c r="I158" s="3" t="s">
        <v>289</v>
      </c>
      <c r="J158" s="5">
        <v>438.8</v>
      </c>
      <c r="K158" s="4">
        <v>1.4E-2</v>
      </c>
      <c r="L158" s="5">
        <f>J158*(1-K158)</f>
        <v>432.65680000000003</v>
      </c>
      <c r="M158" s="5">
        <f>J158-J158*(1-K158)</f>
        <v>6.1431999999999789</v>
      </c>
      <c r="N158" s="42">
        <v>1</v>
      </c>
      <c r="O158" s="42">
        <v>2</v>
      </c>
      <c r="P158" s="42">
        <v>1</v>
      </c>
      <c r="Q158" s="42"/>
      <c r="R158" s="29">
        <f>L158/H158</f>
        <v>36.054733333333338</v>
      </c>
      <c r="S158" s="1">
        <f>SUBTOTAL(9,N158:Q158)</f>
        <v>4</v>
      </c>
      <c r="T158" s="30"/>
      <c r="U158" s="28"/>
      <c r="V158" s="28"/>
      <c r="W158" s="32"/>
      <c r="Z158" s="13"/>
      <c r="AA158" s="13"/>
      <c r="AB158" s="13"/>
      <c r="AC158" s="13"/>
    </row>
    <row r="159" spans="2:29" x14ac:dyDescent="0.25">
      <c r="B159" s="30" t="s">
        <v>16</v>
      </c>
      <c r="C159" s="1">
        <v>80282961</v>
      </c>
      <c r="D159" s="3">
        <v>53131628</v>
      </c>
      <c r="E159" s="1">
        <v>7501006721232</v>
      </c>
      <c r="F159" s="1">
        <v>17501006721239</v>
      </c>
      <c r="G159" s="28" t="s">
        <v>115</v>
      </c>
      <c r="H159" s="3">
        <v>12</v>
      </c>
      <c r="I159" s="3" t="s">
        <v>289</v>
      </c>
      <c r="J159" s="5">
        <v>438.8</v>
      </c>
      <c r="K159" s="4">
        <v>1.4E-2</v>
      </c>
      <c r="L159" s="5">
        <f>J159*(1-K159)</f>
        <v>432.65680000000003</v>
      </c>
      <c r="M159" s="5">
        <f>J159-J159*(1-K159)</f>
        <v>6.1431999999999789</v>
      </c>
      <c r="N159" s="42">
        <v>1</v>
      </c>
      <c r="O159" s="42">
        <v>1</v>
      </c>
      <c r="P159" s="42">
        <v>2</v>
      </c>
      <c r="Q159" s="42">
        <v>2</v>
      </c>
      <c r="R159" s="29">
        <f>L159/H159</f>
        <v>36.054733333333338</v>
      </c>
      <c r="S159" s="1">
        <f>SUBTOTAL(9,N159:Q159)</f>
        <v>6</v>
      </c>
      <c r="T159" s="30"/>
      <c r="U159" s="28"/>
      <c r="V159" s="28"/>
      <c r="W159" s="32"/>
      <c r="Z159" s="13"/>
      <c r="AA159" s="13"/>
      <c r="AB159" s="13"/>
      <c r="AC159" s="13"/>
    </row>
    <row r="160" spans="2:29" x14ac:dyDescent="0.25">
      <c r="B160" s="30" t="s">
        <v>16</v>
      </c>
      <c r="C160" s="1">
        <v>80282923</v>
      </c>
      <c r="D160" s="3">
        <v>53131628</v>
      </c>
      <c r="E160" s="1">
        <v>7501006721317</v>
      </c>
      <c r="F160" s="1">
        <v>17501006721314</v>
      </c>
      <c r="G160" s="28" t="s">
        <v>237</v>
      </c>
      <c r="H160" s="3">
        <v>12</v>
      </c>
      <c r="I160" s="3" t="s">
        <v>289</v>
      </c>
      <c r="J160" s="5">
        <v>438.8</v>
      </c>
      <c r="K160" s="4">
        <v>1.4E-2</v>
      </c>
      <c r="L160" s="5">
        <f>J160*(1-K160)</f>
        <v>432.65680000000003</v>
      </c>
      <c r="M160" s="5">
        <f>J160-J160*(1-K160)</f>
        <v>6.1431999999999789</v>
      </c>
      <c r="N160" s="42">
        <v>2</v>
      </c>
      <c r="O160" s="42">
        <v>1</v>
      </c>
      <c r="P160" s="42"/>
      <c r="Q160" s="42"/>
      <c r="R160" s="29">
        <f>L160/H160</f>
        <v>36.054733333333338</v>
      </c>
      <c r="S160" s="1">
        <f>SUBTOTAL(9,N160:Q160)</f>
        <v>3</v>
      </c>
      <c r="T160" s="30"/>
      <c r="U160" s="28"/>
      <c r="V160" s="28"/>
      <c r="W160" s="32"/>
      <c r="Z160" s="13"/>
      <c r="AA160" s="13"/>
      <c r="AB160" s="13"/>
      <c r="AC160" s="13"/>
    </row>
    <row r="161" spans="2:29" x14ac:dyDescent="0.25">
      <c r="B161" s="30" t="s">
        <v>16</v>
      </c>
      <c r="C161" s="1">
        <v>80284649</v>
      </c>
      <c r="D161" s="3">
        <v>53131628</v>
      </c>
      <c r="E161" s="1">
        <v>7501007457796</v>
      </c>
      <c r="F161" s="1">
        <v>17501007457793</v>
      </c>
      <c r="G161" s="28" t="s">
        <v>116</v>
      </c>
      <c r="H161" s="3">
        <v>12</v>
      </c>
      <c r="I161" s="3" t="s">
        <v>289</v>
      </c>
      <c r="J161" s="5">
        <v>438.8</v>
      </c>
      <c r="K161" s="4">
        <v>1.4E-2</v>
      </c>
      <c r="L161" s="5">
        <f>J161*(1-K161)</f>
        <v>432.65680000000003</v>
      </c>
      <c r="M161" s="5">
        <f>J161-J161*(1-K161)</f>
        <v>6.1431999999999789</v>
      </c>
      <c r="N161" s="42">
        <v>1</v>
      </c>
      <c r="O161" s="42"/>
      <c r="P161" s="42">
        <v>1</v>
      </c>
      <c r="Q161" s="42"/>
      <c r="R161" s="29">
        <f>L161/H161</f>
        <v>36.054733333333338</v>
      </c>
      <c r="S161" s="1">
        <f>SUBTOTAL(9,N161:Q161)</f>
        <v>2</v>
      </c>
      <c r="T161" s="30"/>
      <c r="U161" s="28"/>
      <c r="V161" s="28"/>
      <c r="W161" s="32"/>
      <c r="Z161" s="13"/>
      <c r="AA161" s="13"/>
      <c r="AB161" s="13"/>
      <c r="AC161" s="13"/>
    </row>
    <row r="162" spans="2:29" x14ac:dyDescent="0.25">
      <c r="B162" s="30" t="s">
        <v>16</v>
      </c>
      <c r="C162" s="1">
        <v>80284682</v>
      </c>
      <c r="D162" s="3">
        <v>53131628</v>
      </c>
      <c r="E162" s="1">
        <v>7501007457826</v>
      </c>
      <c r="F162" s="1">
        <v>17501007457823</v>
      </c>
      <c r="G162" s="28" t="s">
        <v>105</v>
      </c>
      <c r="H162" s="3">
        <v>12</v>
      </c>
      <c r="I162" s="3" t="s">
        <v>289</v>
      </c>
      <c r="J162" s="5">
        <v>438.8</v>
      </c>
      <c r="K162" s="4">
        <v>1.4E-2</v>
      </c>
      <c r="L162" s="5">
        <f>J162*(1-K162)</f>
        <v>432.65680000000003</v>
      </c>
      <c r="M162" s="5">
        <f>J162-J162*(1-K162)</f>
        <v>6.1431999999999789</v>
      </c>
      <c r="N162" s="42">
        <v>1</v>
      </c>
      <c r="O162" s="42">
        <v>1</v>
      </c>
      <c r="P162" s="42">
        <v>1</v>
      </c>
      <c r="Q162" s="42"/>
      <c r="R162" s="29">
        <f>L162/H162</f>
        <v>36.054733333333338</v>
      </c>
      <c r="S162" s="1">
        <f>SUBTOTAL(9,N162:Q162)</f>
        <v>3</v>
      </c>
      <c r="T162" s="30"/>
      <c r="U162" s="28"/>
      <c r="V162" s="28"/>
      <c r="W162" s="32"/>
      <c r="Z162" s="13"/>
      <c r="AA162" s="13"/>
      <c r="AB162" s="13"/>
      <c r="AC162" s="13"/>
    </row>
    <row r="163" spans="2:29" x14ac:dyDescent="0.25">
      <c r="B163" s="30" t="s">
        <v>16</v>
      </c>
      <c r="C163" s="1">
        <v>80284689</v>
      </c>
      <c r="D163" s="3">
        <v>53131628</v>
      </c>
      <c r="E163" s="1">
        <v>7506195126325</v>
      </c>
      <c r="F163" s="1">
        <v>17506195126322</v>
      </c>
      <c r="G163" s="28" t="s">
        <v>122</v>
      </c>
      <c r="H163" s="3">
        <v>12</v>
      </c>
      <c r="I163" s="3" t="s">
        <v>289</v>
      </c>
      <c r="J163" s="5">
        <v>438.8</v>
      </c>
      <c r="K163" s="4">
        <v>1.4E-2</v>
      </c>
      <c r="L163" s="5">
        <f>J163*(1-K163)</f>
        <v>432.65680000000003</v>
      </c>
      <c r="M163" s="5">
        <f>J163-J163*(1-K163)</f>
        <v>6.1431999999999789</v>
      </c>
      <c r="N163" s="42">
        <v>2</v>
      </c>
      <c r="O163" s="42">
        <v>1</v>
      </c>
      <c r="P163" s="42">
        <v>1</v>
      </c>
      <c r="Q163" s="42"/>
      <c r="R163" s="29">
        <f>L163/H163</f>
        <v>36.054733333333338</v>
      </c>
      <c r="S163" s="1">
        <f>SUBTOTAL(9,N163:Q163)</f>
        <v>4</v>
      </c>
      <c r="T163" s="30"/>
      <c r="U163" s="28"/>
      <c r="V163" s="28"/>
      <c r="W163" s="32"/>
      <c r="Z163" s="13"/>
      <c r="AA163" s="13"/>
      <c r="AB163" s="13"/>
      <c r="AC163" s="13"/>
    </row>
    <row r="164" spans="2:29" x14ac:dyDescent="0.25">
      <c r="B164" s="30" t="s">
        <v>16</v>
      </c>
      <c r="C164" s="1">
        <v>80284674</v>
      </c>
      <c r="D164" s="3">
        <v>53131628</v>
      </c>
      <c r="E164" s="1">
        <v>7506195126493</v>
      </c>
      <c r="F164" s="1">
        <v>17506195126490</v>
      </c>
      <c r="G164" s="28" t="s">
        <v>109</v>
      </c>
      <c r="H164" s="3">
        <v>12</v>
      </c>
      <c r="I164" s="3" t="s">
        <v>289</v>
      </c>
      <c r="J164" s="5">
        <v>438.8</v>
      </c>
      <c r="K164" s="4">
        <v>1.4E-2</v>
      </c>
      <c r="L164" s="5">
        <f>J164*(1-K164)</f>
        <v>432.65680000000003</v>
      </c>
      <c r="M164" s="5">
        <f>J164-J164*(1-K164)</f>
        <v>6.1431999999999789</v>
      </c>
      <c r="N164" s="42">
        <v>1</v>
      </c>
      <c r="O164" s="42">
        <v>1</v>
      </c>
      <c r="P164" s="42">
        <v>0</v>
      </c>
      <c r="Q164" s="42">
        <v>1</v>
      </c>
      <c r="R164" s="29">
        <f>L164/H164</f>
        <v>36.054733333333338</v>
      </c>
      <c r="S164" s="1">
        <f>SUBTOTAL(9,N164:Q164)</f>
        <v>3</v>
      </c>
      <c r="T164" s="30"/>
      <c r="U164" s="28"/>
      <c r="V164" s="28"/>
      <c r="W164" s="32"/>
      <c r="Z164" s="13"/>
      <c r="AA164" s="13"/>
      <c r="AB164" s="13"/>
      <c r="AC164" s="13"/>
    </row>
    <row r="165" spans="2:29" x14ac:dyDescent="0.25">
      <c r="B165" s="30" t="s">
        <v>16</v>
      </c>
      <c r="C165" s="1">
        <v>80282976</v>
      </c>
      <c r="D165" s="3">
        <v>53131628</v>
      </c>
      <c r="E165" s="1">
        <v>7506195144947</v>
      </c>
      <c r="F165" s="1">
        <v>17506195144944</v>
      </c>
      <c r="G165" s="28" t="s">
        <v>126</v>
      </c>
      <c r="H165" s="3">
        <v>12</v>
      </c>
      <c r="I165" s="3" t="s">
        <v>289</v>
      </c>
      <c r="J165" s="5">
        <v>441.28</v>
      </c>
      <c r="K165" s="4">
        <v>1.4E-2</v>
      </c>
      <c r="L165" s="5">
        <f>J165*(1-K165)</f>
        <v>435.10207999999994</v>
      </c>
      <c r="M165" s="5">
        <f>J165-J165*(1-K165)</f>
        <v>6.1779200000000287</v>
      </c>
      <c r="N165" s="42">
        <v>1</v>
      </c>
      <c r="O165" s="42"/>
      <c r="P165" s="42"/>
      <c r="Q165" s="42">
        <v>2</v>
      </c>
      <c r="R165" s="29">
        <f>L165/H165</f>
        <v>36.258506666666662</v>
      </c>
      <c r="S165" s="1">
        <f>SUBTOTAL(9,N165:Q165)</f>
        <v>3</v>
      </c>
      <c r="T165" s="30"/>
      <c r="U165" s="28"/>
      <c r="V165" s="28"/>
      <c r="W165" s="32"/>
      <c r="Z165" s="13"/>
      <c r="AA165" s="13"/>
      <c r="AB165" s="13"/>
      <c r="AC165" s="13"/>
    </row>
    <row r="166" spans="2:29" x14ac:dyDescent="0.25">
      <c r="B166" s="30" t="s">
        <v>16</v>
      </c>
      <c r="C166" s="1">
        <v>80282904</v>
      </c>
      <c r="D166" s="3">
        <v>53131628</v>
      </c>
      <c r="E166" s="1">
        <v>7506195160435</v>
      </c>
      <c r="F166" s="1">
        <v>17506295307058</v>
      </c>
      <c r="G166" s="28" t="s">
        <v>98</v>
      </c>
      <c r="H166" s="3">
        <v>24</v>
      </c>
      <c r="I166" s="3" t="s">
        <v>289</v>
      </c>
      <c r="J166" s="5">
        <v>235.92</v>
      </c>
      <c r="K166" s="4">
        <v>1.4E-2</v>
      </c>
      <c r="L166" s="5">
        <f>J166*(1-K166)</f>
        <v>232.61711999999997</v>
      </c>
      <c r="M166" s="5">
        <f>J166-J166*(1-K166)</f>
        <v>3.302880000000016</v>
      </c>
      <c r="N166" s="42">
        <v>1</v>
      </c>
      <c r="O166" s="42">
        <v>1</v>
      </c>
      <c r="P166" s="42"/>
      <c r="Q166" s="42"/>
      <c r="R166" s="29">
        <f>L166/H166</f>
        <v>9.6923799999999982</v>
      </c>
      <c r="S166" s="1">
        <f>SUBTOTAL(9,Q166:Q166)</f>
        <v>0</v>
      </c>
      <c r="T166" s="30"/>
      <c r="U166" s="28"/>
      <c r="V166" s="28"/>
      <c r="W166" s="32"/>
      <c r="Z166" s="13"/>
      <c r="AA166" s="13"/>
      <c r="AB166" s="13"/>
      <c r="AC166" s="13"/>
    </row>
    <row r="167" spans="2:29" x14ac:dyDescent="0.25">
      <c r="B167" s="30" t="s">
        <v>16</v>
      </c>
      <c r="C167" s="1">
        <v>80284728</v>
      </c>
      <c r="D167" s="3">
        <v>53131628</v>
      </c>
      <c r="E167" s="1">
        <v>7506195160466</v>
      </c>
      <c r="F167" s="1">
        <v>17506295307041</v>
      </c>
      <c r="G167" s="28" t="s">
        <v>96</v>
      </c>
      <c r="H167" s="3">
        <v>24</v>
      </c>
      <c r="I167" s="3" t="s">
        <v>289</v>
      </c>
      <c r="J167" s="5">
        <v>235.92</v>
      </c>
      <c r="K167" s="4">
        <v>1.4E-2</v>
      </c>
      <c r="L167" s="5">
        <f>J167*(1-K167)</f>
        <v>232.61711999999997</v>
      </c>
      <c r="M167" s="5">
        <f>J167-J167*(1-K167)</f>
        <v>3.302880000000016</v>
      </c>
      <c r="N167" s="42"/>
      <c r="O167" s="42">
        <v>1</v>
      </c>
      <c r="P167" s="42">
        <v>1</v>
      </c>
      <c r="Q167" s="42"/>
      <c r="R167" s="29">
        <f>L167/H167</f>
        <v>9.6923799999999982</v>
      </c>
      <c r="S167" s="1">
        <f>SUBTOTAL(9,N167:Q167)</f>
        <v>2</v>
      </c>
      <c r="T167" s="30"/>
      <c r="U167" s="28"/>
      <c r="V167" s="28"/>
      <c r="W167" s="32"/>
      <c r="Z167" s="13"/>
      <c r="AA167" s="13"/>
      <c r="AB167" s="13"/>
      <c r="AC167" s="13"/>
    </row>
    <row r="168" spans="2:29" x14ac:dyDescent="0.25">
      <c r="B168" s="30" t="s">
        <v>16</v>
      </c>
      <c r="C168" s="1">
        <v>80300187</v>
      </c>
      <c r="D168" s="3">
        <v>53131628</v>
      </c>
      <c r="E168" s="1">
        <v>7506309840024</v>
      </c>
      <c r="F168" s="1">
        <v>17506309840021</v>
      </c>
      <c r="G168" s="28" t="s">
        <v>119</v>
      </c>
      <c r="H168" s="3">
        <v>12</v>
      </c>
      <c r="I168" s="3" t="s">
        <v>289</v>
      </c>
      <c r="J168" s="5">
        <v>438.8</v>
      </c>
      <c r="K168" s="4">
        <v>1.4E-2</v>
      </c>
      <c r="L168" s="5">
        <f>J168*(1-K168)</f>
        <v>432.65680000000003</v>
      </c>
      <c r="M168" s="5">
        <f>J168-J168*(1-K168)</f>
        <v>6.1431999999999789</v>
      </c>
      <c r="N168" s="42">
        <v>3</v>
      </c>
      <c r="O168" s="42">
        <v>1</v>
      </c>
      <c r="P168" s="42">
        <v>2</v>
      </c>
      <c r="Q168" s="42">
        <v>1</v>
      </c>
      <c r="R168" s="29">
        <f>L168/H168</f>
        <v>36.054733333333338</v>
      </c>
      <c r="S168" s="1">
        <f>SUBTOTAL(9,N168:Q168)</f>
        <v>7</v>
      </c>
      <c r="T168" s="30"/>
      <c r="U168" s="28"/>
      <c r="V168" s="28"/>
      <c r="W168" s="32"/>
      <c r="Z168" s="13"/>
      <c r="AA168" s="13"/>
      <c r="AB168" s="13"/>
      <c r="AC168" s="13"/>
    </row>
    <row r="169" spans="2:29" x14ac:dyDescent="0.25">
      <c r="B169" s="30" t="s">
        <v>16</v>
      </c>
      <c r="C169" s="1">
        <v>80284694</v>
      </c>
      <c r="D169" s="3">
        <v>53131628</v>
      </c>
      <c r="E169" s="1">
        <v>7506309845012</v>
      </c>
      <c r="F169" s="1">
        <v>17506309845019</v>
      </c>
      <c r="G169" s="28" t="s">
        <v>103</v>
      </c>
      <c r="H169" s="3">
        <v>12</v>
      </c>
      <c r="I169" s="3" t="s">
        <v>289</v>
      </c>
      <c r="J169" s="5">
        <v>257.10000000000002</v>
      </c>
      <c r="K169" s="4">
        <v>1.4E-2</v>
      </c>
      <c r="L169" s="5">
        <f>J169*(1-K169)</f>
        <v>253.50060000000002</v>
      </c>
      <c r="M169" s="5">
        <f>J169-J169*(1-K169)</f>
        <v>3.5994000000000028</v>
      </c>
      <c r="N169" s="42">
        <v>1</v>
      </c>
      <c r="O169" s="42">
        <v>1</v>
      </c>
      <c r="P169" s="42">
        <v>0</v>
      </c>
      <c r="Q169" s="42">
        <v>1</v>
      </c>
      <c r="R169" s="29">
        <f>L169/H169</f>
        <v>21.125050000000002</v>
      </c>
      <c r="S169" s="1">
        <f>SUBTOTAL(9,N169:Q169)</f>
        <v>3</v>
      </c>
      <c r="T169" s="30"/>
      <c r="U169" s="28"/>
      <c r="V169" s="28"/>
      <c r="W169" s="32"/>
      <c r="Z169" s="13"/>
      <c r="AA169" s="13"/>
      <c r="AB169" s="13"/>
      <c r="AC169" s="13"/>
    </row>
    <row r="170" spans="2:29" x14ac:dyDescent="0.25">
      <c r="B170" s="30" t="s">
        <v>16</v>
      </c>
      <c r="C170" s="1">
        <v>80284693</v>
      </c>
      <c r="D170" s="3">
        <v>53131628</v>
      </c>
      <c r="E170" s="1">
        <v>7506309845036</v>
      </c>
      <c r="F170" s="1">
        <v>17506309845033</v>
      </c>
      <c r="G170" s="28" t="s">
        <v>123</v>
      </c>
      <c r="H170" s="3">
        <v>12</v>
      </c>
      <c r="I170" s="3" t="s">
        <v>289</v>
      </c>
      <c r="J170" s="5">
        <v>438.8</v>
      </c>
      <c r="K170" s="4">
        <v>1.4E-2</v>
      </c>
      <c r="L170" s="5">
        <f>J170*(1-K170)</f>
        <v>432.65680000000003</v>
      </c>
      <c r="M170" s="5">
        <f>J170-J170*(1-K170)</f>
        <v>6.1431999999999789</v>
      </c>
      <c r="N170" s="42">
        <v>1</v>
      </c>
      <c r="O170" s="42">
        <v>1</v>
      </c>
      <c r="P170" s="42"/>
      <c r="Q170" s="42">
        <v>1</v>
      </c>
      <c r="R170" s="29">
        <f>L170/H170</f>
        <v>36.054733333333338</v>
      </c>
      <c r="S170" s="1">
        <f>SUBTOTAL(9,Q170:Q170)</f>
        <v>1</v>
      </c>
      <c r="T170" s="30"/>
      <c r="U170" s="28"/>
      <c r="V170" s="28"/>
      <c r="W170" s="32"/>
      <c r="Z170" s="13"/>
      <c r="AA170" s="13"/>
      <c r="AB170" s="13"/>
      <c r="AC170" s="13"/>
    </row>
    <row r="171" spans="2:29" x14ac:dyDescent="0.25">
      <c r="B171" s="30" t="s">
        <v>29</v>
      </c>
      <c r="C171" s="3">
        <v>80312951</v>
      </c>
      <c r="D171" s="3">
        <v>53131606</v>
      </c>
      <c r="E171" s="1">
        <v>7500435129329</v>
      </c>
      <c r="F171" s="1">
        <v>17500435129326</v>
      </c>
      <c r="G171" s="28" t="s">
        <v>134</v>
      </c>
      <c r="H171" s="3">
        <v>12</v>
      </c>
      <c r="I171" s="3" t="s">
        <v>128</v>
      </c>
      <c r="J171" s="10">
        <v>394.01</v>
      </c>
      <c r="K171" s="4">
        <v>1.4E-2</v>
      </c>
      <c r="L171" s="5">
        <f>J171*(1-K171)</f>
        <v>388.49385999999998</v>
      </c>
      <c r="M171" s="5">
        <f>J171-J171*(1-K171)</f>
        <v>5.5161400000000071</v>
      </c>
      <c r="N171" s="42"/>
      <c r="O171" s="42"/>
      <c r="P171" s="42"/>
      <c r="Q171" s="42">
        <v>2</v>
      </c>
      <c r="R171" s="29">
        <f>L171/H171</f>
        <v>32.374488333333332</v>
      </c>
      <c r="S171" s="1">
        <f>SUBTOTAL(9,N171:Q171)</f>
        <v>2</v>
      </c>
      <c r="T171" s="30"/>
      <c r="U171" s="28"/>
      <c r="V171" s="28"/>
      <c r="W171" s="32"/>
      <c r="Z171" s="13"/>
      <c r="AA171" s="13"/>
      <c r="AB171" s="13"/>
      <c r="AC171" s="13"/>
    </row>
    <row r="172" spans="2:29" x14ac:dyDescent="0.25">
      <c r="B172" s="30" t="s">
        <v>29</v>
      </c>
      <c r="C172" s="3">
        <v>80312952</v>
      </c>
      <c r="D172" s="3">
        <v>53131606</v>
      </c>
      <c r="E172" s="1">
        <v>7500435129336</v>
      </c>
      <c r="F172" s="1">
        <v>17500435129333</v>
      </c>
      <c r="G172" s="28" t="s">
        <v>133</v>
      </c>
      <c r="H172" s="3">
        <v>12</v>
      </c>
      <c r="I172" s="3" t="s">
        <v>128</v>
      </c>
      <c r="J172" s="10">
        <v>394.01</v>
      </c>
      <c r="K172" s="4">
        <v>1.4E-2</v>
      </c>
      <c r="L172" s="5">
        <f>J172*(1-K172)</f>
        <v>388.49385999999998</v>
      </c>
      <c r="M172" s="5">
        <f>J172-J172*(1-K172)</f>
        <v>5.5161400000000071</v>
      </c>
      <c r="N172" s="42"/>
      <c r="O172" s="42">
        <v>1</v>
      </c>
      <c r="P172" s="42"/>
      <c r="Q172" s="42">
        <v>1</v>
      </c>
      <c r="R172" s="29">
        <f>L172/H172</f>
        <v>32.374488333333332</v>
      </c>
      <c r="S172" s="1">
        <f>SUBTOTAL(9,N172:Q172)</f>
        <v>2</v>
      </c>
      <c r="T172" s="30"/>
      <c r="U172" s="28"/>
      <c r="V172" s="28"/>
      <c r="W172" s="32"/>
      <c r="Z172" s="13"/>
      <c r="AA172" s="13"/>
      <c r="AB172" s="13"/>
      <c r="AC172" s="13"/>
    </row>
    <row r="173" spans="2:29" x14ac:dyDescent="0.25">
      <c r="B173" s="30" t="s">
        <v>29</v>
      </c>
      <c r="C173" s="3">
        <v>80312954</v>
      </c>
      <c r="D173" s="3">
        <v>53131606</v>
      </c>
      <c r="E173" s="1">
        <v>7500435129350</v>
      </c>
      <c r="F173" s="1">
        <v>17500435129357</v>
      </c>
      <c r="G173" s="28" t="s">
        <v>130</v>
      </c>
      <c r="H173" s="3">
        <v>12</v>
      </c>
      <c r="I173" s="3" t="s">
        <v>128</v>
      </c>
      <c r="J173" s="10">
        <v>329.45</v>
      </c>
      <c r="K173" s="4">
        <v>1.4E-2</v>
      </c>
      <c r="L173" s="5">
        <f>J173*(1-K173)</f>
        <v>324.83769999999998</v>
      </c>
      <c r="M173" s="5">
        <f>J173-J173*(1-K173)</f>
        <v>4.6123000000000047</v>
      </c>
      <c r="N173" s="42"/>
      <c r="O173" s="42">
        <v>1</v>
      </c>
      <c r="P173" s="42"/>
      <c r="Q173" s="42">
        <v>2</v>
      </c>
      <c r="R173" s="29">
        <f>L173/H173</f>
        <v>27.069808333333331</v>
      </c>
      <c r="S173" s="1">
        <f>SUBTOTAL(9,N173:Q173)</f>
        <v>3</v>
      </c>
      <c r="T173" s="30"/>
      <c r="U173" s="28"/>
      <c r="V173" s="28"/>
      <c r="W173" s="32"/>
      <c r="Z173" s="13"/>
      <c r="AA173" s="13"/>
      <c r="AB173" s="13"/>
      <c r="AC173" s="13"/>
    </row>
    <row r="174" spans="2:29" x14ac:dyDescent="0.25">
      <c r="B174" s="30" t="s">
        <v>29</v>
      </c>
      <c r="C174" s="3">
        <v>80312955</v>
      </c>
      <c r="D174" s="3">
        <v>53131606</v>
      </c>
      <c r="E174" s="1">
        <v>7500435129367</v>
      </c>
      <c r="F174" s="1">
        <v>17500435129364</v>
      </c>
      <c r="G174" s="28" t="s">
        <v>131</v>
      </c>
      <c r="H174" s="3">
        <v>12</v>
      </c>
      <c r="I174" s="3" t="s">
        <v>128</v>
      </c>
      <c r="J174" s="10">
        <v>329.45</v>
      </c>
      <c r="K174" s="4">
        <v>1.4E-2</v>
      </c>
      <c r="L174" s="5">
        <f>J174*(1-K174)</f>
        <v>324.83769999999998</v>
      </c>
      <c r="M174" s="5">
        <f>J174-J174*(1-K174)</f>
        <v>4.6123000000000047</v>
      </c>
      <c r="N174" s="42"/>
      <c r="O174" s="42">
        <v>1</v>
      </c>
      <c r="P174" s="42"/>
      <c r="Q174" s="42">
        <v>4</v>
      </c>
      <c r="R174" s="29">
        <f>L174/H174</f>
        <v>27.069808333333331</v>
      </c>
      <c r="S174" s="1">
        <f>SUBTOTAL(9,N174:Q174)</f>
        <v>5</v>
      </c>
      <c r="T174" s="30"/>
      <c r="U174" s="28"/>
      <c r="V174" s="28"/>
      <c r="W174" s="32"/>
      <c r="Z174" s="13"/>
      <c r="AA174" s="13"/>
      <c r="AB174" s="13"/>
      <c r="AC174" s="13"/>
    </row>
    <row r="175" spans="2:29" x14ac:dyDescent="0.25">
      <c r="B175" s="30" t="s">
        <v>29</v>
      </c>
      <c r="C175" s="3">
        <v>80312956</v>
      </c>
      <c r="D175" s="3">
        <v>53131606</v>
      </c>
      <c r="E175" s="1">
        <v>7500435129374</v>
      </c>
      <c r="F175" s="1">
        <v>17500435129371</v>
      </c>
      <c r="G175" s="28" t="s">
        <v>132</v>
      </c>
      <c r="H175" s="3">
        <v>12</v>
      </c>
      <c r="I175" s="3" t="s">
        <v>128</v>
      </c>
      <c r="J175" s="10">
        <v>329.45</v>
      </c>
      <c r="K175" s="4">
        <v>1.4E-2</v>
      </c>
      <c r="L175" s="5">
        <f>J175*(1-K175)</f>
        <v>324.83769999999998</v>
      </c>
      <c r="M175" s="5">
        <f>J175-J175*(1-K175)</f>
        <v>4.6123000000000047</v>
      </c>
      <c r="N175" s="42"/>
      <c r="O175" s="42">
        <v>1</v>
      </c>
      <c r="P175" s="42"/>
      <c r="Q175" s="42">
        <v>2</v>
      </c>
      <c r="R175" s="29">
        <f>L175/H175</f>
        <v>27.069808333333331</v>
      </c>
      <c r="S175" s="1">
        <f>SUBTOTAL(9,N175:Q175)</f>
        <v>3</v>
      </c>
      <c r="T175" s="30"/>
      <c r="U175" s="28"/>
      <c r="V175" s="28"/>
      <c r="W175" s="32"/>
      <c r="Z175" s="13"/>
      <c r="AA175" s="13"/>
      <c r="AB175" s="13"/>
      <c r="AC175" s="13"/>
    </row>
    <row r="176" spans="2:29" x14ac:dyDescent="0.25">
      <c r="B176" s="30" t="s">
        <v>29</v>
      </c>
      <c r="C176" s="3">
        <v>80312958</v>
      </c>
      <c r="D176" s="3">
        <v>53131606</v>
      </c>
      <c r="E176" s="1">
        <v>7500435129398</v>
      </c>
      <c r="F176" s="1">
        <v>17500435129395</v>
      </c>
      <c r="G176" s="28" t="s">
        <v>127</v>
      </c>
      <c r="H176" s="3">
        <v>12</v>
      </c>
      <c r="I176" s="3" t="s">
        <v>128</v>
      </c>
      <c r="J176" s="10">
        <v>258.66000000000003</v>
      </c>
      <c r="K176" s="4">
        <v>1.4E-2</v>
      </c>
      <c r="L176" s="5">
        <f>J176*(1-K176)</f>
        <v>255.03876000000002</v>
      </c>
      <c r="M176" s="5">
        <f>J176-J176*(1-K176)</f>
        <v>3.6212400000000002</v>
      </c>
      <c r="N176" s="42">
        <v>1</v>
      </c>
      <c r="O176" s="42">
        <v>1</v>
      </c>
      <c r="P176" s="42"/>
      <c r="Q176" s="42">
        <v>1</v>
      </c>
      <c r="R176" s="29">
        <f>L176/H176</f>
        <v>21.253230000000002</v>
      </c>
      <c r="S176" s="1">
        <f>SUBTOTAL(9,N176:Q176)</f>
        <v>3</v>
      </c>
      <c r="T176" s="30"/>
      <c r="U176" s="28"/>
      <c r="V176" s="28"/>
      <c r="W176" s="32"/>
      <c r="Z176" s="13"/>
      <c r="AA176" s="13"/>
      <c r="AB176" s="13"/>
      <c r="AC176" s="13"/>
    </row>
    <row r="177" spans="1:29" x14ac:dyDescent="0.25">
      <c r="B177" s="3" t="s">
        <v>149</v>
      </c>
      <c r="C177" s="3"/>
      <c r="D177" s="3">
        <v>53131606</v>
      </c>
      <c r="E177" s="26">
        <v>7500435136150</v>
      </c>
      <c r="F177" s="30"/>
      <c r="G177" s="28" t="s">
        <v>245</v>
      </c>
      <c r="H177" s="3">
        <v>6</v>
      </c>
      <c r="I177" s="3" t="s">
        <v>128</v>
      </c>
      <c r="J177" s="6">
        <v>265.10000000000002</v>
      </c>
      <c r="K177" s="4">
        <v>1.4E-2</v>
      </c>
      <c r="L177" s="31">
        <v>261.44</v>
      </c>
      <c r="M177" s="5">
        <f>J177-J177*(1-K177)</f>
        <v>3.711400000000026</v>
      </c>
      <c r="N177" s="42"/>
      <c r="O177" s="42"/>
      <c r="P177" s="42"/>
      <c r="Q177" s="42">
        <v>1</v>
      </c>
      <c r="R177" s="29">
        <f>L177/H177</f>
        <v>43.573333333333331</v>
      </c>
      <c r="S177" s="1">
        <f>SUBTOTAL(9,Q177:Q177)</f>
        <v>1</v>
      </c>
      <c r="T177" s="30"/>
      <c r="U177" s="28"/>
      <c r="V177" s="28"/>
      <c r="W177" s="32"/>
      <c r="Z177" s="13"/>
      <c r="AA177" s="13"/>
      <c r="AB177" s="13"/>
      <c r="AC177" s="13"/>
    </row>
    <row r="178" spans="1:29" x14ac:dyDescent="0.25">
      <c r="A178" s="13">
        <v>21</v>
      </c>
      <c r="B178" s="36" t="s">
        <v>266</v>
      </c>
      <c r="C178" s="3"/>
      <c r="D178" s="30"/>
      <c r="E178" s="1">
        <v>4015400151715</v>
      </c>
      <c r="F178" s="37">
        <v>4015400151708</v>
      </c>
      <c r="G178" s="43" t="s">
        <v>286</v>
      </c>
      <c r="H178" s="37">
        <v>36</v>
      </c>
      <c r="I178" s="3" t="s">
        <v>290</v>
      </c>
      <c r="J178" s="38">
        <v>945.48</v>
      </c>
      <c r="K178" s="4">
        <v>1.4E-2</v>
      </c>
      <c r="L178" s="5">
        <f>J178*(1-K178)</f>
        <v>932.24328000000003</v>
      </c>
      <c r="M178" s="5">
        <f>J178-J178*(1-K178)</f>
        <v>13.236719999999991</v>
      </c>
      <c r="N178" s="42">
        <v>1</v>
      </c>
      <c r="O178" s="42">
        <v>1</v>
      </c>
      <c r="P178" s="42">
        <v>1</v>
      </c>
      <c r="Q178" s="42">
        <v>1</v>
      </c>
      <c r="R178" s="29">
        <f>L178/H178</f>
        <v>25.895646666666668</v>
      </c>
      <c r="S178" s="1"/>
      <c r="T178" s="39">
        <v>0</v>
      </c>
      <c r="U178" s="39">
        <v>0</v>
      </c>
      <c r="V178" s="39">
        <v>0</v>
      </c>
      <c r="W178" s="32"/>
      <c r="Z178" s="13"/>
      <c r="AA178" s="13"/>
      <c r="AB178" s="13"/>
      <c r="AC178" s="13"/>
    </row>
    <row r="179" spans="1:29" x14ac:dyDescent="0.25">
      <c r="A179" s="13">
        <v>22</v>
      </c>
      <c r="B179" s="36" t="s">
        <v>266</v>
      </c>
      <c r="C179" s="3" t="s">
        <v>287</v>
      </c>
      <c r="D179" s="30"/>
      <c r="E179" s="1">
        <v>7506295369363</v>
      </c>
      <c r="F179" s="37">
        <v>17506309829842</v>
      </c>
      <c r="G179" s="36" t="s">
        <v>267</v>
      </c>
      <c r="H179" s="37">
        <v>12</v>
      </c>
      <c r="I179" s="3" t="s">
        <v>290</v>
      </c>
      <c r="J179" s="38">
        <v>342.22</v>
      </c>
      <c r="K179" s="4">
        <v>1.4E-2</v>
      </c>
      <c r="L179" s="5">
        <f>J179*(1-K179)</f>
        <v>337.42892000000001</v>
      </c>
      <c r="M179" s="5">
        <f>J179-J179*(1-K179)</f>
        <v>4.7910800000000222</v>
      </c>
      <c r="N179" s="42">
        <v>1</v>
      </c>
      <c r="O179" s="42">
        <v>1</v>
      </c>
      <c r="P179" s="42">
        <v>1</v>
      </c>
      <c r="Q179" s="42">
        <v>1</v>
      </c>
      <c r="R179" s="29">
        <f>L179/H179</f>
        <v>28.119076666666668</v>
      </c>
      <c r="S179" s="1"/>
      <c r="T179" s="39">
        <v>0</v>
      </c>
      <c r="U179" s="39">
        <v>0</v>
      </c>
      <c r="V179" s="39">
        <v>0</v>
      </c>
      <c r="W179" s="32"/>
      <c r="Z179" s="13"/>
      <c r="AA179" s="13"/>
      <c r="AB179" s="13"/>
      <c r="AC179" s="13"/>
    </row>
    <row r="180" spans="1:29" x14ac:dyDescent="0.25">
      <c r="A180" s="13">
        <v>23</v>
      </c>
      <c r="B180" s="36" t="s">
        <v>266</v>
      </c>
      <c r="C180" s="3" t="s">
        <v>287</v>
      </c>
      <c r="D180" s="30"/>
      <c r="E180" s="1">
        <v>7506295369387</v>
      </c>
      <c r="F180" s="37">
        <v>17506309829859</v>
      </c>
      <c r="G180" s="36" t="s">
        <v>268</v>
      </c>
      <c r="H180" s="37">
        <v>12</v>
      </c>
      <c r="I180" s="3" t="s">
        <v>290</v>
      </c>
      <c r="J180" s="38">
        <v>342.58</v>
      </c>
      <c r="K180" s="4">
        <v>1.4E-2</v>
      </c>
      <c r="L180" s="5">
        <f>J180*(1-K180)</f>
        <v>337.78387999999995</v>
      </c>
      <c r="M180" s="5">
        <f>J180-J180*(1-K180)</f>
        <v>4.7961200000000304</v>
      </c>
      <c r="N180" s="42">
        <v>1</v>
      </c>
      <c r="O180" s="42">
        <v>1</v>
      </c>
      <c r="P180" s="42">
        <v>1</v>
      </c>
      <c r="Q180" s="42">
        <v>1</v>
      </c>
      <c r="R180" s="29">
        <f>L180/H180</f>
        <v>28.148656666666664</v>
      </c>
      <c r="S180" s="1"/>
      <c r="T180" s="39">
        <v>0</v>
      </c>
      <c r="U180" s="39">
        <v>0</v>
      </c>
      <c r="V180" s="39">
        <v>0</v>
      </c>
      <c r="W180" s="32"/>
      <c r="Z180" s="13"/>
      <c r="AA180" s="13"/>
      <c r="AB180" s="13"/>
      <c r="AC180" s="13"/>
    </row>
    <row r="181" spans="1:29" x14ac:dyDescent="0.25">
      <c r="N181" s="40">
        <f>SUM(N4:N180)</f>
        <v>200</v>
      </c>
      <c r="O181" s="40">
        <f>SUM(O4:O180)</f>
        <v>108</v>
      </c>
      <c r="P181" s="40">
        <f>SUM(P4:P180)</f>
        <v>73</v>
      </c>
      <c r="Q181" s="40">
        <f>SUM(Q4:Q180)</f>
        <v>188</v>
      </c>
      <c r="W181" s="14">
        <f>SUM(N181:V181)</f>
        <v>569</v>
      </c>
    </row>
  </sheetData>
  <autoFilter ref="A3:AF3">
    <sortState ref="A4:AD181">
      <sortCondition ref="I3"/>
    </sortState>
  </autoFilter>
  <sortState ref="A39:AO201">
    <sortCondition ref="I39:I201"/>
  </sortState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A2" workbookViewId="0">
      <selection activeCell="B2" sqref="B2"/>
    </sheetView>
  </sheetViews>
  <sheetFormatPr baseColWidth="10" defaultColWidth="9.140625" defaultRowHeight="15" x14ac:dyDescent="0.25"/>
  <cols>
    <col min="1" max="1" width="12.140625" style="18" bestFit="1" customWidth="1"/>
    <col min="2" max="2" width="13.140625" style="18" bestFit="1" customWidth="1"/>
    <col min="3" max="3" width="34.28515625" style="18" customWidth="1"/>
    <col min="4" max="4" width="7" style="18" bestFit="1" customWidth="1"/>
    <col min="5" max="5" width="13.85546875" style="18" bestFit="1" customWidth="1"/>
    <col min="6" max="6" width="10.7109375" style="18" bestFit="1" customWidth="1"/>
    <col min="7" max="7" width="12.7109375" style="18" bestFit="1" customWidth="1"/>
    <col min="8" max="8" width="10" style="18" bestFit="1" customWidth="1"/>
    <col min="9" max="9" width="12" style="18" bestFit="1" customWidth="1"/>
    <col min="10" max="13" width="11.5703125" style="18" customWidth="1"/>
    <col min="14" max="14" width="7.140625" style="18" bestFit="1" customWidth="1"/>
    <col min="15" max="16384" width="9.140625" style="18"/>
  </cols>
  <sheetData>
    <row r="1" spans="1:15" x14ac:dyDescent="0.25">
      <c r="J1" s="18">
        <v>1</v>
      </c>
    </row>
    <row r="2" spans="1:15" x14ac:dyDescent="0.25">
      <c r="A2" s="23" t="s">
        <v>3</v>
      </c>
      <c r="B2" s="23" t="s">
        <v>4</v>
      </c>
      <c r="C2" s="23" t="s">
        <v>137</v>
      </c>
      <c r="D2" s="23" t="s">
        <v>5</v>
      </c>
      <c r="E2" s="23" t="s">
        <v>6</v>
      </c>
      <c r="F2" s="23" t="s">
        <v>7</v>
      </c>
      <c r="G2" s="24" t="s">
        <v>8</v>
      </c>
      <c r="H2" s="24" t="s">
        <v>9</v>
      </c>
      <c r="I2" s="24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203</v>
      </c>
      <c r="O2" s="23" t="s">
        <v>204</v>
      </c>
    </row>
    <row r="3" spans="1:15" x14ac:dyDescent="0.25">
      <c r="A3" s="1">
        <v>7500435126861</v>
      </c>
      <c r="B3" s="1"/>
      <c r="C3" s="2" t="s">
        <v>60</v>
      </c>
      <c r="D3" s="3">
        <v>10</v>
      </c>
      <c r="E3" s="1" t="s">
        <v>18</v>
      </c>
      <c r="F3" s="19">
        <v>433.48397085610196</v>
      </c>
      <c r="G3" s="4">
        <v>1.4E-2</v>
      </c>
      <c r="H3" s="5">
        <v>427.41519526411651</v>
      </c>
      <c r="I3" s="5">
        <v>6.0687755919854567</v>
      </c>
      <c r="J3" s="3">
        <v>0</v>
      </c>
      <c r="K3" s="3">
        <v>0</v>
      </c>
      <c r="L3" s="3">
        <v>2</v>
      </c>
      <c r="M3" s="3">
        <v>4</v>
      </c>
      <c r="N3" s="11">
        <f>SUM(J3:M3)</f>
        <v>6</v>
      </c>
      <c r="O3" s="25">
        <f>N3*H3</f>
        <v>2564.4911715846993</v>
      </c>
    </row>
    <row r="4" spans="1:15" x14ac:dyDescent="0.25">
      <c r="A4" s="1">
        <v>7500435126854</v>
      </c>
      <c r="B4" s="20"/>
      <c r="C4" s="2" t="s">
        <v>20</v>
      </c>
      <c r="D4" s="3">
        <v>10</v>
      </c>
      <c r="E4" s="1" t="s">
        <v>18</v>
      </c>
      <c r="F4" s="19">
        <v>433.48397085610196</v>
      </c>
      <c r="G4" s="4">
        <v>1.4E-2</v>
      </c>
      <c r="H4" s="5">
        <v>427.41519526411651</v>
      </c>
      <c r="I4" s="5">
        <v>6.0687755919854567</v>
      </c>
      <c r="J4" s="3">
        <v>5</v>
      </c>
      <c r="K4" s="3">
        <v>0</v>
      </c>
      <c r="L4" s="3">
        <v>1</v>
      </c>
      <c r="M4" s="3">
        <v>4</v>
      </c>
      <c r="N4" s="11">
        <f t="shared" ref="N4:N55" si="0">SUM(J4:M4)</f>
        <v>10</v>
      </c>
      <c r="O4" s="25">
        <f t="shared" ref="O4:O67" si="1">N4*H4</f>
        <v>4274.1519526411648</v>
      </c>
    </row>
    <row r="5" spans="1:15" x14ac:dyDescent="0.25">
      <c r="A5" s="7">
        <v>7500435136150</v>
      </c>
      <c r="B5" s="20"/>
      <c r="C5" s="8" t="s">
        <v>152</v>
      </c>
      <c r="D5" s="3">
        <v>6</v>
      </c>
      <c r="E5" s="3" t="s">
        <v>128</v>
      </c>
      <c r="F5" s="6">
        <v>265.10000000000002</v>
      </c>
      <c r="G5" s="4">
        <v>1.4E-2</v>
      </c>
      <c r="H5" s="21">
        <v>261.44</v>
      </c>
      <c r="I5" s="5">
        <v>3.711400000000026</v>
      </c>
      <c r="J5" s="3">
        <v>0</v>
      </c>
      <c r="K5" s="3">
        <v>0</v>
      </c>
      <c r="L5" s="3">
        <v>0</v>
      </c>
      <c r="M5" s="3">
        <v>6</v>
      </c>
      <c r="N5" s="11">
        <f t="shared" si="0"/>
        <v>6</v>
      </c>
      <c r="O5" s="25">
        <f t="shared" si="1"/>
        <v>1568.6399999999999</v>
      </c>
    </row>
    <row r="6" spans="1:15" x14ac:dyDescent="0.25">
      <c r="A6" s="1">
        <v>7501001165277</v>
      </c>
      <c r="B6" s="1">
        <v>17501001165274</v>
      </c>
      <c r="C6" s="2" t="s">
        <v>121</v>
      </c>
      <c r="D6" s="3">
        <v>12</v>
      </c>
      <c r="E6" s="1" t="s">
        <v>25</v>
      </c>
      <c r="F6" s="5">
        <v>438.8</v>
      </c>
      <c r="G6" s="4">
        <v>1.4E-2</v>
      </c>
      <c r="H6" s="5">
        <v>432.65680000000003</v>
      </c>
      <c r="I6" s="5">
        <v>6.1431999999999789</v>
      </c>
      <c r="J6" s="3">
        <v>1</v>
      </c>
      <c r="K6" s="3">
        <v>0</v>
      </c>
      <c r="L6" s="3">
        <v>1</v>
      </c>
      <c r="M6" s="3">
        <v>3</v>
      </c>
      <c r="N6" s="11">
        <f t="shared" si="0"/>
        <v>5</v>
      </c>
      <c r="O6" s="25">
        <f t="shared" si="1"/>
        <v>2163.2840000000001</v>
      </c>
    </row>
    <row r="7" spans="1:15" x14ac:dyDescent="0.25">
      <c r="A7" s="1">
        <v>7501001168995</v>
      </c>
      <c r="B7" s="1">
        <v>17501001168992</v>
      </c>
      <c r="C7" s="2" t="s">
        <v>114</v>
      </c>
      <c r="D7" s="3">
        <v>12</v>
      </c>
      <c r="E7" s="1" t="s">
        <v>25</v>
      </c>
      <c r="F7" s="5">
        <v>438.8</v>
      </c>
      <c r="G7" s="4">
        <v>1.4E-2</v>
      </c>
      <c r="H7" s="5">
        <v>432.65680000000003</v>
      </c>
      <c r="I7" s="5">
        <v>6.1431999999999789</v>
      </c>
      <c r="J7" s="3">
        <v>0</v>
      </c>
      <c r="K7" s="3">
        <v>0</v>
      </c>
      <c r="L7" s="3">
        <v>1</v>
      </c>
      <c r="M7" s="3">
        <v>2</v>
      </c>
      <c r="N7" s="11">
        <f t="shared" si="0"/>
        <v>3</v>
      </c>
      <c r="O7" s="25">
        <f t="shared" si="1"/>
        <v>1297.9704000000002</v>
      </c>
    </row>
    <row r="8" spans="1:15" x14ac:dyDescent="0.25">
      <c r="A8" s="1">
        <v>7500435020008</v>
      </c>
      <c r="B8" s="1">
        <v>17500435006719</v>
      </c>
      <c r="C8" s="2" t="s">
        <v>54</v>
      </c>
      <c r="D8" s="3">
        <v>12</v>
      </c>
      <c r="E8" s="1" t="s">
        <v>18</v>
      </c>
      <c r="F8" s="5">
        <v>520.17999999999995</v>
      </c>
      <c r="G8" s="4">
        <v>1.4E-2</v>
      </c>
      <c r="H8" s="5">
        <v>512.89747999999997</v>
      </c>
      <c r="I8" s="5">
        <v>7.2825199999999768</v>
      </c>
      <c r="J8" s="3">
        <v>2</v>
      </c>
      <c r="K8" s="3">
        <v>1</v>
      </c>
      <c r="L8" s="3">
        <v>1</v>
      </c>
      <c r="M8" s="3">
        <v>2</v>
      </c>
      <c r="N8" s="11">
        <f t="shared" si="0"/>
        <v>6</v>
      </c>
      <c r="O8" s="25">
        <f t="shared" si="1"/>
        <v>3077.3848799999996</v>
      </c>
    </row>
    <row r="9" spans="1:15" x14ac:dyDescent="0.25">
      <c r="A9" s="7">
        <v>7500435109178</v>
      </c>
      <c r="B9" s="20"/>
      <c r="C9" s="8" t="s">
        <v>150</v>
      </c>
      <c r="D9" s="3">
        <v>4</v>
      </c>
      <c r="E9" s="3" t="s">
        <v>75</v>
      </c>
      <c r="F9" s="6">
        <v>249.14</v>
      </c>
      <c r="G9" s="4">
        <v>1.4E-2</v>
      </c>
      <c r="H9" s="21">
        <v>245.7</v>
      </c>
      <c r="I9" s="5">
        <v>3.4879600000000153</v>
      </c>
      <c r="J9" s="3">
        <v>1</v>
      </c>
      <c r="K9" s="3">
        <v>1</v>
      </c>
      <c r="L9" s="3">
        <v>1</v>
      </c>
      <c r="M9" s="3">
        <v>2</v>
      </c>
      <c r="N9" s="11">
        <f t="shared" si="0"/>
        <v>5</v>
      </c>
      <c r="O9" s="25">
        <f t="shared" si="1"/>
        <v>1228.5</v>
      </c>
    </row>
    <row r="10" spans="1:15" x14ac:dyDescent="0.25">
      <c r="A10" s="1">
        <v>7500435019521</v>
      </c>
      <c r="B10" s="1">
        <v>17500435006726</v>
      </c>
      <c r="C10" s="2" t="s">
        <v>46</v>
      </c>
      <c r="D10" s="3">
        <v>12</v>
      </c>
      <c r="E10" s="1" t="s">
        <v>18</v>
      </c>
      <c r="F10" s="5">
        <v>252.18</v>
      </c>
      <c r="G10" s="4">
        <v>1.4E-2</v>
      </c>
      <c r="H10" s="5">
        <v>248.64948000000001</v>
      </c>
      <c r="I10" s="5">
        <v>3.5305199999999957</v>
      </c>
      <c r="J10" s="3">
        <v>2</v>
      </c>
      <c r="K10" s="3">
        <v>1</v>
      </c>
      <c r="L10" s="3">
        <v>0</v>
      </c>
      <c r="M10" s="3">
        <v>2</v>
      </c>
      <c r="N10" s="11">
        <f t="shared" si="0"/>
        <v>5</v>
      </c>
      <c r="O10" s="25">
        <f t="shared" si="1"/>
        <v>1243.2474</v>
      </c>
    </row>
    <row r="11" spans="1:15" x14ac:dyDescent="0.25">
      <c r="A11" s="1">
        <v>7506195110171</v>
      </c>
      <c r="B11" s="1">
        <v>17506195110178</v>
      </c>
      <c r="C11" s="2" t="s">
        <v>65</v>
      </c>
      <c r="D11" s="3">
        <v>12</v>
      </c>
      <c r="E11" s="1" t="s">
        <v>22</v>
      </c>
      <c r="F11" s="5">
        <v>238.17</v>
      </c>
      <c r="G11" s="4">
        <v>1.4E-2</v>
      </c>
      <c r="H11" s="5">
        <v>234.83561999999998</v>
      </c>
      <c r="I11" s="5">
        <v>3.3343800000000101</v>
      </c>
      <c r="J11" s="3">
        <v>0</v>
      </c>
      <c r="K11" s="3">
        <v>0</v>
      </c>
      <c r="L11" s="3">
        <v>0</v>
      </c>
      <c r="M11" s="3">
        <v>2</v>
      </c>
      <c r="N11" s="11">
        <f t="shared" si="0"/>
        <v>2</v>
      </c>
      <c r="O11" s="25">
        <f t="shared" si="1"/>
        <v>469.67123999999995</v>
      </c>
    </row>
    <row r="12" spans="1:15" x14ac:dyDescent="0.25">
      <c r="A12" s="1">
        <v>7500435124904</v>
      </c>
      <c r="B12" s="20"/>
      <c r="C12" s="2" t="s">
        <v>113</v>
      </c>
      <c r="D12" s="3">
        <v>10</v>
      </c>
      <c r="E12" s="1" t="s">
        <v>25</v>
      </c>
      <c r="F12" s="19">
        <v>365.66666666666669</v>
      </c>
      <c r="G12" s="4">
        <v>1.4E-2</v>
      </c>
      <c r="H12" s="5">
        <v>360.54733333333337</v>
      </c>
      <c r="I12" s="5">
        <v>5.1193333333333157</v>
      </c>
      <c r="J12" s="3">
        <v>2</v>
      </c>
      <c r="K12" s="3">
        <v>0</v>
      </c>
      <c r="L12" s="3">
        <v>1</v>
      </c>
      <c r="M12" s="3">
        <v>1</v>
      </c>
      <c r="N12" s="11">
        <f t="shared" si="0"/>
        <v>4</v>
      </c>
      <c r="O12" s="25">
        <f t="shared" si="1"/>
        <v>1442.1893333333335</v>
      </c>
    </row>
    <row r="13" spans="1:15" x14ac:dyDescent="0.25">
      <c r="A13" s="1">
        <v>7500435019828</v>
      </c>
      <c r="B13" s="1">
        <v>17500435006757</v>
      </c>
      <c r="C13" s="2" t="s">
        <v>59</v>
      </c>
      <c r="D13" s="3">
        <v>12</v>
      </c>
      <c r="E13" s="1" t="s">
        <v>18</v>
      </c>
      <c r="F13" s="5">
        <v>520.17999999999995</v>
      </c>
      <c r="G13" s="4">
        <v>1.4E-2</v>
      </c>
      <c r="H13" s="5">
        <v>512.89747999999997</v>
      </c>
      <c r="I13" s="5">
        <v>7.2825199999999768</v>
      </c>
      <c r="J13" s="3">
        <v>4</v>
      </c>
      <c r="K13" s="3">
        <v>1</v>
      </c>
      <c r="L13" s="3">
        <v>1</v>
      </c>
      <c r="M13" s="3">
        <v>1</v>
      </c>
      <c r="N13" s="11">
        <f t="shared" si="0"/>
        <v>7</v>
      </c>
      <c r="O13" s="25">
        <f t="shared" si="1"/>
        <v>3590.2823599999997</v>
      </c>
    </row>
    <row r="14" spans="1:15" x14ac:dyDescent="0.25">
      <c r="A14" s="1">
        <v>7702018913664</v>
      </c>
      <c r="B14" s="1">
        <v>17702018913661</v>
      </c>
      <c r="C14" s="2" t="s">
        <v>39</v>
      </c>
      <c r="D14" s="3">
        <v>12</v>
      </c>
      <c r="E14" s="1" t="s">
        <v>31</v>
      </c>
      <c r="F14" s="19">
        <v>455.38</v>
      </c>
      <c r="G14" s="4">
        <v>1.4E-2</v>
      </c>
      <c r="H14" s="5">
        <v>449.00468000000001</v>
      </c>
      <c r="I14" s="5">
        <v>6.3753199999999879</v>
      </c>
      <c r="J14" s="3">
        <v>2</v>
      </c>
      <c r="K14" s="3">
        <v>2</v>
      </c>
      <c r="L14" s="3">
        <v>0</v>
      </c>
      <c r="M14" s="3">
        <v>1</v>
      </c>
      <c r="N14" s="11">
        <f t="shared" si="0"/>
        <v>5</v>
      </c>
      <c r="O14" s="25">
        <f t="shared" si="1"/>
        <v>2245.0234</v>
      </c>
    </row>
    <row r="15" spans="1:15" x14ac:dyDescent="0.25">
      <c r="A15" s="1">
        <v>7500435120005</v>
      </c>
      <c r="B15" s="20"/>
      <c r="C15" s="2" t="s">
        <v>73</v>
      </c>
      <c r="D15" s="3">
        <v>10</v>
      </c>
      <c r="E15" s="1" t="s">
        <v>22</v>
      </c>
      <c r="F15" s="19">
        <v>568.12</v>
      </c>
      <c r="G15" s="4">
        <v>1.4E-2</v>
      </c>
      <c r="H15" s="5">
        <v>560.16632000000004</v>
      </c>
      <c r="I15" s="5">
        <v>7.953679999999963</v>
      </c>
      <c r="J15" s="3">
        <v>4</v>
      </c>
      <c r="K15" s="3">
        <v>1</v>
      </c>
      <c r="L15" s="3">
        <v>0</v>
      </c>
      <c r="M15" s="3">
        <v>1</v>
      </c>
      <c r="N15" s="11">
        <f t="shared" si="0"/>
        <v>6</v>
      </c>
      <c r="O15" s="25">
        <f t="shared" si="1"/>
        <v>3360.9979200000002</v>
      </c>
    </row>
    <row r="16" spans="1:15" x14ac:dyDescent="0.25">
      <c r="A16" s="1">
        <v>7501001165253</v>
      </c>
      <c r="B16" s="1">
        <v>17501001165250</v>
      </c>
      <c r="C16" s="2" t="s">
        <v>108</v>
      </c>
      <c r="D16" s="3">
        <v>12</v>
      </c>
      <c r="E16" s="1" t="s">
        <v>25</v>
      </c>
      <c r="F16" s="5">
        <v>438.8</v>
      </c>
      <c r="G16" s="4">
        <v>1.4E-2</v>
      </c>
      <c r="H16" s="5">
        <v>432.65680000000003</v>
      </c>
      <c r="I16" s="5">
        <v>6.1431999999999789</v>
      </c>
      <c r="J16" s="3">
        <v>0</v>
      </c>
      <c r="K16" s="3">
        <v>1</v>
      </c>
      <c r="L16" s="3">
        <v>0</v>
      </c>
      <c r="M16" s="3">
        <v>1</v>
      </c>
      <c r="N16" s="11">
        <f t="shared" si="0"/>
        <v>2</v>
      </c>
      <c r="O16" s="25">
        <f t="shared" si="1"/>
        <v>865.31360000000006</v>
      </c>
    </row>
    <row r="17" spans="1:15" x14ac:dyDescent="0.25">
      <c r="A17" s="1">
        <v>7702018913619</v>
      </c>
      <c r="B17" s="1">
        <v>17702018913616</v>
      </c>
      <c r="C17" s="2" t="s">
        <v>38</v>
      </c>
      <c r="D17" s="3">
        <v>12</v>
      </c>
      <c r="E17" s="1" t="s">
        <v>31</v>
      </c>
      <c r="F17" s="19">
        <v>455.38</v>
      </c>
      <c r="G17" s="4">
        <v>1.4E-2</v>
      </c>
      <c r="H17" s="5">
        <v>449.00468000000001</v>
      </c>
      <c r="I17" s="5">
        <v>6.3753199999999879</v>
      </c>
      <c r="J17" s="3">
        <v>0</v>
      </c>
      <c r="K17" s="3">
        <v>1</v>
      </c>
      <c r="L17" s="3">
        <v>1</v>
      </c>
      <c r="M17" s="3">
        <v>1</v>
      </c>
      <c r="N17" s="11">
        <f t="shared" si="0"/>
        <v>3</v>
      </c>
      <c r="O17" s="25">
        <f t="shared" si="1"/>
        <v>1347.01404</v>
      </c>
    </row>
    <row r="18" spans="1:15" x14ac:dyDescent="0.25">
      <c r="A18" s="1">
        <v>7506195148686</v>
      </c>
      <c r="B18" s="1">
        <v>17506295307027</v>
      </c>
      <c r="C18" s="2" t="s">
        <v>49</v>
      </c>
      <c r="D18" s="3">
        <v>8</v>
      </c>
      <c r="E18" s="1" t="s">
        <v>18</v>
      </c>
      <c r="F18" s="5">
        <v>235.92</v>
      </c>
      <c r="G18" s="4">
        <v>1.4E-2</v>
      </c>
      <c r="H18" s="5">
        <v>232.61711999999997</v>
      </c>
      <c r="I18" s="5">
        <v>3.302880000000016</v>
      </c>
      <c r="J18" s="3">
        <v>1</v>
      </c>
      <c r="K18" s="3">
        <v>3</v>
      </c>
      <c r="L18" s="3">
        <v>0</v>
      </c>
      <c r="M18" s="3">
        <v>1</v>
      </c>
      <c r="N18" s="11">
        <f t="shared" si="0"/>
        <v>5</v>
      </c>
      <c r="O18" s="25">
        <f t="shared" si="1"/>
        <v>1163.0855999999999</v>
      </c>
    </row>
    <row r="19" spans="1:15" x14ac:dyDescent="0.25">
      <c r="A19" s="1">
        <v>7501001165246</v>
      </c>
      <c r="B19" s="1">
        <v>17501001165243</v>
      </c>
      <c r="C19" s="2" t="s">
        <v>120</v>
      </c>
      <c r="D19" s="3">
        <v>12</v>
      </c>
      <c r="E19" s="1" t="s">
        <v>25</v>
      </c>
      <c r="F19" s="5">
        <v>438.8</v>
      </c>
      <c r="G19" s="4">
        <v>1.4E-2</v>
      </c>
      <c r="H19" s="5">
        <v>432.65680000000003</v>
      </c>
      <c r="I19" s="5">
        <v>6.1431999999999789</v>
      </c>
      <c r="J19" s="3">
        <v>0</v>
      </c>
      <c r="K19" s="3">
        <v>0</v>
      </c>
      <c r="L19" s="3">
        <v>1</v>
      </c>
      <c r="M19" s="3">
        <v>1</v>
      </c>
      <c r="N19" s="11">
        <f t="shared" si="0"/>
        <v>2</v>
      </c>
      <c r="O19" s="25">
        <f t="shared" si="1"/>
        <v>865.31360000000006</v>
      </c>
    </row>
    <row r="20" spans="1:15" x14ac:dyDescent="0.25">
      <c r="A20" s="1">
        <v>7501001164645</v>
      </c>
      <c r="B20" s="1">
        <v>17501001164642</v>
      </c>
      <c r="C20" s="2" t="s">
        <v>125</v>
      </c>
      <c r="D20" s="3">
        <v>12</v>
      </c>
      <c r="E20" s="1" t="s">
        <v>25</v>
      </c>
      <c r="F20" s="5">
        <v>438.8</v>
      </c>
      <c r="G20" s="4">
        <v>1.4E-2</v>
      </c>
      <c r="H20" s="5">
        <v>432.65680000000003</v>
      </c>
      <c r="I20" s="5">
        <v>6.1431999999999789</v>
      </c>
      <c r="J20" s="3">
        <v>2</v>
      </c>
      <c r="K20" s="3">
        <v>0</v>
      </c>
      <c r="L20" s="3">
        <v>1</v>
      </c>
      <c r="M20" s="3">
        <v>1</v>
      </c>
      <c r="N20" s="11">
        <f t="shared" si="0"/>
        <v>4</v>
      </c>
      <c r="O20" s="25">
        <f t="shared" si="1"/>
        <v>1730.6272000000001</v>
      </c>
    </row>
    <row r="21" spans="1:15" x14ac:dyDescent="0.25">
      <c r="A21" s="1">
        <v>7506339390230</v>
      </c>
      <c r="B21" s="1">
        <v>17506339390237</v>
      </c>
      <c r="C21" s="2" t="s">
        <v>79</v>
      </c>
      <c r="D21" s="3">
        <v>12</v>
      </c>
      <c r="E21" s="1" t="s">
        <v>75</v>
      </c>
      <c r="F21" s="19">
        <v>333.1</v>
      </c>
      <c r="G21" s="4">
        <v>1.4E-2</v>
      </c>
      <c r="H21" s="5">
        <v>328.4366</v>
      </c>
      <c r="I21" s="5">
        <v>4.6634000000000242</v>
      </c>
      <c r="J21" s="3">
        <v>0</v>
      </c>
      <c r="K21" s="3">
        <v>1</v>
      </c>
      <c r="L21" s="3">
        <v>0</v>
      </c>
      <c r="M21" s="3">
        <v>1</v>
      </c>
      <c r="N21" s="11">
        <f t="shared" si="0"/>
        <v>2</v>
      </c>
      <c r="O21" s="25">
        <f t="shared" si="1"/>
        <v>656.8732</v>
      </c>
    </row>
    <row r="22" spans="1:15" x14ac:dyDescent="0.25">
      <c r="A22" s="1">
        <v>7506195144947</v>
      </c>
      <c r="B22" s="1">
        <v>17506195144944</v>
      </c>
      <c r="C22" s="2" t="s">
        <v>126</v>
      </c>
      <c r="D22" s="3">
        <v>12</v>
      </c>
      <c r="E22" s="1" t="s">
        <v>25</v>
      </c>
      <c r="F22" s="5">
        <v>441.28</v>
      </c>
      <c r="G22" s="4">
        <v>1.4E-2</v>
      </c>
      <c r="H22" s="5">
        <v>435.10207999999994</v>
      </c>
      <c r="I22" s="5">
        <v>6.1779200000000287</v>
      </c>
      <c r="J22" s="3">
        <v>0</v>
      </c>
      <c r="K22" s="3">
        <v>0</v>
      </c>
      <c r="L22" s="3">
        <v>1</v>
      </c>
      <c r="M22" s="3">
        <v>1</v>
      </c>
      <c r="N22" s="11">
        <f t="shared" si="0"/>
        <v>2</v>
      </c>
      <c r="O22" s="25">
        <f t="shared" si="1"/>
        <v>870.20415999999989</v>
      </c>
    </row>
    <row r="23" spans="1:15" x14ac:dyDescent="0.25">
      <c r="A23" s="7">
        <v>190679000118</v>
      </c>
      <c r="B23" s="7">
        <v>10190679000115</v>
      </c>
      <c r="C23" s="8" t="s">
        <v>141</v>
      </c>
      <c r="D23" s="9">
        <v>6</v>
      </c>
      <c r="E23" s="9" t="s">
        <v>22</v>
      </c>
      <c r="F23" s="6">
        <v>351.37</v>
      </c>
      <c r="G23" s="4">
        <v>1.4E-2</v>
      </c>
      <c r="H23" s="5">
        <v>346.45082000000002</v>
      </c>
      <c r="I23" s="5">
        <v>4.919179999999983</v>
      </c>
      <c r="J23" s="3">
        <v>1</v>
      </c>
      <c r="K23" s="3">
        <v>0</v>
      </c>
      <c r="L23" s="3">
        <v>0</v>
      </c>
      <c r="M23" s="3">
        <v>1</v>
      </c>
      <c r="N23" s="11">
        <f t="shared" si="0"/>
        <v>2</v>
      </c>
      <c r="O23" s="25">
        <f t="shared" si="1"/>
        <v>692.90164000000004</v>
      </c>
    </row>
    <row r="24" spans="1:15" x14ac:dyDescent="0.25">
      <c r="A24" s="1">
        <v>7500435141604</v>
      </c>
      <c r="B24" s="20"/>
      <c r="C24" s="2" t="s">
        <v>19</v>
      </c>
      <c r="D24" s="3">
        <v>10</v>
      </c>
      <c r="E24" s="1" t="s">
        <v>18</v>
      </c>
      <c r="F24" s="19">
        <v>315.46120689655174</v>
      </c>
      <c r="G24" s="4">
        <v>1.4E-2</v>
      </c>
      <c r="H24" s="5">
        <v>311.04475000000002</v>
      </c>
      <c r="I24" s="5">
        <v>4.4164568965517219</v>
      </c>
      <c r="J24" s="3">
        <v>10</v>
      </c>
      <c r="K24" s="3">
        <v>0</v>
      </c>
      <c r="L24" s="3">
        <v>0</v>
      </c>
      <c r="M24" s="3">
        <v>6</v>
      </c>
      <c r="N24" s="11">
        <f t="shared" si="0"/>
        <v>16</v>
      </c>
      <c r="O24" s="25">
        <f t="shared" si="1"/>
        <v>4976.7160000000003</v>
      </c>
    </row>
    <row r="25" spans="1:15" x14ac:dyDescent="0.25">
      <c r="A25" s="1">
        <v>7500435141611</v>
      </c>
      <c r="B25" s="1"/>
      <c r="C25" s="2" t="s">
        <v>17</v>
      </c>
      <c r="D25" s="3">
        <v>10</v>
      </c>
      <c r="E25" s="1" t="s">
        <v>18</v>
      </c>
      <c r="F25" s="19">
        <v>265.0862068965518</v>
      </c>
      <c r="G25" s="4">
        <v>1.4E-2</v>
      </c>
      <c r="H25" s="5">
        <v>261.37500000000006</v>
      </c>
      <c r="I25" s="5">
        <v>3.7112068965517437</v>
      </c>
      <c r="J25" s="3">
        <v>10</v>
      </c>
      <c r="K25" s="3">
        <v>0</v>
      </c>
      <c r="L25" s="3">
        <v>0</v>
      </c>
      <c r="M25" s="3">
        <v>6</v>
      </c>
      <c r="N25" s="11">
        <f t="shared" si="0"/>
        <v>16</v>
      </c>
      <c r="O25" s="25">
        <f t="shared" si="1"/>
        <v>4182.0000000000009</v>
      </c>
    </row>
    <row r="26" spans="1:15" x14ac:dyDescent="0.25">
      <c r="A26" s="1">
        <v>7500435141635</v>
      </c>
      <c r="B26" s="1"/>
      <c r="C26" s="2" t="s">
        <v>23</v>
      </c>
      <c r="D26" s="3">
        <v>10</v>
      </c>
      <c r="E26" s="1" t="s">
        <v>22</v>
      </c>
      <c r="F26" s="19">
        <v>373.88793103448279</v>
      </c>
      <c r="G26" s="4">
        <v>1.4E-2</v>
      </c>
      <c r="H26" s="5">
        <v>368.65350000000001</v>
      </c>
      <c r="I26" s="5">
        <v>5.2344310344827818</v>
      </c>
      <c r="J26" s="3">
        <v>10</v>
      </c>
      <c r="K26" s="3">
        <v>0</v>
      </c>
      <c r="L26" s="3">
        <v>0</v>
      </c>
      <c r="M26" s="3">
        <v>6</v>
      </c>
      <c r="N26" s="11">
        <f t="shared" si="0"/>
        <v>16</v>
      </c>
      <c r="O26" s="25">
        <f t="shared" si="1"/>
        <v>5898.4560000000001</v>
      </c>
    </row>
    <row r="27" spans="1:15" x14ac:dyDescent="0.25">
      <c r="A27" s="1">
        <v>7506195126493</v>
      </c>
      <c r="B27" s="1">
        <v>17506195126490</v>
      </c>
      <c r="C27" s="2" t="s">
        <v>109</v>
      </c>
      <c r="D27" s="3">
        <v>12</v>
      </c>
      <c r="E27" s="1" t="s">
        <v>25</v>
      </c>
      <c r="F27" s="5">
        <v>438.8</v>
      </c>
      <c r="G27" s="4">
        <v>1.4E-2</v>
      </c>
      <c r="H27" s="5">
        <v>432.65680000000003</v>
      </c>
      <c r="I27" s="5">
        <v>6.1431999999999789</v>
      </c>
      <c r="J27" s="3">
        <v>1</v>
      </c>
      <c r="K27" s="3">
        <v>0</v>
      </c>
      <c r="L27" s="3">
        <v>0</v>
      </c>
      <c r="M27" s="3">
        <v>6</v>
      </c>
      <c r="N27" s="11">
        <f t="shared" si="0"/>
        <v>7</v>
      </c>
      <c r="O27" s="25">
        <f t="shared" si="1"/>
        <v>3028.5976000000001</v>
      </c>
    </row>
    <row r="28" spans="1:15" x14ac:dyDescent="0.25">
      <c r="A28" s="1">
        <v>7506309840581</v>
      </c>
      <c r="B28" s="1">
        <v>17506309840588</v>
      </c>
      <c r="C28" s="2" t="s">
        <v>72</v>
      </c>
      <c r="D28" s="3">
        <v>12</v>
      </c>
      <c r="E28" s="1" t="s">
        <v>22</v>
      </c>
      <c r="F28" s="5">
        <v>438.8</v>
      </c>
      <c r="G28" s="4">
        <v>1.4E-2</v>
      </c>
      <c r="H28" s="5">
        <v>432.65680000000003</v>
      </c>
      <c r="I28" s="5">
        <v>6.1431999999999789</v>
      </c>
      <c r="J28" s="3">
        <v>1</v>
      </c>
      <c r="K28" s="3">
        <v>1</v>
      </c>
      <c r="L28" s="3">
        <v>0</v>
      </c>
      <c r="M28" s="3">
        <v>1</v>
      </c>
      <c r="N28" s="11">
        <f t="shared" si="0"/>
        <v>3</v>
      </c>
      <c r="O28" s="25">
        <f t="shared" si="1"/>
        <v>1297.9704000000002</v>
      </c>
    </row>
    <row r="29" spans="1:15" x14ac:dyDescent="0.25">
      <c r="A29" s="7">
        <v>7500435138048</v>
      </c>
      <c r="B29" s="20"/>
      <c r="C29" s="8" t="s">
        <v>151</v>
      </c>
      <c r="D29" s="3">
        <v>6</v>
      </c>
      <c r="E29" s="3" t="s">
        <v>75</v>
      </c>
      <c r="F29" s="6">
        <v>297.62</v>
      </c>
      <c r="G29" s="4">
        <v>1.4E-2</v>
      </c>
      <c r="H29" s="21">
        <v>290.56</v>
      </c>
      <c r="I29" s="5">
        <v>4.1666799999999853</v>
      </c>
      <c r="J29" s="3">
        <v>10</v>
      </c>
      <c r="K29" s="3">
        <v>0</v>
      </c>
      <c r="L29" s="3">
        <v>0</v>
      </c>
      <c r="M29" s="3">
        <v>4</v>
      </c>
      <c r="N29" s="11">
        <f t="shared" si="0"/>
        <v>14</v>
      </c>
      <c r="O29" s="25">
        <f t="shared" si="1"/>
        <v>4067.84</v>
      </c>
    </row>
    <row r="30" spans="1:15" x14ac:dyDescent="0.25">
      <c r="A30" s="1">
        <v>7506309837246</v>
      </c>
      <c r="B30" s="1">
        <v>17506309837243</v>
      </c>
      <c r="C30" s="2" t="s">
        <v>26</v>
      </c>
      <c r="D30" s="3">
        <v>12</v>
      </c>
      <c r="E30" s="1" t="s">
        <v>25</v>
      </c>
      <c r="F30" s="5">
        <v>289.33999999999997</v>
      </c>
      <c r="G30" s="4">
        <v>1.4E-2</v>
      </c>
      <c r="H30" s="5">
        <v>285.28923999999995</v>
      </c>
      <c r="I30" s="5">
        <v>4.0507600000000252</v>
      </c>
      <c r="J30" s="3">
        <v>1</v>
      </c>
      <c r="K30" s="3">
        <v>0</v>
      </c>
      <c r="L30" s="3">
        <v>0</v>
      </c>
      <c r="M30" s="3">
        <v>2</v>
      </c>
      <c r="N30" s="11">
        <f t="shared" si="0"/>
        <v>3</v>
      </c>
      <c r="O30" s="25">
        <f t="shared" si="1"/>
        <v>855.86771999999985</v>
      </c>
    </row>
    <row r="31" spans="1:15" x14ac:dyDescent="0.25">
      <c r="A31" s="1">
        <v>7501001303549</v>
      </c>
      <c r="B31" s="1">
        <v>17501001303546</v>
      </c>
      <c r="C31" s="2" t="s">
        <v>24</v>
      </c>
      <c r="D31" s="3">
        <v>12</v>
      </c>
      <c r="E31" s="1" t="s">
        <v>25</v>
      </c>
      <c r="F31" s="5">
        <v>289.33999999999997</v>
      </c>
      <c r="G31" s="4">
        <v>1.4E-2</v>
      </c>
      <c r="H31" s="5">
        <v>285.28923999999995</v>
      </c>
      <c r="I31" s="5">
        <v>4.0507600000000252</v>
      </c>
      <c r="J31" s="3">
        <v>0</v>
      </c>
      <c r="K31" s="3">
        <v>0</v>
      </c>
      <c r="L31" s="3">
        <v>0</v>
      </c>
      <c r="M31" s="3">
        <v>2</v>
      </c>
      <c r="N31" s="11">
        <f t="shared" si="0"/>
        <v>2</v>
      </c>
      <c r="O31" s="25">
        <f t="shared" si="1"/>
        <v>570.5784799999999</v>
      </c>
    </row>
    <row r="32" spans="1:15" x14ac:dyDescent="0.25">
      <c r="A32" s="1">
        <v>7501007457796</v>
      </c>
      <c r="B32" s="1">
        <v>17501007457793</v>
      </c>
      <c r="C32" s="2" t="s">
        <v>116</v>
      </c>
      <c r="D32" s="3">
        <v>12</v>
      </c>
      <c r="E32" s="1" t="s">
        <v>25</v>
      </c>
      <c r="F32" s="5">
        <v>438.8</v>
      </c>
      <c r="G32" s="4">
        <v>1.4E-2</v>
      </c>
      <c r="H32" s="5">
        <v>432.65680000000003</v>
      </c>
      <c r="I32" s="5">
        <v>6.1431999999999789</v>
      </c>
      <c r="J32" s="3">
        <v>0</v>
      </c>
      <c r="K32" s="3">
        <v>0</v>
      </c>
      <c r="L32" s="3">
        <v>0</v>
      </c>
      <c r="M32" s="3">
        <v>1</v>
      </c>
      <c r="N32" s="11">
        <f t="shared" si="0"/>
        <v>1</v>
      </c>
      <c r="O32" s="25">
        <f t="shared" si="1"/>
        <v>432.65680000000003</v>
      </c>
    </row>
    <row r="33" spans="1:15" x14ac:dyDescent="0.25">
      <c r="A33" s="1">
        <v>7501001394912</v>
      </c>
      <c r="B33" s="1">
        <v>17501001394919</v>
      </c>
      <c r="C33" s="2" t="s">
        <v>71</v>
      </c>
      <c r="D33" s="3">
        <v>12</v>
      </c>
      <c r="E33" s="1" t="s">
        <v>22</v>
      </c>
      <c r="F33" s="5">
        <v>415.7</v>
      </c>
      <c r="G33" s="4">
        <v>1.4E-2</v>
      </c>
      <c r="H33" s="5">
        <v>409.8802</v>
      </c>
      <c r="I33" s="5">
        <v>5.8197999999999865</v>
      </c>
      <c r="J33" s="3">
        <v>0</v>
      </c>
      <c r="K33" s="3">
        <v>1</v>
      </c>
      <c r="L33" s="3">
        <v>0</v>
      </c>
      <c r="M33" s="3">
        <v>1</v>
      </c>
      <c r="N33" s="11">
        <f t="shared" si="0"/>
        <v>2</v>
      </c>
      <c r="O33" s="25">
        <f t="shared" si="1"/>
        <v>819.7604</v>
      </c>
    </row>
    <row r="34" spans="1:15" x14ac:dyDescent="0.25">
      <c r="A34" s="1">
        <v>7506339323085</v>
      </c>
      <c r="B34" s="1">
        <v>17506339323082</v>
      </c>
      <c r="C34" s="2" t="s">
        <v>33</v>
      </c>
      <c r="D34" s="3">
        <v>12</v>
      </c>
      <c r="E34" s="1" t="s">
        <v>31</v>
      </c>
      <c r="F34" s="19">
        <v>333.1</v>
      </c>
      <c r="G34" s="4">
        <v>1.4E-2</v>
      </c>
      <c r="H34" s="5">
        <v>328.4366</v>
      </c>
      <c r="I34" s="5">
        <v>4.6634000000000242</v>
      </c>
      <c r="J34" s="3">
        <v>1</v>
      </c>
      <c r="K34" s="3">
        <v>1</v>
      </c>
      <c r="L34" s="3">
        <v>0</v>
      </c>
      <c r="M34" s="3">
        <v>1</v>
      </c>
      <c r="N34" s="11">
        <f t="shared" si="0"/>
        <v>3</v>
      </c>
      <c r="O34" s="25">
        <f t="shared" si="1"/>
        <v>985.3098</v>
      </c>
    </row>
    <row r="35" spans="1:15" x14ac:dyDescent="0.25">
      <c r="A35" s="1">
        <v>7501007457826</v>
      </c>
      <c r="B35" s="1">
        <v>17501007457823</v>
      </c>
      <c r="C35" s="2" t="s">
        <v>105</v>
      </c>
      <c r="D35" s="3">
        <v>12</v>
      </c>
      <c r="E35" s="1" t="s">
        <v>25</v>
      </c>
      <c r="F35" s="5">
        <v>438.8</v>
      </c>
      <c r="G35" s="4">
        <v>1.4E-2</v>
      </c>
      <c r="H35" s="5">
        <v>432.65680000000003</v>
      </c>
      <c r="I35" s="5">
        <v>6.1431999999999789</v>
      </c>
      <c r="J35" s="3">
        <v>0</v>
      </c>
      <c r="K35" s="3">
        <v>0</v>
      </c>
      <c r="L35" s="3">
        <v>1</v>
      </c>
      <c r="M35" s="3">
        <v>1</v>
      </c>
      <c r="N35" s="11">
        <f t="shared" si="0"/>
        <v>2</v>
      </c>
      <c r="O35" s="25">
        <f t="shared" si="1"/>
        <v>865.31360000000006</v>
      </c>
    </row>
    <row r="36" spans="1:15" x14ac:dyDescent="0.25">
      <c r="A36" s="1">
        <v>7500435129367</v>
      </c>
      <c r="B36" s="1">
        <v>17500435129364</v>
      </c>
      <c r="C36" s="2" t="s">
        <v>131</v>
      </c>
      <c r="D36" s="3">
        <v>12</v>
      </c>
      <c r="E36" s="3" t="s">
        <v>128</v>
      </c>
      <c r="F36" s="10">
        <v>329.45</v>
      </c>
      <c r="G36" s="4">
        <v>1.4E-2</v>
      </c>
      <c r="H36" s="5">
        <v>324.83769999999998</v>
      </c>
      <c r="I36" s="5">
        <v>4.6123000000000047</v>
      </c>
      <c r="J36" s="3">
        <v>0</v>
      </c>
      <c r="K36" s="3">
        <v>0</v>
      </c>
      <c r="L36" s="3">
        <v>1</v>
      </c>
      <c r="M36" s="3">
        <v>1</v>
      </c>
      <c r="N36" s="11">
        <f t="shared" si="0"/>
        <v>2</v>
      </c>
      <c r="O36" s="25">
        <f t="shared" si="1"/>
        <v>649.67539999999997</v>
      </c>
    </row>
    <row r="37" spans="1:15" x14ac:dyDescent="0.25">
      <c r="A37" s="1">
        <v>7500435124911</v>
      </c>
      <c r="B37" s="1"/>
      <c r="C37" s="2" t="s">
        <v>112</v>
      </c>
      <c r="D37" s="3">
        <v>10</v>
      </c>
      <c r="E37" s="1" t="s">
        <v>25</v>
      </c>
      <c r="F37" s="19">
        <v>365.66666666666669</v>
      </c>
      <c r="G37" s="4">
        <v>1.4E-2</v>
      </c>
      <c r="H37" s="5">
        <v>360.54733333333337</v>
      </c>
      <c r="I37" s="5">
        <v>5.1193333333333157</v>
      </c>
      <c r="J37" s="3">
        <v>0</v>
      </c>
      <c r="K37" s="3">
        <v>0</v>
      </c>
      <c r="L37" s="3">
        <v>0</v>
      </c>
      <c r="M37" s="3">
        <v>1</v>
      </c>
      <c r="N37" s="11">
        <f t="shared" si="0"/>
        <v>1</v>
      </c>
      <c r="O37" s="25">
        <f t="shared" si="1"/>
        <v>360.54733333333337</v>
      </c>
    </row>
    <row r="38" spans="1:15" x14ac:dyDescent="0.25">
      <c r="A38" s="1">
        <v>7500435019811</v>
      </c>
      <c r="B38" s="1">
        <v>17500435006740</v>
      </c>
      <c r="C38" s="2" t="s">
        <v>48</v>
      </c>
      <c r="D38" s="3">
        <v>12</v>
      </c>
      <c r="E38" s="1" t="s">
        <v>18</v>
      </c>
      <c r="F38" s="5">
        <v>252.18</v>
      </c>
      <c r="G38" s="4">
        <v>1.4E-2</v>
      </c>
      <c r="H38" s="5">
        <v>248.64948000000001</v>
      </c>
      <c r="I38" s="5">
        <v>3.5305199999999957</v>
      </c>
      <c r="J38" s="3">
        <v>1</v>
      </c>
      <c r="K38" s="3">
        <v>0</v>
      </c>
      <c r="L38" s="3">
        <v>1</v>
      </c>
      <c r="M38" s="3">
        <v>1</v>
      </c>
      <c r="N38" s="11">
        <f t="shared" si="0"/>
        <v>3</v>
      </c>
      <c r="O38" s="25">
        <f t="shared" si="1"/>
        <v>745.94844000000001</v>
      </c>
    </row>
    <row r="39" spans="1:15" x14ac:dyDescent="0.25">
      <c r="A39" s="1">
        <v>7501006721317</v>
      </c>
      <c r="B39" s="1">
        <v>17501006721314</v>
      </c>
      <c r="C39" s="2" t="s">
        <v>111</v>
      </c>
      <c r="D39" s="3">
        <v>12</v>
      </c>
      <c r="E39" s="1" t="s">
        <v>25</v>
      </c>
      <c r="F39" s="5">
        <v>438.8</v>
      </c>
      <c r="G39" s="4">
        <v>1.4E-2</v>
      </c>
      <c r="H39" s="5">
        <v>432.65680000000003</v>
      </c>
      <c r="I39" s="5">
        <v>6.1431999999999789</v>
      </c>
      <c r="J39" s="3">
        <v>0</v>
      </c>
      <c r="K39" s="3">
        <v>0</v>
      </c>
      <c r="L39" s="3">
        <v>0</v>
      </c>
      <c r="M39" s="3">
        <v>1</v>
      </c>
      <c r="N39" s="11">
        <f t="shared" si="0"/>
        <v>1</v>
      </c>
      <c r="O39" s="25">
        <f t="shared" si="1"/>
        <v>432.65680000000003</v>
      </c>
    </row>
    <row r="40" spans="1:15" x14ac:dyDescent="0.25">
      <c r="A40" s="1">
        <v>7506309839202</v>
      </c>
      <c r="B40" s="1">
        <v>17506309839209</v>
      </c>
      <c r="C40" s="2" t="s">
        <v>83</v>
      </c>
      <c r="D40" s="3">
        <v>12</v>
      </c>
      <c r="E40" s="1" t="s">
        <v>75</v>
      </c>
      <c r="F40" s="19">
        <v>333.1</v>
      </c>
      <c r="G40" s="4">
        <v>1.4E-2</v>
      </c>
      <c r="H40" s="5">
        <v>328.4366</v>
      </c>
      <c r="I40" s="5">
        <v>4.6634000000000242</v>
      </c>
      <c r="J40" s="3">
        <v>1</v>
      </c>
      <c r="K40" s="3">
        <v>0</v>
      </c>
      <c r="L40" s="3">
        <v>0</v>
      </c>
      <c r="M40" s="3">
        <v>1</v>
      </c>
      <c r="N40" s="11">
        <f t="shared" si="0"/>
        <v>2</v>
      </c>
      <c r="O40" s="25">
        <f t="shared" si="1"/>
        <v>656.8732</v>
      </c>
    </row>
    <row r="41" spans="1:15" x14ac:dyDescent="0.25">
      <c r="A41" s="1">
        <v>7500435106382</v>
      </c>
      <c r="B41" s="1">
        <v>17500435106389</v>
      </c>
      <c r="C41" s="2" t="s">
        <v>28</v>
      </c>
      <c r="D41" s="3">
        <v>12</v>
      </c>
      <c r="E41" s="1" t="s">
        <v>25</v>
      </c>
      <c r="F41" s="5">
        <v>413</v>
      </c>
      <c r="G41" s="4">
        <v>1.4E-2</v>
      </c>
      <c r="H41" s="5">
        <v>407.21800000000002</v>
      </c>
      <c r="I41" s="5">
        <v>5.7819999999999823</v>
      </c>
      <c r="J41" s="3">
        <v>1</v>
      </c>
      <c r="K41" s="3">
        <v>0</v>
      </c>
      <c r="L41" s="3">
        <v>1</v>
      </c>
      <c r="M41" s="3">
        <v>1</v>
      </c>
      <c r="N41" s="11">
        <f t="shared" si="0"/>
        <v>3</v>
      </c>
      <c r="O41" s="25">
        <f t="shared" si="1"/>
        <v>1221.654</v>
      </c>
    </row>
    <row r="42" spans="1:15" x14ac:dyDescent="0.25">
      <c r="A42" s="7">
        <v>190679000170</v>
      </c>
      <c r="B42" s="7">
        <v>10190679000177</v>
      </c>
      <c r="C42" s="8" t="s">
        <v>143</v>
      </c>
      <c r="D42" s="9">
        <v>6</v>
      </c>
      <c r="E42" s="9" t="s">
        <v>22</v>
      </c>
      <c r="F42" s="6">
        <v>351.37</v>
      </c>
      <c r="G42" s="4">
        <v>1.4E-2</v>
      </c>
      <c r="H42" s="5">
        <v>346.45082000000002</v>
      </c>
      <c r="I42" s="5">
        <v>4.919179999999983</v>
      </c>
      <c r="J42" s="3">
        <v>1</v>
      </c>
      <c r="K42" s="3">
        <v>0</v>
      </c>
      <c r="L42" s="3">
        <v>0</v>
      </c>
      <c r="M42" s="3">
        <v>1</v>
      </c>
      <c r="N42" s="11">
        <f t="shared" si="0"/>
        <v>2</v>
      </c>
      <c r="O42" s="25">
        <f t="shared" si="1"/>
        <v>692.90164000000004</v>
      </c>
    </row>
    <row r="43" spans="1:15" x14ac:dyDescent="0.25">
      <c r="A43" s="1">
        <v>7500435116718</v>
      </c>
      <c r="B43" s="1">
        <v>17500435116715</v>
      </c>
      <c r="C43" s="2" t="s">
        <v>27</v>
      </c>
      <c r="D43" s="3">
        <v>12</v>
      </c>
      <c r="E43" s="1" t="s">
        <v>25</v>
      </c>
      <c r="F43" s="5">
        <v>413</v>
      </c>
      <c r="G43" s="4">
        <v>1.4E-2</v>
      </c>
      <c r="H43" s="5">
        <v>407.21800000000002</v>
      </c>
      <c r="I43" s="5">
        <v>5.7819999999999823</v>
      </c>
      <c r="J43" s="3">
        <v>0</v>
      </c>
      <c r="K43" s="3">
        <v>0</v>
      </c>
      <c r="L43" s="3">
        <v>0</v>
      </c>
      <c r="M43" s="3">
        <v>1</v>
      </c>
      <c r="N43" s="11">
        <f t="shared" si="0"/>
        <v>1</v>
      </c>
      <c r="O43" s="25">
        <f t="shared" si="1"/>
        <v>407.21800000000002</v>
      </c>
    </row>
    <row r="44" spans="1:15" x14ac:dyDescent="0.25">
      <c r="A44" s="1">
        <v>7506295302292</v>
      </c>
      <c r="B44" s="1">
        <v>17506295302299</v>
      </c>
      <c r="C44" s="2" t="s">
        <v>68</v>
      </c>
      <c r="D44" s="3">
        <v>12</v>
      </c>
      <c r="E44" s="1" t="s">
        <v>22</v>
      </c>
      <c r="F44" s="5">
        <v>241.26</v>
      </c>
      <c r="G44" s="4">
        <v>1.4E-2</v>
      </c>
      <c r="H44" s="5">
        <v>237.88235999999998</v>
      </c>
      <c r="I44" s="5">
        <v>3.3776400000000137</v>
      </c>
      <c r="J44" s="3">
        <v>0</v>
      </c>
      <c r="K44" s="3">
        <v>0</v>
      </c>
      <c r="L44" s="3">
        <v>0</v>
      </c>
      <c r="M44" s="3">
        <v>1</v>
      </c>
      <c r="N44" s="11">
        <f t="shared" si="0"/>
        <v>1</v>
      </c>
      <c r="O44" s="25">
        <f t="shared" si="1"/>
        <v>237.88235999999998</v>
      </c>
    </row>
    <row r="45" spans="1:15" x14ac:dyDescent="0.25">
      <c r="A45" s="1">
        <v>7500435019491</v>
      </c>
      <c r="B45" s="1">
        <v>17500435007211</v>
      </c>
      <c r="C45" s="2" t="s">
        <v>50</v>
      </c>
      <c r="D45" s="3">
        <v>12</v>
      </c>
      <c r="E45" s="1" t="s">
        <v>18</v>
      </c>
      <c r="F45" s="5">
        <v>520.17999999999995</v>
      </c>
      <c r="G45" s="4">
        <v>1.4E-2</v>
      </c>
      <c r="H45" s="5">
        <v>512.89747999999997</v>
      </c>
      <c r="I45" s="5">
        <v>7.2825199999999768</v>
      </c>
      <c r="J45" s="3">
        <v>0</v>
      </c>
      <c r="K45" s="3">
        <v>1</v>
      </c>
      <c r="L45" s="3">
        <v>0</v>
      </c>
      <c r="M45" s="3">
        <v>1</v>
      </c>
      <c r="N45" s="11">
        <f t="shared" si="0"/>
        <v>2</v>
      </c>
      <c r="O45" s="25">
        <f t="shared" si="1"/>
        <v>1025.7949599999999</v>
      </c>
    </row>
    <row r="46" spans="1:15" x14ac:dyDescent="0.25">
      <c r="A46" s="1">
        <v>7501006721119</v>
      </c>
      <c r="B46" s="1">
        <v>17501006721116</v>
      </c>
      <c r="C46" s="2" t="s">
        <v>104</v>
      </c>
      <c r="D46" s="3">
        <v>12</v>
      </c>
      <c r="E46" s="1" t="s">
        <v>25</v>
      </c>
      <c r="F46" s="5">
        <v>257.10000000000002</v>
      </c>
      <c r="G46" s="4">
        <v>1.4E-2</v>
      </c>
      <c r="H46" s="5">
        <v>253.50060000000002</v>
      </c>
      <c r="I46" s="5">
        <v>3.5994000000000028</v>
      </c>
      <c r="J46" s="3">
        <v>0</v>
      </c>
      <c r="K46" s="3">
        <v>0</v>
      </c>
      <c r="L46" s="3">
        <v>0</v>
      </c>
      <c r="M46" s="3">
        <v>1</v>
      </c>
      <c r="N46" s="11">
        <f t="shared" si="0"/>
        <v>1</v>
      </c>
      <c r="O46" s="25">
        <f t="shared" si="1"/>
        <v>253.50060000000002</v>
      </c>
    </row>
    <row r="47" spans="1:15" x14ac:dyDescent="0.25">
      <c r="A47" s="1">
        <v>7501001303464</v>
      </c>
      <c r="B47" s="1">
        <v>17501001303461</v>
      </c>
      <c r="C47" s="2" t="s">
        <v>117</v>
      </c>
      <c r="D47" s="3">
        <v>12</v>
      </c>
      <c r="E47" s="1" t="s">
        <v>25</v>
      </c>
      <c r="F47" s="5">
        <v>438.8</v>
      </c>
      <c r="G47" s="4">
        <v>1.4E-2</v>
      </c>
      <c r="H47" s="5">
        <v>432.65680000000003</v>
      </c>
      <c r="I47" s="5">
        <v>6.1431999999999789</v>
      </c>
      <c r="J47" s="3">
        <v>0</v>
      </c>
      <c r="K47" s="3">
        <v>0</v>
      </c>
      <c r="L47" s="3">
        <v>1</v>
      </c>
      <c r="M47" s="3">
        <v>0</v>
      </c>
      <c r="N47" s="11">
        <f t="shared" si="0"/>
        <v>1</v>
      </c>
      <c r="O47" s="25">
        <f t="shared" si="1"/>
        <v>432.65680000000003</v>
      </c>
    </row>
    <row r="48" spans="1:15" x14ac:dyDescent="0.25">
      <c r="A48" s="7">
        <v>190679000163</v>
      </c>
      <c r="B48" s="7">
        <v>10190679000160</v>
      </c>
      <c r="C48" s="8" t="s">
        <v>142</v>
      </c>
      <c r="D48" s="9">
        <v>6</v>
      </c>
      <c r="E48" s="9" t="s">
        <v>22</v>
      </c>
      <c r="F48" s="6">
        <v>351.37</v>
      </c>
      <c r="G48" s="4">
        <v>1.4E-2</v>
      </c>
      <c r="H48" s="5">
        <v>346.45082000000002</v>
      </c>
      <c r="I48" s="5">
        <v>4.919179999999983</v>
      </c>
      <c r="J48" s="3">
        <v>1</v>
      </c>
      <c r="K48" s="3">
        <v>0</v>
      </c>
      <c r="L48" s="3">
        <v>0</v>
      </c>
      <c r="M48" s="3">
        <v>0</v>
      </c>
      <c r="N48" s="11">
        <f t="shared" si="0"/>
        <v>1</v>
      </c>
      <c r="O48" s="25">
        <f t="shared" si="1"/>
        <v>346.45082000000002</v>
      </c>
    </row>
    <row r="49" spans="1:15" x14ac:dyDescent="0.25">
      <c r="A49" s="7">
        <v>190679000200</v>
      </c>
      <c r="B49" s="7">
        <v>10190679000207</v>
      </c>
      <c r="C49" s="8" t="s">
        <v>140</v>
      </c>
      <c r="D49" s="9">
        <v>6</v>
      </c>
      <c r="E49" s="9" t="s">
        <v>22</v>
      </c>
      <c r="F49" s="6">
        <v>351.37</v>
      </c>
      <c r="G49" s="4">
        <v>1.4E-2</v>
      </c>
      <c r="H49" s="5">
        <v>346.45082000000002</v>
      </c>
      <c r="I49" s="5">
        <v>4.919179999999983</v>
      </c>
      <c r="J49" s="3">
        <v>1</v>
      </c>
      <c r="K49" s="3">
        <v>0</v>
      </c>
      <c r="L49" s="3">
        <v>0</v>
      </c>
      <c r="M49" s="3">
        <v>0</v>
      </c>
      <c r="N49" s="11">
        <f t="shared" si="0"/>
        <v>1</v>
      </c>
      <c r="O49" s="25">
        <f t="shared" si="1"/>
        <v>346.45082000000002</v>
      </c>
    </row>
    <row r="50" spans="1:15" x14ac:dyDescent="0.25">
      <c r="A50" s="1">
        <v>7500435020664</v>
      </c>
      <c r="B50" s="1">
        <v>17500435007174</v>
      </c>
      <c r="C50" s="2" t="s">
        <v>47</v>
      </c>
      <c r="D50" s="3">
        <v>12</v>
      </c>
      <c r="E50" s="1" t="s">
        <v>18</v>
      </c>
      <c r="F50" s="5">
        <v>252.18</v>
      </c>
      <c r="G50" s="4">
        <v>1.4E-2</v>
      </c>
      <c r="H50" s="5">
        <v>248.64948000000001</v>
      </c>
      <c r="I50" s="5">
        <v>3.5305199999999957</v>
      </c>
      <c r="J50" s="3">
        <v>0</v>
      </c>
      <c r="K50" s="3">
        <v>1</v>
      </c>
      <c r="L50" s="3">
        <v>0</v>
      </c>
      <c r="M50" s="3">
        <v>0</v>
      </c>
      <c r="N50" s="11">
        <f t="shared" si="0"/>
        <v>1</v>
      </c>
      <c r="O50" s="25">
        <f t="shared" si="1"/>
        <v>248.64948000000001</v>
      </c>
    </row>
    <row r="51" spans="1:15" x14ac:dyDescent="0.25">
      <c r="A51" s="1">
        <v>7500435020299</v>
      </c>
      <c r="B51" s="1">
        <v>17500435020296</v>
      </c>
      <c r="C51" s="2" t="s">
        <v>107</v>
      </c>
      <c r="D51" s="3">
        <v>12</v>
      </c>
      <c r="E51" s="1" t="s">
        <v>25</v>
      </c>
      <c r="F51" s="5">
        <v>438.8</v>
      </c>
      <c r="G51" s="4">
        <v>1.4E-2</v>
      </c>
      <c r="H51" s="5">
        <v>432.65680000000003</v>
      </c>
      <c r="I51" s="5">
        <v>6.1431999999999789</v>
      </c>
      <c r="J51" s="3">
        <v>2</v>
      </c>
      <c r="K51" s="3">
        <v>0</v>
      </c>
      <c r="L51" s="3">
        <v>0</v>
      </c>
      <c r="M51" s="3">
        <v>0</v>
      </c>
      <c r="N51" s="11">
        <f t="shared" si="0"/>
        <v>2</v>
      </c>
      <c r="O51" s="25">
        <f t="shared" si="1"/>
        <v>865.31360000000006</v>
      </c>
    </row>
    <row r="52" spans="1:15" x14ac:dyDescent="0.25">
      <c r="A52" s="1">
        <v>7500435020169</v>
      </c>
      <c r="B52" s="1">
        <v>17500435007242</v>
      </c>
      <c r="C52" s="2" t="s">
        <v>53</v>
      </c>
      <c r="D52" s="3">
        <v>12</v>
      </c>
      <c r="E52" s="1" t="s">
        <v>18</v>
      </c>
      <c r="F52" s="5">
        <v>520.17999999999995</v>
      </c>
      <c r="G52" s="4">
        <v>1.4E-2</v>
      </c>
      <c r="H52" s="5">
        <v>512.89747999999997</v>
      </c>
      <c r="I52" s="5">
        <v>7.2825199999999768</v>
      </c>
      <c r="J52" s="3">
        <v>2</v>
      </c>
      <c r="K52" s="3">
        <v>1</v>
      </c>
      <c r="L52" s="3">
        <v>1</v>
      </c>
      <c r="M52" s="3">
        <v>0</v>
      </c>
      <c r="N52" s="11">
        <f t="shared" si="0"/>
        <v>4</v>
      </c>
      <c r="O52" s="25">
        <f t="shared" si="1"/>
        <v>2051.5899199999999</v>
      </c>
    </row>
    <row r="53" spans="1:15" x14ac:dyDescent="0.25">
      <c r="A53" s="1">
        <v>7506295302278</v>
      </c>
      <c r="B53" s="1">
        <v>17506295302275</v>
      </c>
      <c r="C53" s="2" t="s">
        <v>66</v>
      </c>
      <c r="D53" s="3">
        <v>12</v>
      </c>
      <c r="E53" s="1" t="s">
        <v>22</v>
      </c>
      <c r="F53" s="5">
        <v>241.26</v>
      </c>
      <c r="G53" s="4">
        <v>1.4E-2</v>
      </c>
      <c r="H53" s="5">
        <v>237.88235999999998</v>
      </c>
      <c r="I53" s="5">
        <v>3.3776400000000137</v>
      </c>
      <c r="J53" s="3">
        <v>0</v>
      </c>
      <c r="K53" s="3">
        <v>0</v>
      </c>
      <c r="L53" s="3">
        <v>1</v>
      </c>
      <c r="M53" s="3">
        <v>0</v>
      </c>
      <c r="N53" s="11">
        <f t="shared" si="0"/>
        <v>1</v>
      </c>
      <c r="O53" s="25">
        <f t="shared" si="1"/>
        <v>237.88235999999998</v>
      </c>
    </row>
    <row r="54" spans="1:15" x14ac:dyDescent="0.25">
      <c r="A54" s="1">
        <v>7501001110314</v>
      </c>
      <c r="B54" s="1">
        <v>17501001110311</v>
      </c>
      <c r="C54" s="2" t="s">
        <v>117</v>
      </c>
      <c r="D54" s="3">
        <v>12</v>
      </c>
      <c r="E54" s="1" t="s">
        <v>25</v>
      </c>
      <c r="F54" s="5">
        <v>438.8</v>
      </c>
      <c r="G54" s="4">
        <v>1.4E-2</v>
      </c>
      <c r="H54" s="5">
        <v>432.65680000000003</v>
      </c>
      <c r="I54" s="5">
        <v>6.1431999999999789</v>
      </c>
      <c r="J54" s="3">
        <v>3</v>
      </c>
      <c r="K54" s="3">
        <v>0</v>
      </c>
      <c r="L54" s="3">
        <v>0</v>
      </c>
      <c r="M54" s="3">
        <v>0</v>
      </c>
      <c r="N54" s="11">
        <f t="shared" si="0"/>
        <v>3</v>
      </c>
      <c r="O54" s="25">
        <f t="shared" si="1"/>
        <v>1297.9704000000002</v>
      </c>
    </row>
    <row r="55" spans="1:15" x14ac:dyDescent="0.25">
      <c r="A55" s="1">
        <v>7506309845012</v>
      </c>
      <c r="B55" s="1">
        <v>17506309845019</v>
      </c>
      <c r="C55" s="2" t="s">
        <v>103</v>
      </c>
      <c r="D55" s="3">
        <v>12</v>
      </c>
      <c r="E55" s="1" t="s">
        <v>25</v>
      </c>
      <c r="F55" s="5">
        <v>257.10000000000002</v>
      </c>
      <c r="G55" s="4">
        <v>1.4E-2</v>
      </c>
      <c r="H55" s="5">
        <v>253.50060000000002</v>
      </c>
      <c r="I55" s="5">
        <v>3.5994000000000028</v>
      </c>
      <c r="J55" s="3">
        <v>0</v>
      </c>
      <c r="K55" s="3">
        <v>0</v>
      </c>
      <c r="L55" s="3">
        <v>1</v>
      </c>
      <c r="M55" s="3">
        <v>0</v>
      </c>
      <c r="N55" s="11">
        <f t="shared" si="0"/>
        <v>1</v>
      </c>
      <c r="O55" s="25">
        <f t="shared" si="1"/>
        <v>253.50060000000002</v>
      </c>
    </row>
    <row r="56" spans="1:15" x14ac:dyDescent="0.25">
      <c r="A56" s="1">
        <v>7501001170288</v>
      </c>
      <c r="B56" s="1">
        <v>17501001170285</v>
      </c>
      <c r="C56" s="2" t="s">
        <v>101</v>
      </c>
      <c r="D56" s="3">
        <v>12</v>
      </c>
      <c r="E56" s="1" t="s">
        <v>25</v>
      </c>
      <c r="F56" s="5">
        <v>257.10000000000002</v>
      </c>
      <c r="G56" s="4">
        <v>1.4E-2</v>
      </c>
      <c r="H56" s="5">
        <v>253.50060000000002</v>
      </c>
      <c r="I56" s="5">
        <v>3.5994000000000028</v>
      </c>
      <c r="J56" s="3">
        <v>2</v>
      </c>
      <c r="K56" s="3">
        <v>0</v>
      </c>
      <c r="L56" s="3">
        <v>0</v>
      </c>
      <c r="M56" s="3">
        <v>0</v>
      </c>
      <c r="N56" s="11">
        <f t="shared" ref="N56:N99" si="2">SUM(J56:M56)</f>
        <v>2</v>
      </c>
      <c r="O56" s="25">
        <f t="shared" si="1"/>
        <v>507.00120000000004</v>
      </c>
    </row>
    <row r="57" spans="1:15" x14ac:dyDescent="0.25">
      <c r="A57" s="1">
        <v>7506295302322</v>
      </c>
      <c r="B57" s="1">
        <v>17506295302329</v>
      </c>
      <c r="C57" s="2" t="s">
        <v>69</v>
      </c>
      <c r="D57" s="3">
        <v>12</v>
      </c>
      <c r="E57" s="1" t="s">
        <v>22</v>
      </c>
      <c r="F57" s="5">
        <v>241.26</v>
      </c>
      <c r="G57" s="4">
        <v>1.4E-2</v>
      </c>
      <c r="H57" s="5">
        <v>237.88235999999998</v>
      </c>
      <c r="I57" s="5">
        <v>3.3776400000000137</v>
      </c>
      <c r="J57" s="3">
        <v>0</v>
      </c>
      <c r="K57" s="3">
        <v>0</v>
      </c>
      <c r="L57" s="3">
        <v>1</v>
      </c>
      <c r="M57" s="3">
        <v>0</v>
      </c>
      <c r="N57" s="11">
        <f t="shared" si="2"/>
        <v>1</v>
      </c>
      <c r="O57" s="25">
        <f t="shared" si="1"/>
        <v>237.88235999999998</v>
      </c>
    </row>
    <row r="58" spans="1:15" x14ac:dyDescent="0.25">
      <c r="A58" s="1">
        <v>7501001303396</v>
      </c>
      <c r="B58" s="1">
        <v>17501001303393</v>
      </c>
      <c r="C58" s="2" t="s">
        <v>102</v>
      </c>
      <c r="D58" s="3">
        <v>12</v>
      </c>
      <c r="E58" s="1" t="s">
        <v>25</v>
      </c>
      <c r="F58" s="5">
        <v>257.10000000000002</v>
      </c>
      <c r="G58" s="4">
        <v>1.4E-2</v>
      </c>
      <c r="H58" s="5">
        <v>253.50060000000002</v>
      </c>
      <c r="I58" s="5">
        <v>3.5994000000000028</v>
      </c>
      <c r="J58" s="3">
        <v>0</v>
      </c>
      <c r="K58" s="3">
        <v>0</v>
      </c>
      <c r="L58" s="3">
        <v>1</v>
      </c>
      <c r="M58" s="3">
        <v>0</v>
      </c>
      <c r="N58" s="11">
        <f t="shared" si="2"/>
        <v>1</v>
      </c>
      <c r="O58" s="25">
        <f t="shared" si="1"/>
        <v>253.50060000000002</v>
      </c>
    </row>
    <row r="59" spans="1:15" x14ac:dyDescent="0.25">
      <c r="A59" s="1">
        <v>7501001165321</v>
      </c>
      <c r="B59" s="1">
        <v>17501001165328</v>
      </c>
      <c r="C59" s="2" t="s">
        <v>110</v>
      </c>
      <c r="D59" s="3">
        <v>12</v>
      </c>
      <c r="E59" s="1" t="s">
        <v>25</v>
      </c>
      <c r="F59" s="5">
        <v>438.8</v>
      </c>
      <c r="G59" s="4">
        <v>1.4E-2</v>
      </c>
      <c r="H59" s="5">
        <v>432.65680000000003</v>
      </c>
      <c r="I59" s="5">
        <v>6.1431999999999789</v>
      </c>
      <c r="J59" s="3">
        <v>2</v>
      </c>
      <c r="K59" s="3">
        <v>0</v>
      </c>
      <c r="L59" s="3">
        <v>1</v>
      </c>
      <c r="M59" s="3">
        <v>0</v>
      </c>
      <c r="N59" s="11">
        <f t="shared" si="2"/>
        <v>3</v>
      </c>
      <c r="O59" s="25">
        <f t="shared" si="1"/>
        <v>1297.9704000000002</v>
      </c>
    </row>
    <row r="60" spans="1:15" x14ac:dyDescent="0.25">
      <c r="A60" s="1">
        <v>7500435020244</v>
      </c>
      <c r="B60" s="1">
        <v>17500435020241</v>
      </c>
      <c r="C60" s="2" t="s">
        <v>118</v>
      </c>
      <c r="D60" s="3">
        <v>12</v>
      </c>
      <c r="E60" s="1" t="s">
        <v>25</v>
      </c>
      <c r="F60" s="5">
        <v>438.8</v>
      </c>
      <c r="G60" s="4">
        <v>1.4E-2</v>
      </c>
      <c r="H60" s="5">
        <v>432.65680000000003</v>
      </c>
      <c r="I60" s="5">
        <v>6.1431999999999789</v>
      </c>
      <c r="J60" s="3">
        <v>1</v>
      </c>
      <c r="K60" s="3">
        <v>0</v>
      </c>
      <c r="L60" s="3">
        <v>0</v>
      </c>
      <c r="M60" s="3">
        <v>0</v>
      </c>
      <c r="N60" s="11">
        <f t="shared" si="2"/>
        <v>1</v>
      </c>
      <c r="O60" s="25">
        <f t="shared" si="1"/>
        <v>432.65680000000003</v>
      </c>
    </row>
    <row r="61" spans="1:15" x14ac:dyDescent="0.25">
      <c r="A61" s="1">
        <v>7506309806075</v>
      </c>
      <c r="B61" s="1">
        <v>17506309806072</v>
      </c>
      <c r="C61" s="2" t="s">
        <v>94</v>
      </c>
      <c r="D61" s="3">
        <v>12</v>
      </c>
      <c r="E61" s="1" t="s">
        <v>75</v>
      </c>
      <c r="F61" s="19">
        <v>430.49</v>
      </c>
      <c r="G61" s="4">
        <v>1.4E-2</v>
      </c>
      <c r="H61" s="5">
        <v>424.46314000000001</v>
      </c>
      <c r="I61" s="5">
        <v>6.0268599999999992</v>
      </c>
      <c r="J61" s="3">
        <v>0</v>
      </c>
      <c r="K61" s="3">
        <v>0</v>
      </c>
      <c r="L61" s="3">
        <v>1</v>
      </c>
      <c r="M61" s="3">
        <v>0</v>
      </c>
      <c r="N61" s="11">
        <f t="shared" si="2"/>
        <v>1</v>
      </c>
      <c r="O61" s="25">
        <f t="shared" si="1"/>
        <v>424.46314000000001</v>
      </c>
    </row>
    <row r="62" spans="1:15" x14ac:dyDescent="0.25">
      <c r="A62" s="1">
        <v>7702018023813</v>
      </c>
      <c r="B62" s="1">
        <v>17506195175733</v>
      </c>
      <c r="C62" s="2" t="s">
        <v>32</v>
      </c>
      <c r="D62" s="3">
        <v>12</v>
      </c>
      <c r="E62" s="1" t="s">
        <v>31</v>
      </c>
      <c r="F62" s="19">
        <v>333.1</v>
      </c>
      <c r="G62" s="4">
        <v>1.4E-2</v>
      </c>
      <c r="H62" s="5">
        <v>328.4366</v>
      </c>
      <c r="I62" s="5">
        <v>4.6634000000000242</v>
      </c>
      <c r="J62" s="3">
        <v>0</v>
      </c>
      <c r="K62" s="3">
        <v>1</v>
      </c>
      <c r="L62" s="3">
        <v>0</v>
      </c>
      <c r="M62" s="3">
        <v>0</v>
      </c>
      <c r="N62" s="11">
        <f t="shared" si="2"/>
        <v>1</v>
      </c>
      <c r="O62" s="25">
        <f t="shared" si="1"/>
        <v>328.4366</v>
      </c>
    </row>
    <row r="63" spans="1:15" x14ac:dyDescent="0.25">
      <c r="A63" s="1">
        <v>7506295304227</v>
      </c>
      <c r="B63" s="1">
        <v>17506295304224</v>
      </c>
      <c r="C63" s="2" t="s">
        <v>81</v>
      </c>
      <c r="D63" s="3">
        <v>12</v>
      </c>
      <c r="E63" s="1" t="s">
        <v>75</v>
      </c>
      <c r="F63" s="19">
        <v>333.1</v>
      </c>
      <c r="G63" s="4">
        <v>1.4E-2</v>
      </c>
      <c r="H63" s="5">
        <v>328.4366</v>
      </c>
      <c r="I63" s="5">
        <v>4.6634000000000242</v>
      </c>
      <c r="J63" s="3">
        <v>1</v>
      </c>
      <c r="K63" s="3">
        <v>0</v>
      </c>
      <c r="L63" s="3">
        <v>0</v>
      </c>
      <c r="M63" s="3">
        <v>0</v>
      </c>
      <c r="N63" s="11">
        <f t="shared" si="2"/>
        <v>1</v>
      </c>
      <c r="O63" s="25">
        <f t="shared" si="1"/>
        <v>328.4366</v>
      </c>
    </row>
    <row r="64" spans="1:15" x14ac:dyDescent="0.25">
      <c r="A64" s="1">
        <v>7501006721133</v>
      </c>
      <c r="B64" s="1">
        <v>17501006721130</v>
      </c>
      <c r="C64" s="2" t="s">
        <v>124</v>
      </c>
      <c r="D64" s="3">
        <v>12</v>
      </c>
      <c r="E64" s="1" t="s">
        <v>25</v>
      </c>
      <c r="F64" s="5">
        <v>438.8</v>
      </c>
      <c r="G64" s="4">
        <v>1.4E-2</v>
      </c>
      <c r="H64" s="5">
        <v>432.65680000000003</v>
      </c>
      <c r="I64" s="5">
        <v>6.1431999999999789</v>
      </c>
      <c r="J64" s="3">
        <v>2</v>
      </c>
      <c r="K64" s="3">
        <v>0</v>
      </c>
      <c r="L64" s="3">
        <v>0</v>
      </c>
      <c r="M64" s="3">
        <v>0</v>
      </c>
      <c r="N64" s="11">
        <f t="shared" si="2"/>
        <v>2</v>
      </c>
      <c r="O64" s="25">
        <f t="shared" si="1"/>
        <v>865.31360000000006</v>
      </c>
    </row>
    <row r="65" spans="1:15" x14ac:dyDescent="0.25">
      <c r="A65" s="1">
        <v>7501001163983</v>
      </c>
      <c r="B65" s="1">
        <v>17501001163980</v>
      </c>
      <c r="C65" s="2" t="s">
        <v>78</v>
      </c>
      <c r="D65" s="3">
        <v>12</v>
      </c>
      <c r="E65" s="1" t="s">
        <v>75</v>
      </c>
      <c r="F65" s="19">
        <v>333.1</v>
      </c>
      <c r="G65" s="4">
        <v>1.4E-2</v>
      </c>
      <c r="H65" s="5">
        <v>328.4366</v>
      </c>
      <c r="I65" s="5">
        <v>4.6634000000000242</v>
      </c>
      <c r="J65" s="3">
        <v>4</v>
      </c>
      <c r="K65" s="3">
        <v>0</v>
      </c>
      <c r="L65" s="3">
        <v>0</v>
      </c>
      <c r="M65" s="3">
        <v>0</v>
      </c>
      <c r="N65" s="11">
        <f t="shared" si="2"/>
        <v>4</v>
      </c>
      <c r="O65" s="25">
        <f t="shared" si="1"/>
        <v>1313.7464</v>
      </c>
    </row>
    <row r="66" spans="1:15" x14ac:dyDescent="0.25">
      <c r="A66" s="1">
        <v>7506309845036</v>
      </c>
      <c r="B66" s="1">
        <v>17506309845033</v>
      </c>
      <c r="C66" s="2" t="s">
        <v>123</v>
      </c>
      <c r="D66" s="3">
        <v>12</v>
      </c>
      <c r="E66" s="1" t="s">
        <v>25</v>
      </c>
      <c r="F66" s="5">
        <v>438.8</v>
      </c>
      <c r="G66" s="4">
        <v>1.4E-2</v>
      </c>
      <c r="H66" s="5">
        <v>432.65680000000003</v>
      </c>
      <c r="I66" s="5">
        <v>6.1431999999999789</v>
      </c>
      <c r="J66" s="3">
        <v>0</v>
      </c>
      <c r="K66" s="3">
        <v>1</v>
      </c>
      <c r="L66" s="3">
        <v>0</v>
      </c>
      <c r="M66" s="3">
        <v>0</v>
      </c>
      <c r="N66" s="11">
        <f t="shared" si="2"/>
        <v>1</v>
      </c>
      <c r="O66" s="25">
        <f t="shared" si="1"/>
        <v>432.65680000000003</v>
      </c>
    </row>
    <row r="67" spans="1:15" x14ac:dyDescent="0.25">
      <c r="A67" s="1">
        <v>7702018023899</v>
      </c>
      <c r="B67" s="1">
        <v>17506195125127</v>
      </c>
      <c r="C67" s="2" t="s">
        <v>77</v>
      </c>
      <c r="D67" s="3">
        <v>12</v>
      </c>
      <c r="E67" s="1" t="s">
        <v>75</v>
      </c>
      <c r="F67" s="19">
        <v>333.1</v>
      </c>
      <c r="G67" s="4">
        <v>1.4E-2</v>
      </c>
      <c r="H67" s="5">
        <v>328.4366</v>
      </c>
      <c r="I67" s="5">
        <v>4.6634000000000242</v>
      </c>
      <c r="J67" s="3">
        <v>1</v>
      </c>
      <c r="K67" s="3">
        <v>1</v>
      </c>
      <c r="L67" s="3">
        <v>0</v>
      </c>
      <c r="M67" s="3">
        <v>0</v>
      </c>
      <c r="N67" s="11">
        <f t="shared" si="2"/>
        <v>2</v>
      </c>
      <c r="O67" s="25">
        <f t="shared" si="1"/>
        <v>656.8732</v>
      </c>
    </row>
    <row r="68" spans="1:15" x14ac:dyDescent="0.25">
      <c r="A68" s="1">
        <v>7506339349146</v>
      </c>
      <c r="B68" s="1">
        <v>17506339349143</v>
      </c>
      <c r="C68" s="2" t="s">
        <v>91</v>
      </c>
      <c r="D68" s="3">
        <v>12</v>
      </c>
      <c r="E68" s="1" t="s">
        <v>75</v>
      </c>
      <c r="F68" s="19">
        <v>354.56</v>
      </c>
      <c r="G68" s="4">
        <v>1.4E-2</v>
      </c>
      <c r="H68" s="5">
        <v>349.59616</v>
      </c>
      <c r="I68" s="5">
        <v>4.9638400000000047</v>
      </c>
      <c r="J68" s="3">
        <v>1</v>
      </c>
      <c r="K68" s="3">
        <v>0</v>
      </c>
      <c r="L68" s="3">
        <v>0</v>
      </c>
      <c r="M68" s="3">
        <v>0</v>
      </c>
      <c r="N68" s="11">
        <f t="shared" si="2"/>
        <v>1</v>
      </c>
      <c r="O68" s="25">
        <f t="shared" ref="O68:O131" si="3">N68*H68</f>
        <v>349.59616</v>
      </c>
    </row>
    <row r="69" spans="1:15" x14ac:dyDescent="0.25">
      <c r="A69" s="1">
        <v>7500435020046</v>
      </c>
      <c r="B69" s="1">
        <v>17500435007266</v>
      </c>
      <c r="C69" s="2" t="s">
        <v>55</v>
      </c>
      <c r="D69" s="3">
        <v>12</v>
      </c>
      <c r="E69" s="1" t="s">
        <v>18</v>
      </c>
      <c r="F69" s="5">
        <v>520.17999999999995</v>
      </c>
      <c r="G69" s="4">
        <v>1.4E-2</v>
      </c>
      <c r="H69" s="5">
        <v>512.89747999999997</v>
      </c>
      <c r="I69" s="5">
        <v>7.2825199999999768</v>
      </c>
      <c r="J69" s="3">
        <v>2</v>
      </c>
      <c r="K69" s="3">
        <v>0</v>
      </c>
      <c r="L69" s="3">
        <v>1</v>
      </c>
      <c r="M69" s="3">
        <v>0</v>
      </c>
      <c r="N69" s="11">
        <f t="shared" si="2"/>
        <v>3</v>
      </c>
      <c r="O69" s="25">
        <f t="shared" si="3"/>
        <v>1538.6924399999998</v>
      </c>
    </row>
    <row r="70" spans="1:15" x14ac:dyDescent="0.25">
      <c r="A70" s="1">
        <v>7500435019958</v>
      </c>
      <c r="B70" s="1">
        <v>17500435006702</v>
      </c>
      <c r="C70" s="2" t="s">
        <v>44</v>
      </c>
      <c r="D70" s="3">
        <v>12</v>
      </c>
      <c r="E70" s="1" t="s">
        <v>18</v>
      </c>
      <c r="F70" s="5">
        <v>252.18</v>
      </c>
      <c r="G70" s="4">
        <v>1.4E-2</v>
      </c>
      <c r="H70" s="5">
        <v>248.64948000000001</v>
      </c>
      <c r="I70" s="5">
        <v>3.5305199999999957</v>
      </c>
      <c r="J70" s="3">
        <v>2</v>
      </c>
      <c r="K70" s="3">
        <v>0</v>
      </c>
      <c r="L70" s="3">
        <v>0</v>
      </c>
      <c r="M70" s="3">
        <v>0</v>
      </c>
      <c r="N70" s="11">
        <f t="shared" si="2"/>
        <v>2</v>
      </c>
      <c r="O70" s="25">
        <f t="shared" si="3"/>
        <v>497.29896000000002</v>
      </c>
    </row>
    <row r="71" spans="1:15" x14ac:dyDescent="0.25">
      <c r="A71" s="1">
        <v>7500435019750</v>
      </c>
      <c r="B71" s="1">
        <v>17500435007273</v>
      </c>
      <c r="C71" s="2" t="s">
        <v>52</v>
      </c>
      <c r="D71" s="3">
        <v>12</v>
      </c>
      <c r="E71" s="1" t="s">
        <v>18</v>
      </c>
      <c r="F71" s="5">
        <v>520.17999999999995</v>
      </c>
      <c r="G71" s="4">
        <v>1.4E-2</v>
      </c>
      <c r="H71" s="5">
        <v>512.89747999999997</v>
      </c>
      <c r="I71" s="5">
        <v>7.2825199999999768</v>
      </c>
      <c r="J71" s="3">
        <v>2</v>
      </c>
      <c r="K71" s="3">
        <v>0</v>
      </c>
      <c r="L71" s="3">
        <v>0</v>
      </c>
      <c r="M71" s="3">
        <v>0</v>
      </c>
      <c r="N71" s="11">
        <f t="shared" si="2"/>
        <v>2</v>
      </c>
      <c r="O71" s="25">
        <f t="shared" si="3"/>
        <v>1025.7949599999999</v>
      </c>
    </row>
    <row r="72" spans="1:15" x14ac:dyDescent="0.25">
      <c r="A72" s="1">
        <v>7500435129381</v>
      </c>
      <c r="B72" s="1">
        <v>17500435129388</v>
      </c>
      <c r="C72" s="2" t="s">
        <v>129</v>
      </c>
      <c r="D72" s="3">
        <v>12</v>
      </c>
      <c r="E72" s="3" t="s">
        <v>128</v>
      </c>
      <c r="F72" s="10">
        <v>329.45</v>
      </c>
      <c r="G72" s="4">
        <v>1.4E-2</v>
      </c>
      <c r="H72" s="5">
        <v>324.83769999999998</v>
      </c>
      <c r="I72" s="5">
        <v>4.6123000000000047</v>
      </c>
      <c r="J72" s="3">
        <v>0</v>
      </c>
      <c r="K72" s="3">
        <v>0</v>
      </c>
      <c r="L72" s="3">
        <v>1</v>
      </c>
      <c r="M72" s="3">
        <v>0</v>
      </c>
      <c r="N72" s="11">
        <f t="shared" si="2"/>
        <v>1</v>
      </c>
      <c r="O72" s="25">
        <f t="shared" si="3"/>
        <v>324.83769999999998</v>
      </c>
    </row>
    <row r="73" spans="1:15" x14ac:dyDescent="0.25">
      <c r="A73" s="1">
        <v>7501001303518</v>
      </c>
      <c r="B73" s="1">
        <v>17501001303515</v>
      </c>
      <c r="C73" s="2" t="s">
        <v>106</v>
      </c>
      <c r="D73" s="3">
        <v>12</v>
      </c>
      <c r="E73" s="1" t="s">
        <v>25</v>
      </c>
      <c r="F73" s="5">
        <v>438.8</v>
      </c>
      <c r="G73" s="4">
        <v>1.4E-2</v>
      </c>
      <c r="H73" s="5">
        <v>432.65680000000003</v>
      </c>
      <c r="I73" s="5">
        <v>6.1431999999999789</v>
      </c>
      <c r="J73" s="3">
        <v>2</v>
      </c>
      <c r="K73" s="3">
        <v>0</v>
      </c>
      <c r="L73" s="3">
        <v>0</v>
      </c>
      <c r="M73" s="3">
        <v>0</v>
      </c>
      <c r="N73" s="11">
        <f t="shared" si="2"/>
        <v>2</v>
      </c>
      <c r="O73" s="25">
        <f t="shared" si="3"/>
        <v>865.31360000000006</v>
      </c>
    </row>
    <row r="74" spans="1:15" x14ac:dyDescent="0.25">
      <c r="A74" s="1">
        <v>7702018913954</v>
      </c>
      <c r="B74" s="1">
        <v>17702018913951</v>
      </c>
      <c r="C74" s="2" t="s">
        <v>30</v>
      </c>
      <c r="D74" s="3">
        <v>12</v>
      </c>
      <c r="E74" s="1" t="s">
        <v>31</v>
      </c>
      <c r="F74" s="19">
        <v>274.39</v>
      </c>
      <c r="G74" s="4">
        <v>1.4E-2</v>
      </c>
      <c r="H74" s="5">
        <v>270.54854</v>
      </c>
      <c r="I74" s="5">
        <v>3.8414599999999837</v>
      </c>
      <c r="J74" s="3">
        <v>0</v>
      </c>
      <c r="K74" s="3">
        <v>1</v>
      </c>
      <c r="L74" s="3">
        <v>1</v>
      </c>
      <c r="M74" s="3">
        <v>0</v>
      </c>
      <c r="N74" s="11">
        <f t="shared" si="2"/>
        <v>2</v>
      </c>
      <c r="O74" s="25">
        <f t="shared" si="3"/>
        <v>541.09708000000001</v>
      </c>
    </row>
    <row r="75" spans="1:15" x14ac:dyDescent="0.25">
      <c r="A75" s="1">
        <v>75917265</v>
      </c>
      <c r="B75" s="1">
        <v>17500435009796</v>
      </c>
      <c r="C75" s="2" t="s">
        <v>74</v>
      </c>
      <c r="D75" s="3">
        <v>12</v>
      </c>
      <c r="E75" s="1" t="s">
        <v>75</v>
      </c>
      <c r="F75" s="19">
        <v>274.39</v>
      </c>
      <c r="G75" s="4">
        <v>1.4E-2</v>
      </c>
      <c r="H75" s="5">
        <v>270.54854</v>
      </c>
      <c r="I75" s="5">
        <v>3.8414599999999837</v>
      </c>
      <c r="J75" s="3">
        <v>2</v>
      </c>
      <c r="K75" s="3">
        <v>0</v>
      </c>
      <c r="L75" s="3">
        <v>1</v>
      </c>
      <c r="M75" s="3">
        <v>0</v>
      </c>
      <c r="N75" s="11">
        <f t="shared" si="2"/>
        <v>3</v>
      </c>
      <c r="O75" s="25">
        <f t="shared" si="3"/>
        <v>811.64562000000001</v>
      </c>
    </row>
    <row r="76" spans="1:15" x14ac:dyDescent="0.25">
      <c r="A76" s="1">
        <v>7702018913688</v>
      </c>
      <c r="B76" s="1">
        <v>17702018913685</v>
      </c>
      <c r="C76" s="2" t="s">
        <v>38</v>
      </c>
      <c r="D76" s="3">
        <v>12</v>
      </c>
      <c r="E76" s="1" t="s">
        <v>31</v>
      </c>
      <c r="F76" s="19">
        <v>455.38</v>
      </c>
      <c r="G76" s="4">
        <v>1.4E-2</v>
      </c>
      <c r="H76" s="5">
        <v>449.00468000000001</v>
      </c>
      <c r="I76" s="5">
        <v>6.3753199999999879</v>
      </c>
      <c r="J76" s="3">
        <v>2</v>
      </c>
      <c r="K76" s="3">
        <v>0</v>
      </c>
      <c r="L76" s="3">
        <v>1</v>
      </c>
      <c r="M76" s="3">
        <v>0</v>
      </c>
      <c r="N76" s="11">
        <f t="shared" si="2"/>
        <v>3</v>
      </c>
      <c r="O76" s="25">
        <f t="shared" si="3"/>
        <v>1347.01404</v>
      </c>
    </row>
    <row r="77" spans="1:15" x14ac:dyDescent="0.25">
      <c r="A77" s="1">
        <v>7500435020671</v>
      </c>
      <c r="B77" s="1">
        <v>17500435007280</v>
      </c>
      <c r="C77" s="2" t="s">
        <v>58</v>
      </c>
      <c r="D77" s="3">
        <v>12</v>
      </c>
      <c r="E77" s="1" t="s">
        <v>18</v>
      </c>
      <c r="F77" s="5">
        <v>520.17999999999995</v>
      </c>
      <c r="G77" s="4">
        <v>1.4E-2</v>
      </c>
      <c r="H77" s="5">
        <v>512.89747999999997</v>
      </c>
      <c r="I77" s="5">
        <v>7.2825199999999768</v>
      </c>
      <c r="J77" s="3">
        <v>1</v>
      </c>
      <c r="K77" s="3">
        <v>0</v>
      </c>
      <c r="L77" s="3">
        <v>0</v>
      </c>
      <c r="M77" s="3">
        <v>0</v>
      </c>
      <c r="N77" s="11">
        <f t="shared" si="2"/>
        <v>1</v>
      </c>
      <c r="O77" s="25">
        <f t="shared" si="3"/>
        <v>512.89747999999997</v>
      </c>
    </row>
    <row r="78" spans="1:15" x14ac:dyDescent="0.25">
      <c r="A78" s="1">
        <v>7506339349047</v>
      </c>
      <c r="B78" s="1">
        <v>17506339349044</v>
      </c>
      <c r="C78" s="2" t="s">
        <v>92</v>
      </c>
      <c r="D78" s="3">
        <v>12</v>
      </c>
      <c r="E78" s="1" t="s">
        <v>75</v>
      </c>
      <c r="F78" s="19">
        <v>354.56</v>
      </c>
      <c r="G78" s="4">
        <v>1.4E-2</v>
      </c>
      <c r="H78" s="5">
        <v>349.59616</v>
      </c>
      <c r="I78" s="5">
        <v>4.9638400000000047</v>
      </c>
      <c r="J78" s="3">
        <v>0</v>
      </c>
      <c r="K78" s="3">
        <v>0</v>
      </c>
      <c r="L78" s="3">
        <v>1</v>
      </c>
      <c r="M78" s="3">
        <v>0</v>
      </c>
      <c r="N78" s="11">
        <f t="shared" si="2"/>
        <v>1</v>
      </c>
      <c r="O78" s="25">
        <f t="shared" si="3"/>
        <v>349.59616</v>
      </c>
    </row>
    <row r="79" spans="1:15" x14ac:dyDescent="0.25">
      <c r="A79" s="1">
        <v>7506309864839</v>
      </c>
      <c r="B79" s="1">
        <v>17506309864836</v>
      </c>
      <c r="C79" s="2" t="s">
        <v>34</v>
      </c>
      <c r="D79" s="3">
        <v>12</v>
      </c>
      <c r="E79" s="1" t="s">
        <v>31</v>
      </c>
      <c r="F79" s="19">
        <v>368.02</v>
      </c>
      <c r="G79" s="4">
        <v>1.4E-2</v>
      </c>
      <c r="H79" s="5">
        <v>362.86771999999996</v>
      </c>
      <c r="I79" s="5">
        <v>5.1522800000000188</v>
      </c>
      <c r="J79" s="3">
        <v>0</v>
      </c>
      <c r="K79" s="3">
        <v>0</v>
      </c>
      <c r="L79" s="3">
        <v>1</v>
      </c>
      <c r="M79" s="3">
        <v>0</v>
      </c>
      <c r="N79" s="11">
        <f t="shared" si="2"/>
        <v>1</v>
      </c>
      <c r="O79" s="25">
        <f t="shared" si="3"/>
        <v>362.86771999999996</v>
      </c>
    </row>
    <row r="80" spans="1:15" x14ac:dyDescent="0.25">
      <c r="A80" s="1">
        <v>7501001164003</v>
      </c>
      <c r="B80" s="1">
        <v>17501001164000</v>
      </c>
      <c r="C80" s="2" t="s">
        <v>80</v>
      </c>
      <c r="D80" s="3">
        <v>12</v>
      </c>
      <c r="E80" s="1" t="s">
        <v>75</v>
      </c>
      <c r="F80" s="19">
        <v>333.1</v>
      </c>
      <c r="G80" s="4">
        <v>1.4E-2</v>
      </c>
      <c r="H80" s="5">
        <v>328.4366</v>
      </c>
      <c r="I80" s="5">
        <v>4.6634000000000242</v>
      </c>
      <c r="J80" s="3">
        <v>2</v>
      </c>
      <c r="K80" s="3">
        <v>1</v>
      </c>
      <c r="L80" s="3">
        <v>0</v>
      </c>
      <c r="M80" s="3">
        <v>0</v>
      </c>
      <c r="N80" s="11">
        <f t="shared" si="2"/>
        <v>3</v>
      </c>
      <c r="O80" s="25">
        <f t="shared" si="3"/>
        <v>985.3098</v>
      </c>
    </row>
    <row r="81" spans="1:15" x14ac:dyDescent="0.25">
      <c r="A81" s="1">
        <v>7506309839141</v>
      </c>
      <c r="B81" s="1">
        <v>17506309839148</v>
      </c>
      <c r="C81" s="2" t="s">
        <v>90</v>
      </c>
      <c r="D81" s="3">
        <v>12</v>
      </c>
      <c r="E81" s="1" t="s">
        <v>75</v>
      </c>
      <c r="F81" s="19">
        <v>354.56</v>
      </c>
      <c r="G81" s="4">
        <v>1.4E-2</v>
      </c>
      <c r="H81" s="5">
        <v>349.59616</v>
      </c>
      <c r="I81" s="5">
        <v>4.9638400000000047</v>
      </c>
      <c r="J81" s="3">
        <v>1</v>
      </c>
      <c r="K81" s="3">
        <v>0</v>
      </c>
      <c r="L81" s="3">
        <v>0</v>
      </c>
      <c r="M81" s="3">
        <v>0</v>
      </c>
      <c r="N81" s="11">
        <f t="shared" si="2"/>
        <v>1</v>
      </c>
      <c r="O81" s="25">
        <f t="shared" si="3"/>
        <v>349.59616</v>
      </c>
    </row>
    <row r="82" spans="1:15" x14ac:dyDescent="0.25">
      <c r="A82" s="1">
        <v>7702018913640</v>
      </c>
      <c r="B82" s="1">
        <v>17702018913647</v>
      </c>
      <c r="C82" s="2" t="s">
        <v>37</v>
      </c>
      <c r="D82" s="3">
        <v>12</v>
      </c>
      <c r="E82" s="1" t="s">
        <v>31</v>
      </c>
      <c r="F82" s="19">
        <v>455.38</v>
      </c>
      <c r="G82" s="4">
        <v>1.4E-2</v>
      </c>
      <c r="H82" s="5">
        <v>449.00468000000001</v>
      </c>
      <c r="I82" s="5">
        <v>6.3753199999999879</v>
      </c>
      <c r="J82" s="3">
        <v>0</v>
      </c>
      <c r="K82" s="3">
        <v>1</v>
      </c>
      <c r="L82" s="3">
        <v>1</v>
      </c>
      <c r="M82" s="3">
        <v>0</v>
      </c>
      <c r="N82" s="11">
        <f t="shared" si="2"/>
        <v>2</v>
      </c>
      <c r="O82" s="25">
        <f t="shared" si="3"/>
        <v>898.00936000000002</v>
      </c>
    </row>
    <row r="83" spans="1:15" x14ac:dyDescent="0.25">
      <c r="A83" s="1">
        <v>7500435129336</v>
      </c>
      <c r="B83" s="1">
        <v>17500435129333</v>
      </c>
      <c r="C83" s="2" t="s">
        <v>133</v>
      </c>
      <c r="D83" s="3">
        <v>12</v>
      </c>
      <c r="E83" s="3" t="s">
        <v>128</v>
      </c>
      <c r="F83" s="10">
        <v>394.01</v>
      </c>
      <c r="G83" s="4">
        <v>1.4E-2</v>
      </c>
      <c r="H83" s="5">
        <v>388.49385999999998</v>
      </c>
      <c r="I83" s="5">
        <v>5.5161400000000071</v>
      </c>
      <c r="J83" s="3">
        <v>0</v>
      </c>
      <c r="K83" s="3">
        <v>1</v>
      </c>
      <c r="L83" s="3">
        <v>0</v>
      </c>
      <c r="M83" s="3">
        <v>0</v>
      </c>
      <c r="N83" s="11">
        <f t="shared" si="2"/>
        <v>1</v>
      </c>
      <c r="O83" s="25">
        <f t="shared" si="3"/>
        <v>388.49385999999998</v>
      </c>
    </row>
    <row r="84" spans="1:15" x14ac:dyDescent="0.25">
      <c r="A84" s="1">
        <v>7501001309060</v>
      </c>
      <c r="B84" s="1">
        <v>17501001309067</v>
      </c>
      <c r="C84" s="2" t="s">
        <v>82</v>
      </c>
      <c r="D84" s="3">
        <v>12</v>
      </c>
      <c r="E84" s="1" t="s">
        <v>75</v>
      </c>
      <c r="F84" s="19">
        <v>333.1</v>
      </c>
      <c r="G84" s="4">
        <v>1.4E-2</v>
      </c>
      <c r="H84" s="5">
        <v>328.4366</v>
      </c>
      <c r="I84" s="5">
        <v>4.6634000000000242</v>
      </c>
      <c r="J84" s="3">
        <v>0</v>
      </c>
      <c r="K84" s="3">
        <v>0</v>
      </c>
      <c r="L84" s="3">
        <v>1</v>
      </c>
      <c r="M84" s="3">
        <v>0</v>
      </c>
      <c r="N84" s="11">
        <f t="shared" si="2"/>
        <v>1</v>
      </c>
      <c r="O84" s="25">
        <f t="shared" si="3"/>
        <v>328.4366</v>
      </c>
    </row>
    <row r="85" spans="1:15" x14ac:dyDescent="0.25">
      <c r="A85" s="1">
        <v>7500435019712</v>
      </c>
      <c r="B85" s="1">
        <v>17500435006689</v>
      </c>
      <c r="C85" s="2" t="s">
        <v>51</v>
      </c>
      <c r="D85" s="3">
        <v>12</v>
      </c>
      <c r="E85" s="1" t="s">
        <v>18</v>
      </c>
      <c r="F85" s="5">
        <v>520.17999999999995</v>
      </c>
      <c r="G85" s="4">
        <v>1.4E-2</v>
      </c>
      <c r="H85" s="5">
        <v>512.89747999999997</v>
      </c>
      <c r="I85" s="5">
        <v>7.2825199999999768</v>
      </c>
      <c r="J85" s="3">
        <v>2</v>
      </c>
      <c r="K85" s="3">
        <v>0</v>
      </c>
      <c r="L85" s="3">
        <v>1</v>
      </c>
      <c r="M85" s="3">
        <v>0</v>
      </c>
      <c r="N85" s="11">
        <f t="shared" si="2"/>
        <v>3</v>
      </c>
      <c r="O85" s="25">
        <f t="shared" si="3"/>
        <v>1538.6924399999998</v>
      </c>
    </row>
    <row r="86" spans="1:15" x14ac:dyDescent="0.25">
      <c r="A86" s="1">
        <v>7506339349030</v>
      </c>
      <c r="B86" s="1">
        <v>17506339349037</v>
      </c>
      <c r="C86" s="2" t="s">
        <v>88</v>
      </c>
      <c r="D86" s="3">
        <v>12</v>
      </c>
      <c r="E86" s="1" t="s">
        <v>75</v>
      </c>
      <c r="F86" s="19">
        <v>354.56</v>
      </c>
      <c r="G86" s="4">
        <v>1.4E-2</v>
      </c>
      <c r="H86" s="5">
        <v>349.59616</v>
      </c>
      <c r="I86" s="5">
        <v>4.9638400000000047</v>
      </c>
      <c r="J86" s="3">
        <v>0</v>
      </c>
      <c r="K86" s="3">
        <v>0</v>
      </c>
      <c r="L86" s="3">
        <v>1</v>
      </c>
      <c r="M86" s="3">
        <v>0</v>
      </c>
      <c r="N86" s="11">
        <f t="shared" si="2"/>
        <v>1</v>
      </c>
      <c r="O86" s="25">
        <f t="shared" si="3"/>
        <v>349.59616</v>
      </c>
    </row>
    <row r="87" spans="1:15" x14ac:dyDescent="0.25">
      <c r="A87" s="1">
        <v>7506195148679</v>
      </c>
      <c r="B87" s="1">
        <v>17506295307034</v>
      </c>
      <c r="C87" s="2" t="s">
        <v>41</v>
      </c>
      <c r="D87" s="3">
        <v>24</v>
      </c>
      <c r="E87" s="1" t="s">
        <v>18</v>
      </c>
      <c r="F87" s="5">
        <v>235.92</v>
      </c>
      <c r="G87" s="4">
        <v>1.4E-2</v>
      </c>
      <c r="H87" s="5">
        <v>232.61711999999997</v>
      </c>
      <c r="I87" s="5">
        <v>3.302880000000016</v>
      </c>
      <c r="J87" s="3">
        <v>1</v>
      </c>
      <c r="K87" s="3">
        <v>6</v>
      </c>
      <c r="L87" s="3">
        <v>0</v>
      </c>
      <c r="M87" s="3">
        <v>0</v>
      </c>
      <c r="N87" s="11">
        <f t="shared" si="2"/>
        <v>7</v>
      </c>
      <c r="O87" s="25">
        <f t="shared" si="3"/>
        <v>1628.3198399999999</v>
      </c>
    </row>
    <row r="88" spans="1:15" x14ac:dyDescent="0.25">
      <c r="A88" s="1">
        <v>7506309864907</v>
      </c>
      <c r="B88" s="1">
        <v>17506309864904</v>
      </c>
      <c r="C88" s="2" t="s">
        <v>36</v>
      </c>
      <c r="D88" s="3">
        <v>12</v>
      </c>
      <c r="E88" s="1" t="s">
        <v>31</v>
      </c>
      <c r="F88" s="19">
        <v>368.02</v>
      </c>
      <c r="G88" s="4">
        <v>1.4E-2</v>
      </c>
      <c r="H88" s="5">
        <v>362.86771999999996</v>
      </c>
      <c r="I88" s="5">
        <v>5.1522800000000188</v>
      </c>
      <c r="J88" s="3">
        <v>0</v>
      </c>
      <c r="K88" s="3">
        <v>0</v>
      </c>
      <c r="L88" s="3">
        <v>1</v>
      </c>
      <c r="M88" s="3">
        <v>0</v>
      </c>
      <c r="N88" s="11">
        <f t="shared" si="2"/>
        <v>1</v>
      </c>
      <c r="O88" s="25">
        <f t="shared" si="3"/>
        <v>362.86771999999996</v>
      </c>
    </row>
    <row r="89" spans="1:15" x14ac:dyDescent="0.25">
      <c r="A89" s="1">
        <v>7500435019620</v>
      </c>
      <c r="B89" s="1">
        <v>17500435007303</v>
      </c>
      <c r="C89" s="2" t="s">
        <v>56</v>
      </c>
      <c r="D89" s="3">
        <v>12</v>
      </c>
      <c r="E89" s="1" t="s">
        <v>18</v>
      </c>
      <c r="F89" s="5">
        <v>520.17999999999995</v>
      </c>
      <c r="G89" s="4">
        <v>1.4E-2</v>
      </c>
      <c r="H89" s="5">
        <v>512.89747999999997</v>
      </c>
      <c r="I89" s="5">
        <v>7.2825199999999768</v>
      </c>
      <c r="J89" s="3">
        <v>2</v>
      </c>
      <c r="K89" s="3">
        <v>1</v>
      </c>
      <c r="L89" s="3">
        <v>1</v>
      </c>
      <c r="M89" s="3">
        <v>0</v>
      </c>
      <c r="N89" s="11">
        <f t="shared" si="2"/>
        <v>4</v>
      </c>
      <c r="O89" s="25">
        <f t="shared" si="3"/>
        <v>2051.5899199999999</v>
      </c>
    </row>
    <row r="90" spans="1:15" x14ac:dyDescent="0.25">
      <c r="A90" s="1">
        <v>7506339349023</v>
      </c>
      <c r="B90" s="1">
        <v>17506339349020</v>
      </c>
      <c r="C90" s="2" t="s">
        <v>89</v>
      </c>
      <c r="D90" s="3">
        <v>12</v>
      </c>
      <c r="E90" s="1" t="s">
        <v>75</v>
      </c>
      <c r="F90" s="19">
        <v>354.56</v>
      </c>
      <c r="G90" s="4">
        <v>1.4E-2</v>
      </c>
      <c r="H90" s="5">
        <v>349.59616</v>
      </c>
      <c r="I90" s="5">
        <v>4.9638400000000047</v>
      </c>
      <c r="J90" s="3">
        <v>1</v>
      </c>
      <c r="K90" s="3">
        <v>0</v>
      </c>
      <c r="L90" s="3">
        <v>0</v>
      </c>
      <c r="M90" s="3">
        <v>0</v>
      </c>
      <c r="N90" s="11">
        <f t="shared" si="2"/>
        <v>1</v>
      </c>
      <c r="O90" s="25">
        <f t="shared" si="3"/>
        <v>349.59616</v>
      </c>
    </row>
    <row r="91" spans="1:15" x14ac:dyDescent="0.25">
      <c r="A91" s="1">
        <v>7506309898889</v>
      </c>
      <c r="B91" s="1">
        <v>17506309898886</v>
      </c>
      <c r="C91" s="2" t="s">
        <v>87</v>
      </c>
      <c r="D91" s="3">
        <v>12</v>
      </c>
      <c r="E91" s="1" t="s">
        <v>75</v>
      </c>
      <c r="F91" s="19">
        <v>354.56</v>
      </c>
      <c r="G91" s="4">
        <v>1.4E-2</v>
      </c>
      <c r="H91" s="5">
        <v>349.59616</v>
      </c>
      <c r="I91" s="5">
        <v>4.9638400000000047</v>
      </c>
      <c r="J91" s="3">
        <v>1</v>
      </c>
      <c r="K91" s="3">
        <v>0</v>
      </c>
      <c r="L91" s="3">
        <v>0</v>
      </c>
      <c r="M91" s="3">
        <v>0</v>
      </c>
      <c r="N91" s="11">
        <f t="shared" si="2"/>
        <v>1</v>
      </c>
      <c r="O91" s="25">
        <f t="shared" si="3"/>
        <v>349.59616</v>
      </c>
    </row>
    <row r="92" spans="1:15" x14ac:dyDescent="0.25">
      <c r="A92" s="1">
        <v>7506309806068</v>
      </c>
      <c r="B92" s="1">
        <v>17506309806065</v>
      </c>
      <c r="C92" s="2" t="s">
        <v>93</v>
      </c>
      <c r="D92" s="3">
        <v>12</v>
      </c>
      <c r="E92" s="1" t="s">
        <v>75</v>
      </c>
      <c r="F92" s="19">
        <v>430.49</v>
      </c>
      <c r="G92" s="4">
        <v>1.4E-2</v>
      </c>
      <c r="H92" s="5">
        <v>424.46314000000001</v>
      </c>
      <c r="I92" s="5">
        <v>6.0268599999999992</v>
      </c>
      <c r="J92" s="3">
        <v>0</v>
      </c>
      <c r="K92" s="3">
        <v>0</v>
      </c>
      <c r="L92" s="3">
        <v>1</v>
      </c>
      <c r="M92" s="3">
        <v>0</v>
      </c>
      <c r="N92" s="11">
        <f t="shared" si="2"/>
        <v>1</v>
      </c>
      <c r="O92" s="25">
        <f t="shared" si="3"/>
        <v>424.46314000000001</v>
      </c>
    </row>
    <row r="93" spans="1:15" x14ac:dyDescent="0.25">
      <c r="A93" s="1">
        <v>7500435019613</v>
      </c>
      <c r="B93" s="1">
        <v>17500435007198</v>
      </c>
      <c r="C93" s="2" t="s">
        <v>45</v>
      </c>
      <c r="D93" s="3">
        <v>12</v>
      </c>
      <c r="E93" s="1" t="s">
        <v>18</v>
      </c>
      <c r="F93" s="5">
        <v>252.18</v>
      </c>
      <c r="G93" s="4">
        <v>1.4E-2</v>
      </c>
      <c r="H93" s="5">
        <v>248.64948000000001</v>
      </c>
      <c r="I93" s="5">
        <v>3.5305199999999957</v>
      </c>
      <c r="J93" s="3">
        <v>2</v>
      </c>
      <c r="K93" s="3">
        <v>0</v>
      </c>
      <c r="L93" s="3">
        <v>1</v>
      </c>
      <c r="M93" s="3">
        <v>0</v>
      </c>
      <c r="N93" s="11">
        <f t="shared" si="2"/>
        <v>3</v>
      </c>
      <c r="O93" s="25">
        <f t="shared" si="3"/>
        <v>745.94844000000001</v>
      </c>
    </row>
    <row r="94" spans="1:15" x14ac:dyDescent="0.25">
      <c r="A94" s="1">
        <v>7506339390292</v>
      </c>
      <c r="B94" s="1">
        <v>17506339390299</v>
      </c>
      <c r="C94" s="2" t="s">
        <v>76</v>
      </c>
      <c r="D94" s="3">
        <v>12</v>
      </c>
      <c r="E94" s="1" t="s">
        <v>75</v>
      </c>
      <c r="F94" s="19">
        <v>274.39</v>
      </c>
      <c r="G94" s="4">
        <v>1.4E-2</v>
      </c>
      <c r="H94" s="5">
        <v>270.54854</v>
      </c>
      <c r="I94" s="5">
        <v>3.8414599999999837</v>
      </c>
      <c r="J94" s="3">
        <v>2</v>
      </c>
      <c r="K94" s="3">
        <v>2</v>
      </c>
      <c r="L94" s="3">
        <v>1</v>
      </c>
      <c r="M94" s="3">
        <v>0</v>
      </c>
      <c r="N94" s="11">
        <f t="shared" si="2"/>
        <v>5</v>
      </c>
      <c r="O94" s="25">
        <f t="shared" si="3"/>
        <v>1352.7427</v>
      </c>
    </row>
    <row r="95" spans="1:15" x14ac:dyDescent="0.25">
      <c r="A95" s="1">
        <v>7500435019514</v>
      </c>
      <c r="B95" s="1">
        <v>17500435007235</v>
      </c>
      <c r="C95" s="2" t="s">
        <v>57</v>
      </c>
      <c r="D95" s="3">
        <v>12</v>
      </c>
      <c r="E95" s="1" t="s">
        <v>18</v>
      </c>
      <c r="F95" s="5">
        <v>520.17999999999995</v>
      </c>
      <c r="G95" s="4">
        <v>1.4E-2</v>
      </c>
      <c r="H95" s="5">
        <v>512.89747999999997</v>
      </c>
      <c r="I95" s="5">
        <v>7.2825199999999768</v>
      </c>
      <c r="J95" s="3">
        <v>1</v>
      </c>
      <c r="K95" s="3">
        <v>0</v>
      </c>
      <c r="L95" s="3">
        <v>1</v>
      </c>
      <c r="M95" s="3">
        <v>0</v>
      </c>
      <c r="N95" s="11">
        <f t="shared" si="2"/>
        <v>2</v>
      </c>
      <c r="O95" s="25">
        <f t="shared" si="3"/>
        <v>1025.7949599999999</v>
      </c>
    </row>
    <row r="96" spans="1:15" x14ac:dyDescent="0.25">
      <c r="A96" s="1">
        <v>7501037451054</v>
      </c>
      <c r="B96" s="1">
        <v>17501037451051</v>
      </c>
      <c r="C96" s="2" t="s">
        <v>70</v>
      </c>
      <c r="D96" s="3">
        <v>12</v>
      </c>
      <c r="E96" s="1" t="s">
        <v>22</v>
      </c>
      <c r="F96" s="5">
        <v>415.7</v>
      </c>
      <c r="G96" s="4">
        <v>1.4E-2</v>
      </c>
      <c r="H96" s="5">
        <v>409.8802</v>
      </c>
      <c r="I96" s="5">
        <v>5.8197999999999865</v>
      </c>
      <c r="J96" s="3">
        <v>0</v>
      </c>
      <c r="K96" s="3">
        <v>0</v>
      </c>
      <c r="L96" s="3">
        <v>1</v>
      </c>
      <c r="M96" s="3">
        <v>0</v>
      </c>
      <c r="N96" s="11">
        <f t="shared" si="2"/>
        <v>1</v>
      </c>
      <c r="O96" s="25">
        <f t="shared" si="3"/>
        <v>409.8802</v>
      </c>
    </row>
    <row r="97" spans="1:15" x14ac:dyDescent="0.25">
      <c r="A97" s="1">
        <v>7500435019705</v>
      </c>
      <c r="B97" s="1">
        <v>17500435006696</v>
      </c>
      <c r="C97" s="2" t="s">
        <v>42</v>
      </c>
      <c r="D97" s="3">
        <v>12</v>
      </c>
      <c r="E97" s="1" t="s">
        <v>18</v>
      </c>
      <c r="F97" s="5">
        <v>252.18</v>
      </c>
      <c r="G97" s="4">
        <v>1.4E-2</v>
      </c>
      <c r="H97" s="5">
        <v>248.64948000000001</v>
      </c>
      <c r="I97" s="5">
        <v>3.5305199999999957</v>
      </c>
      <c r="J97" s="3">
        <v>2</v>
      </c>
      <c r="K97" s="3">
        <v>1</v>
      </c>
      <c r="L97" s="3">
        <v>0</v>
      </c>
      <c r="M97" s="3">
        <v>0</v>
      </c>
      <c r="N97" s="11">
        <f t="shared" si="2"/>
        <v>3</v>
      </c>
      <c r="O97" s="25">
        <f t="shared" si="3"/>
        <v>745.94844000000001</v>
      </c>
    </row>
    <row r="98" spans="1:15" x14ac:dyDescent="0.25">
      <c r="A98" s="1">
        <v>7506309873701</v>
      </c>
      <c r="B98" s="1">
        <v>17506309873708</v>
      </c>
      <c r="C98" s="2" t="s">
        <v>97</v>
      </c>
      <c r="D98" s="3">
        <v>24</v>
      </c>
      <c r="E98" s="1" t="s">
        <v>25</v>
      </c>
      <c r="F98" s="5">
        <v>235.92</v>
      </c>
      <c r="G98" s="4">
        <v>1.4E-2</v>
      </c>
      <c r="H98" s="5">
        <v>232.61711999999997</v>
      </c>
      <c r="I98" s="5">
        <v>3.302880000000016</v>
      </c>
      <c r="J98" s="3">
        <v>0</v>
      </c>
      <c r="K98" s="3">
        <v>1</v>
      </c>
      <c r="L98" s="3">
        <v>1</v>
      </c>
      <c r="M98" s="3">
        <v>0</v>
      </c>
      <c r="N98" s="11">
        <f t="shared" si="2"/>
        <v>2</v>
      </c>
      <c r="O98" s="25">
        <f t="shared" si="3"/>
        <v>465.23423999999994</v>
      </c>
    </row>
    <row r="99" spans="1:15" x14ac:dyDescent="0.25">
      <c r="A99" s="1">
        <v>7506195160435</v>
      </c>
      <c r="B99" s="1">
        <v>17506295307058</v>
      </c>
      <c r="C99" s="2" t="s">
        <v>98</v>
      </c>
      <c r="D99" s="3">
        <v>24</v>
      </c>
      <c r="E99" s="1" t="s">
        <v>25</v>
      </c>
      <c r="F99" s="5">
        <v>235.92</v>
      </c>
      <c r="G99" s="4">
        <v>1.4E-2</v>
      </c>
      <c r="H99" s="5">
        <v>232.61711999999997</v>
      </c>
      <c r="I99" s="5">
        <v>3.302880000000016</v>
      </c>
      <c r="J99" s="3">
        <v>0</v>
      </c>
      <c r="K99" s="3">
        <v>1</v>
      </c>
      <c r="L99" s="3">
        <v>1</v>
      </c>
      <c r="M99" s="3">
        <v>0</v>
      </c>
      <c r="N99" s="11">
        <f t="shared" si="2"/>
        <v>2</v>
      </c>
      <c r="O99" s="25">
        <f t="shared" si="3"/>
        <v>465.23423999999994</v>
      </c>
    </row>
    <row r="100" spans="1:15" x14ac:dyDescent="0.25">
      <c r="A100" s="1">
        <v>7500435020077</v>
      </c>
      <c r="B100" s="1">
        <v>17500435006764</v>
      </c>
      <c r="C100" s="2" t="s">
        <v>43</v>
      </c>
      <c r="D100" s="3">
        <v>12</v>
      </c>
      <c r="E100" s="1" t="s">
        <v>18</v>
      </c>
      <c r="F100" s="5">
        <v>252.18</v>
      </c>
      <c r="G100" s="4">
        <v>1.4E-2</v>
      </c>
      <c r="H100" s="5">
        <v>248.64948000000001</v>
      </c>
      <c r="I100" s="5">
        <v>3.5305199999999957</v>
      </c>
      <c r="J100" s="3">
        <v>2</v>
      </c>
      <c r="K100" s="3">
        <v>1</v>
      </c>
      <c r="L100" s="3">
        <v>1</v>
      </c>
      <c r="M100" s="3">
        <v>0</v>
      </c>
      <c r="N100" s="11">
        <f t="shared" ref="N100:N149" si="4">SUM(J100:M100)</f>
        <v>4</v>
      </c>
      <c r="O100" s="25">
        <f t="shared" si="3"/>
        <v>994.59792000000004</v>
      </c>
    </row>
    <row r="101" spans="1:15" x14ac:dyDescent="0.25">
      <c r="A101" s="7">
        <v>190679000187</v>
      </c>
      <c r="B101" s="7">
        <v>10190679000184</v>
      </c>
      <c r="C101" s="8" t="s">
        <v>148</v>
      </c>
      <c r="D101" s="9">
        <v>6</v>
      </c>
      <c r="E101" s="9" t="s">
        <v>22</v>
      </c>
      <c r="F101" s="6">
        <v>351.37</v>
      </c>
      <c r="G101" s="4">
        <v>1.4E-2</v>
      </c>
      <c r="H101" s="5">
        <v>346.45082000000002</v>
      </c>
      <c r="I101" s="5">
        <v>4.919179999999983</v>
      </c>
      <c r="J101" s="3">
        <v>1</v>
      </c>
      <c r="K101" s="3">
        <v>0</v>
      </c>
      <c r="L101" s="3">
        <v>0</v>
      </c>
      <c r="M101" s="3">
        <v>0</v>
      </c>
      <c r="N101" s="11">
        <f t="shared" si="4"/>
        <v>1</v>
      </c>
      <c r="O101" s="25">
        <f t="shared" si="3"/>
        <v>346.45082000000002</v>
      </c>
    </row>
    <row r="102" spans="1:15" x14ac:dyDescent="0.25">
      <c r="A102" s="7">
        <v>7500435109178</v>
      </c>
      <c r="B102" s="20"/>
      <c r="C102" s="2" t="s">
        <v>136</v>
      </c>
      <c r="D102" s="3">
        <v>4</v>
      </c>
      <c r="E102" s="3" t="s">
        <v>75</v>
      </c>
      <c r="F102" s="21">
        <v>245.7</v>
      </c>
      <c r="G102" s="4">
        <v>1.4E-2</v>
      </c>
      <c r="H102" s="21">
        <v>245.7</v>
      </c>
      <c r="I102" s="5">
        <v>3.4397999999999911</v>
      </c>
      <c r="J102" s="3">
        <v>1</v>
      </c>
      <c r="K102" s="3">
        <v>0</v>
      </c>
      <c r="L102" s="3">
        <v>0</v>
      </c>
      <c r="M102" s="3">
        <v>0</v>
      </c>
      <c r="N102" s="11">
        <f t="shared" si="4"/>
        <v>1</v>
      </c>
      <c r="O102" s="25">
        <f t="shared" si="3"/>
        <v>245.7</v>
      </c>
    </row>
    <row r="103" spans="1:15" x14ac:dyDescent="0.25">
      <c r="A103" s="7">
        <v>7500435134262</v>
      </c>
      <c r="B103" s="7">
        <v>17500435134269</v>
      </c>
      <c r="C103" s="8" t="s">
        <v>144</v>
      </c>
      <c r="D103" s="9">
        <v>12</v>
      </c>
      <c r="E103" s="9" t="s">
        <v>22</v>
      </c>
      <c r="F103" s="6">
        <v>160.56</v>
      </c>
      <c r="G103" s="4">
        <v>1.4E-2</v>
      </c>
      <c r="H103" s="5">
        <v>158.31216000000001</v>
      </c>
      <c r="I103" s="5">
        <v>2.2478399999999965</v>
      </c>
      <c r="J103" s="3">
        <v>4</v>
      </c>
      <c r="K103" s="3">
        <v>0</v>
      </c>
      <c r="L103" s="3">
        <v>0</v>
      </c>
      <c r="M103" s="3">
        <v>0</v>
      </c>
      <c r="N103" s="11">
        <f t="shared" si="4"/>
        <v>4</v>
      </c>
      <c r="O103" s="25">
        <f t="shared" si="3"/>
        <v>633.24864000000002</v>
      </c>
    </row>
    <row r="104" spans="1:15" x14ac:dyDescent="0.25">
      <c r="A104" s="7">
        <v>7500435134279</v>
      </c>
      <c r="B104" s="7">
        <v>17500435134276</v>
      </c>
      <c r="C104" s="8" t="s">
        <v>145</v>
      </c>
      <c r="D104" s="9">
        <v>12</v>
      </c>
      <c r="E104" s="9" t="s">
        <v>22</v>
      </c>
      <c r="F104" s="6">
        <v>160.56</v>
      </c>
      <c r="G104" s="4">
        <v>1.4E-2</v>
      </c>
      <c r="H104" s="5">
        <v>158.31216000000001</v>
      </c>
      <c r="I104" s="5">
        <v>2.2478399999999965</v>
      </c>
      <c r="J104" s="3">
        <v>2</v>
      </c>
      <c r="K104" s="3">
        <v>0</v>
      </c>
      <c r="L104" s="3">
        <v>0</v>
      </c>
      <c r="M104" s="3">
        <v>0</v>
      </c>
      <c r="N104" s="11">
        <f t="shared" si="4"/>
        <v>2</v>
      </c>
      <c r="O104" s="25">
        <f t="shared" si="3"/>
        <v>316.62432000000001</v>
      </c>
    </row>
    <row r="105" spans="1:15" x14ac:dyDescent="0.25">
      <c r="A105" s="7">
        <v>7500435138048</v>
      </c>
      <c r="B105" s="20"/>
      <c r="C105" s="2" t="s">
        <v>135</v>
      </c>
      <c r="D105" s="3">
        <v>6</v>
      </c>
      <c r="E105" s="3" t="s">
        <v>75</v>
      </c>
      <c r="F105" s="21">
        <v>290.56</v>
      </c>
      <c r="G105" s="4">
        <v>1.4E-2</v>
      </c>
      <c r="H105" s="21">
        <v>290.56</v>
      </c>
      <c r="I105" s="5">
        <v>4.0678399999999897</v>
      </c>
      <c r="J105" s="3">
        <v>10</v>
      </c>
      <c r="K105" s="3">
        <v>0</v>
      </c>
      <c r="L105" s="3">
        <v>0</v>
      </c>
      <c r="M105" s="3">
        <v>0</v>
      </c>
      <c r="N105" s="11">
        <f t="shared" si="4"/>
        <v>10</v>
      </c>
      <c r="O105" s="25">
        <f t="shared" si="3"/>
        <v>2905.6</v>
      </c>
    </row>
    <row r="106" spans="1:15" x14ac:dyDescent="0.25">
      <c r="A106" s="7">
        <v>7500435139229</v>
      </c>
      <c r="B106" s="7">
        <v>17500435139226</v>
      </c>
      <c r="C106" s="8" t="s">
        <v>146</v>
      </c>
      <c r="D106" s="9">
        <v>12</v>
      </c>
      <c r="E106" s="9" t="s">
        <v>22</v>
      </c>
      <c r="F106" s="6">
        <v>160.56</v>
      </c>
      <c r="G106" s="4">
        <v>1.4E-2</v>
      </c>
      <c r="H106" s="5">
        <v>158.31216000000001</v>
      </c>
      <c r="I106" s="5">
        <v>2.2478399999999965</v>
      </c>
      <c r="J106" s="3">
        <v>4</v>
      </c>
      <c r="K106" s="3">
        <v>0</v>
      </c>
      <c r="L106" s="3">
        <v>0</v>
      </c>
      <c r="M106" s="3">
        <v>0</v>
      </c>
      <c r="N106" s="11">
        <f t="shared" si="4"/>
        <v>4</v>
      </c>
      <c r="O106" s="25">
        <f t="shared" si="3"/>
        <v>633.24864000000002</v>
      </c>
    </row>
    <row r="107" spans="1:15" x14ac:dyDescent="0.25">
      <c r="A107" s="7">
        <v>7500435139236</v>
      </c>
      <c r="B107" s="7">
        <v>17500435139233</v>
      </c>
      <c r="C107" s="8" t="s">
        <v>147</v>
      </c>
      <c r="D107" s="9">
        <v>12</v>
      </c>
      <c r="E107" s="9" t="s">
        <v>22</v>
      </c>
      <c r="F107" s="6">
        <v>160.56</v>
      </c>
      <c r="G107" s="4">
        <v>1.4E-2</v>
      </c>
      <c r="H107" s="5">
        <v>158.31216000000001</v>
      </c>
      <c r="I107" s="5">
        <v>2.2478399999999965</v>
      </c>
      <c r="J107" s="3">
        <v>2</v>
      </c>
      <c r="K107" s="3">
        <v>0</v>
      </c>
      <c r="L107" s="3">
        <v>0</v>
      </c>
      <c r="M107" s="3">
        <v>0</v>
      </c>
      <c r="N107" s="11">
        <f t="shared" si="4"/>
        <v>2</v>
      </c>
      <c r="O107" s="25">
        <f t="shared" si="3"/>
        <v>316.62432000000001</v>
      </c>
    </row>
    <row r="108" spans="1:15" x14ac:dyDescent="0.25">
      <c r="A108" s="1">
        <v>7506339361742</v>
      </c>
      <c r="B108" s="1">
        <v>17506339361749</v>
      </c>
      <c r="C108" s="20" t="s">
        <v>161</v>
      </c>
      <c r="D108" s="3">
        <v>24</v>
      </c>
      <c r="E108" s="3" t="s">
        <v>162</v>
      </c>
      <c r="F108" s="22">
        <v>309.5</v>
      </c>
      <c r="G108" s="4">
        <v>1.4E-2</v>
      </c>
      <c r="H108" s="5">
        <v>305.16699999999997</v>
      </c>
      <c r="I108" s="5">
        <v>4.3330000000000268</v>
      </c>
      <c r="J108" s="3">
        <v>2</v>
      </c>
      <c r="K108" s="3">
        <v>0</v>
      </c>
      <c r="L108" s="3">
        <v>0</v>
      </c>
      <c r="M108" s="3">
        <v>1</v>
      </c>
      <c r="N108" s="11">
        <f t="shared" si="4"/>
        <v>3</v>
      </c>
      <c r="O108" s="25">
        <f t="shared" si="3"/>
        <v>915.50099999999998</v>
      </c>
    </row>
    <row r="109" spans="1:15" x14ac:dyDescent="0.25">
      <c r="A109" s="1">
        <v>7500435124997</v>
      </c>
      <c r="B109" s="1">
        <v>17500435124994</v>
      </c>
      <c r="C109" s="20" t="s">
        <v>163</v>
      </c>
      <c r="D109" s="3">
        <v>24</v>
      </c>
      <c r="E109" s="3" t="s">
        <v>162</v>
      </c>
      <c r="F109" s="22">
        <v>611</v>
      </c>
      <c r="G109" s="4">
        <v>1.4E-2</v>
      </c>
      <c r="H109" s="5">
        <v>602.44600000000003</v>
      </c>
      <c r="I109" s="5">
        <v>8.5539999999999736</v>
      </c>
      <c r="J109" s="3">
        <v>2</v>
      </c>
      <c r="K109" s="3">
        <v>0</v>
      </c>
      <c r="L109" s="3">
        <v>0</v>
      </c>
      <c r="M109" s="3">
        <v>1</v>
      </c>
      <c r="N109" s="11">
        <f t="shared" si="4"/>
        <v>3</v>
      </c>
      <c r="O109" s="25">
        <f t="shared" si="3"/>
        <v>1807.3380000000002</v>
      </c>
    </row>
    <row r="110" spans="1:15" x14ac:dyDescent="0.25">
      <c r="A110" s="1">
        <v>7500435115865</v>
      </c>
      <c r="B110" s="1">
        <v>17500435115862</v>
      </c>
      <c r="C110" s="20" t="s">
        <v>164</v>
      </c>
      <c r="D110" s="3">
        <v>24</v>
      </c>
      <c r="E110" s="3" t="s">
        <v>165</v>
      </c>
      <c r="F110" s="22">
        <v>488.71</v>
      </c>
      <c r="G110" s="4">
        <v>1.4E-2</v>
      </c>
      <c r="H110" s="5">
        <v>481.86805999999996</v>
      </c>
      <c r="I110" s="5">
        <v>6.8419400000000223</v>
      </c>
      <c r="J110" s="3">
        <v>1</v>
      </c>
      <c r="K110" s="3">
        <v>0</v>
      </c>
      <c r="L110" s="3">
        <v>0</v>
      </c>
      <c r="M110" s="3">
        <v>0</v>
      </c>
      <c r="N110" s="11">
        <f t="shared" si="4"/>
        <v>1</v>
      </c>
      <c r="O110" s="25">
        <f t="shared" si="3"/>
        <v>481.86805999999996</v>
      </c>
    </row>
    <row r="111" spans="1:15" x14ac:dyDescent="0.25">
      <c r="A111" s="1">
        <v>7506195178188</v>
      </c>
      <c r="B111" s="1">
        <v>17506195178185</v>
      </c>
      <c r="C111" s="20" t="s">
        <v>189</v>
      </c>
      <c r="D111" s="3">
        <v>12</v>
      </c>
      <c r="E111" s="3" t="s">
        <v>183</v>
      </c>
      <c r="F111" s="22">
        <v>186.82</v>
      </c>
      <c r="G111" s="4">
        <v>1.4E-2</v>
      </c>
      <c r="H111" s="5">
        <v>184.20452</v>
      </c>
      <c r="I111" s="5">
        <v>2.6154799999999909</v>
      </c>
      <c r="J111" s="3">
        <v>2</v>
      </c>
      <c r="K111" s="3">
        <v>0</v>
      </c>
      <c r="L111" s="3">
        <v>2</v>
      </c>
      <c r="M111" s="3">
        <v>3</v>
      </c>
      <c r="N111" s="11">
        <f t="shared" si="4"/>
        <v>7</v>
      </c>
      <c r="O111" s="25">
        <f t="shared" si="3"/>
        <v>1289.43164</v>
      </c>
    </row>
    <row r="112" spans="1:15" x14ac:dyDescent="0.25">
      <c r="A112" s="1">
        <v>56100024798</v>
      </c>
      <c r="B112" s="1">
        <v>17501007496600</v>
      </c>
      <c r="C112" s="20" t="s">
        <v>190</v>
      </c>
      <c r="D112" s="3">
        <v>12</v>
      </c>
      <c r="E112" s="3" t="s">
        <v>183</v>
      </c>
      <c r="F112" s="22">
        <v>198.81</v>
      </c>
      <c r="G112" s="4">
        <v>1.4E-2</v>
      </c>
      <c r="H112" s="5">
        <v>196.02665999999999</v>
      </c>
      <c r="I112" s="5">
        <v>2.7833400000000097</v>
      </c>
      <c r="J112" s="3">
        <v>1</v>
      </c>
      <c r="K112" s="3">
        <v>0</v>
      </c>
      <c r="L112" s="3">
        <v>2</v>
      </c>
      <c r="M112" s="3">
        <v>3</v>
      </c>
      <c r="N112" s="11">
        <f t="shared" si="4"/>
        <v>6</v>
      </c>
      <c r="O112" s="25">
        <f t="shared" si="3"/>
        <v>1176.15996</v>
      </c>
    </row>
    <row r="113" spans="1:15" x14ac:dyDescent="0.25">
      <c r="A113" s="1">
        <v>7506195179529</v>
      </c>
      <c r="B113" s="1">
        <v>17506195179526</v>
      </c>
      <c r="C113" s="20" t="s">
        <v>188</v>
      </c>
      <c r="D113" s="3">
        <v>12</v>
      </c>
      <c r="E113" s="3" t="s">
        <v>183</v>
      </c>
      <c r="F113" s="22">
        <v>594.25</v>
      </c>
      <c r="G113" s="4">
        <v>1.4E-2</v>
      </c>
      <c r="H113" s="5">
        <v>585.93049999999994</v>
      </c>
      <c r="I113" s="5">
        <v>8.3195000000000618</v>
      </c>
      <c r="J113" s="3">
        <v>1</v>
      </c>
      <c r="K113" s="3">
        <v>0</v>
      </c>
      <c r="L113" s="3">
        <v>0</v>
      </c>
      <c r="M113" s="3">
        <v>2</v>
      </c>
      <c r="N113" s="11">
        <f t="shared" si="4"/>
        <v>3</v>
      </c>
      <c r="O113" s="25">
        <f t="shared" si="3"/>
        <v>1757.7914999999998</v>
      </c>
    </row>
    <row r="114" spans="1:15" x14ac:dyDescent="0.25">
      <c r="A114" s="1">
        <v>7506195178133</v>
      </c>
      <c r="B114" s="1">
        <v>17506195178130</v>
      </c>
      <c r="C114" s="20" t="s">
        <v>186</v>
      </c>
      <c r="D114" s="3">
        <v>8</v>
      </c>
      <c r="E114" s="3" t="s">
        <v>183</v>
      </c>
      <c r="F114" s="22">
        <v>111.51</v>
      </c>
      <c r="G114" s="4">
        <v>1.4E-2</v>
      </c>
      <c r="H114" s="5">
        <v>109.94886000000001</v>
      </c>
      <c r="I114" s="5">
        <v>1.5611399999999946</v>
      </c>
      <c r="J114" s="3">
        <v>2</v>
      </c>
      <c r="K114" s="3">
        <v>2</v>
      </c>
      <c r="L114" s="3">
        <v>1</v>
      </c>
      <c r="M114" s="3">
        <v>2</v>
      </c>
      <c r="N114" s="11">
        <f t="shared" si="4"/>
        <v>7</v>
      </c>
      <c r="O114" s="25">
        <f t="shared" si="3"/>
        <v>769.64202000000012</v>
      </c>
    </row>
    <row r="115" spans="1:15" x14ac:dyDescent="0.25">
      <c r="A115" s="1">
        <v>7506195179505</v>
      </c>
      <c r="B115" s="1">
        <v>17506195179502</v>
      </c>
      <c r="C115" s="20" t="s">
        <v>187</v>
      </c>
      <c r="D115" s="3">
        <v>12</v>
      </c>
      <c r="E115" s="3" t="s">
        <v>183</v>
      </c>
      <c r="F115" s="22">
        <v>578.16999999999996</v>
      </c>
      <c r="G115" s="4">
        <v>1.4E-2</v>
      </c>
      <c r="H115" s="5">
        <v>570.07561999999996</v>
      </c>
      <c r="I115" s="5">
        <v>8.094380000000001</v>
      </c>
      <c r="J115" s="3">
        <v>1</v>
      </c>
      <c r="K115" s="3">
        <v>0</v>
      </c>
      <c r="L115" s="3">
        <v>0</v>
      </c>
      <c r="M115" s="3">
        <v>1</v>
      </c>
      <c r="N115" s="11">
        <f t="shared" si="4"/>
        <v>2</v>
      </c>
      <c r="O115" s="25">
        <f t="shared" si="3"/>
        <v>1140.1512399999999</v>
      </c>
    </row>
    <row r="116" spans="1:15" x14ac:dyDescent="0.25">
      <c r="A116" s="1">
        <v>7506195179512</v>
      </c>
      <c r="B116" s="1">
        <v>17506195179519</v>
      </c>
      <c r="C116" s="20" t="s">
        <v>188</v>
      </c>
      <c r="D116" s="3">
        <v>24</v>
      </c>
      <c r="E116" s="3" t="s">
        <v>183</v>
      </c>
      <c r="F116" s="22">
        <v>708.12</v>
      </c>
      <c r="G116" s="4">
        <v>1.4E-2</v>
      </c>
      <c r="H116" s="5">
        <v>698.20632000000001</v>
      </c>
      <c r="I116" s="5">
        <v>9.9136799999999994</v>
      </c>
      <c r="J116" s="3">
        <v>0</v>
      </c>
      <c r="K116" s="3">
        <v>1</v>
      </c>
      <c r="L116" s="3">
        <v>0</v>
      </c>
      <c r="M116" s="3">
        <v>0</v>
      </c>
      <c r="N116" s="11">
        <f t="shared" si="4"/>
        <v>1</v>
      </c>
      <c r="O116" s="25">
        <f t="shared" si="3"/>
        <v>698.20632000000001</v>
      </c>
    </row>
    <row r="117" spans="1:15" x14ac:dyDescent="0.25">
      <c r="A117" s="1">
        <v>7500435119764</v>
      </c>
      <c r="B117" s="1">
        <v>17500435013212</v>
      </c>
      <c r="C117" s="20" t="s">
        <v>189</v>
      </c>
      <c r="D117" s="3">
        <v>12</v>
      </c>
      <c r="E117" s="3" t="s">
        <v>183</v>
      </c>
      <c r="F117" s="22">
        <v>437.31</v>
      </c>
      <c r="G117" s="4">
        <v>1.4E-2</v>
      </c>
      <c r="H117" s="5">
        <v>431.18765999999999</v>
      </c>
      <c r="I117" s="5">
        <v>6.1223400000000083</v>
      </c>
      <c r="J117" s="3">
        <v>2</v>
      </c>
      <c r="K117" s="3">
        <v>0</v>
      </c>
      <c r="L117" s="3">
        <v>0</v>
      </c>
      <c r="M117" s="3">
        <v>0</v>
      </c>
      <c r="N117" s="11">
        <f t="shared" si="4"/>
        <v>2</v>
      </c>
      <c r="O117" s="25">
        <f t="shared" si="3"/>
        <v>862.37531999999999</v>
      </c>
    </row>
    <row r="118" spans="1:15" x14ac:dyDescent="0.25">
      <c r="A118" s="1">
        <v>7500435106962</v>
      </c>
      <c r="B118" s="1">
        <v>17500435106969</v>
      </c>
      <c r="C118" s="20" t="s">
        <v>160</v>
      </c>
      <c r="D118" s="3">
        <v>24</v>
      </c>
      <c r="E118" s="3" t="s">
        <v>159</v>
      </c>
      <c r="F118" s="22">
        <v>381.6</v>
      </c>
      <c r="G118" s="4">
        <v>1.4E-2</v>
      </c>
      <c r="H118" s="5">
        <v>376.25760000000002</v>
      </c>
      <c r="I118" s="5">
        <v>5.3423999999999978</v>
      </c>
      <c r="J118" s="3">
        <v>2</v>
      </c>
      <c r="K118" s="3">
        <v>2</v>
      </c>
      <c r="L118" s="3">
        <v>0</v>
      </c>
      <c r="M118" s="3">
        <v>2</v>
      </c>
      <c r="N118" s="11">
        <f t="shared" si="4"/>
        <v>6</v>
      </c>
      <c r="O118" s="25">
        <f t="shared" si="3"/>
        <v>2257.5456000000004</v>
      </c>
    </row>
    <row r="119" spans="1:15" x14ac:dyDescent="0.25">
      <c r="A119" s="1">
        <v>7500435127424</v>
      </c>
      <c r="B119" s="1">
        <v>17500435127421</v>
      </c>
      <c r="C119" s="20" t="s">
        <v>166</v>
      </c>
      <c r="D119" s="3">
        <v>12</v>
      </c>
      <c r="E119" s="3" t="s">
        <v>159</v>
      </c>
      <c r="F119" s="22">
        <v>326</v>
      </c>
      <c r="G119" s="4">
        <v>1.4E-2</v>
      </c>
      <c r="H119" s="5">
        <v>321.43599999999998</v>
      </c>
      <c r="I119" s="5">
        <v>4.5640000000000214</v>
      </c>
      <c r="J119" s="3">
        <v>3</v>
      </c>
      <c r="K119" s="3">
        <v>1</v>
      </c>
      <c r="L119" s="3">
        <v>2</v>
      </c>
      <c r="M119" s="3">
        <v>0</v>
      </c>
      <c r="N119" s="11">
        <f t="shared" si="4"/>
        <v>6</v>
      </c>
      <c r="O119" s="25">
        <f t="shared" si="3"/>
        <v>1928.616</v>
      </c>
    </row>
    <row r="120" spans="1:15" x14ac:dyDescent="0.25">
      <c r="A120" s="1">
        <v>7500435122603</v>
      </c>
      <c r="B120" s="1">
        <v>17500435122600</v>
      </c>
      <c r="C120" s="20" t="s">
        <v>168</v>
      </c>
      <c r="D120" s="3">
        <v>36</v>
      </c>
      <c r="E120" s="3" t="s">
        <v>169</v>
      </c>
      <c r="F120" s="22">
        <v>484.56</v>
      </c>
      <c r="G120" s="4">
        <v>1.4E-2</v>
      </c>
      <c r="H120" s="5">
        <v>477.77616</v>
      </c>
      <c r="I120" s="5">
        <v>6.7838399999999979</v>
      </c>
      <c r="J120" s="3">
        <v>0</v>
      </c>
      <c r="K120" s="3">
        <v>0</v>
      </c>
      <c r="L120" s="3">
        <v>1</v>
      </c>
      <c r="M120" s="3">
        <v>0</v>
      </c>
      <c r="N120" s="11">
        <f t="shared" si="4"/>
        <v>1</v>
      </c>
      <c r="O120" s="25">
        <f t="shared" si="3"/>
        <v>477.77616</v>
      </c>
    </row>
    <row r="121" spans="1:15" x14ac:dyDescent="0.25">
      <c r="A121" s="1">
        <v>7500435109307</v>
      </c>
      <c r="B121" s="1">
        <v>17500435007556</v>
      </c>
      <c r="C121" s="20" t="s">
        <v>158</v>
      </c>
      <c r="D121" s="3">
        <v>24</v>
      </c>
      <c r="E121" s="3" t="s">
        <v>155</v>
      </c>
      <c r="F121" s="22">
        <v>325.92</v>
      </c>
      <c r="G121" s="4">
        <v>1.4E-2</v>
      </c>
      <c r="H121" s="5">
        <v>321.35712000000001</v>
      </c>
      <c r="I121" s="5">
        <v>4.5628800000000069</v>
      </c>
      <c r="J121" s="3">
        <v>8</v>
      </c>
      <c r="K121" s="3">
        <v>2</v>
      </c>
      <c r="L121" s="3">
        <v>0</v>
      </c>
      <c r="M121" s="3">
        <v>8</v>
      </c>
      <c r="N121" s="11">
        <f t="shared" si="4"/>
        <v>18</v>
      </c>
      <c r="O121" s="25">
        <f t="shared" si="3"/>
        <v>5784.4281600000004</v>
      </c>
    </row>
    <row r="122" spans="1:15" x14ac:dyDescent="0.25">
      <c r="A122" s="1">
        <v>7506195100233</v>
      </c>
      <c r="B122" s="1">
        <v>17506195100230</v>
      </c>
      <c r="C122" s="20" t="s">
        <v>153</v>
      </c>
      <c r="D122" s="3">
        <v>24</v>
      </c>
      <c r="E122" s="3" t="s">
        <v>155</v>
      </c>
      <c r="F122" s="22">
        <v>213.76</v>
      </c>
      <c r="G122" s="4">
        <v>1.4E-2</v>
      </c>
      <c r="H122" s="5">
        <v>210.76736</v>
      </c>
      <c r="I122" s="5">
        <v>2.9926399999999944</v>
      </c>
      <c r="J122" s="3">
        <v>0</v>
      </c>
      <c r="K122" s="3">
        <v>0</v>
      </c>
      <c r="L122" s="3">
        <v>0</v>
      </c>
      <c r="M122" s="3">
        <v>3</v>
      </c>
      <c r="N122" s="11">
        <f t="shared" si="4"/>
        <v>3</v>
      </c>
      <c r="O122" s="25">
        <f t="shared" si="3"/>
        <v>632.30207999999993</v>
      </c>
    </row>
    <row r="123" spans="1:15" x14ac:dyDescent="0.25">
      <c r="A123" s="1">
        <v>7501006733907</v>
      </c>
      <c r="B123" s="1">
        <v>17501006733904</v>
      </c>
      <c r="C123" s="20" t="s">
        <v>156</v>
      </c>
      <c r="D123" s="3">
        <v>36</v>
      </c>
      <c r="E123" s="3" t="s">
        <v>155</v>
      </c>
      <c r="F123" s="22">
        <v>368.32</v>
      </c>
      <c r="G123" s="4">
        <v>1.4E-2</v>
      </c>
      <c r="H123" s="5">
        <v>363.16352000000001</v>
      </c>
      <c r="I123" s="5">
        <v>5.1564799999999877</v>
      </c>
      <c r="J123" s="3">
        <v>2</v>
      </c>
      <c r="K123" s="3">
        <v>0</v>
      </c>
      <c r="L123" s="3">
        <v>0</v>
      </c>
      <c r="M123" s="3">
        <v>2</v>
      </c>
      <c r="N123" s="11">
        <f t="shared" si="4"/>
        <v>4</v>
      </c>
      <c r="O123" s="25">
        <f t="shared" si="3"/>
        <v>1452.65408</v>
      </c>
    </row>
    <row r="124" spans="1:15" x14ac:dyDescent="0.25">
      <c r="A124" s="1">
        <v>7500435136426</v>
      </c>
      <c r="B124" s="1">
        <v>17500435136423</v>
      </c>
      <c r="C124" s="20" t="s">
        <v>157</v>
      </c>
      <c r="D124" s="3">
        <v>12</v>
      </c>
      <c r="E124" s="3" t="s">
        <v>155</v>
      </c>
      <c r="F124" s="22">
        <v>244.31</v>
      </c>
      <c r="G124" s="4">
        <v>1.4E-2</v>
      </c>
      <c r="H124" s="5">
        <v>240.88965999999999</v>
      </c>
      <c r="I124" s="5">
        <v>3.4203400000000101</v>
      </c>
      <c r="J124" s="3">
        <v>1</v>
      </c>
      <c r="K124" s="3">
        <v>3</v>
      </c>
      <c r="L124" s="3">
        <v>0</v>
      </c>
      <c r="M124" s="3">
        <v>2</v>
      </c>
      <c r="N124" s="11">
        <f t="shared" si="4"/>
        <v>6</v>
      </c>
      <c r="O124" s="25">
        <f t="shared" si="3"/>
        <v>1445.3379599999998</v>
      </c>
    </row>
    <row r="125" spans="1:15" x14ac:dyDescent="0.25">
      <c r="A125" s="1">
        <v>7500435127431</v>
      </c>
      <c r="B125" s="1">
        <v>17500435127438</v>
      </c>
      <c r="C125" s="20" t="s">
        <v>167</v>
      </c>
      <c r="D125" s="3">
        <v>12</v>
      </c>
      <c r="E125" s="3" t="s">
        <v>155</v>
      </c>
      <c r="F125" s="22">
        <v>326</v>
      </c>
      <c r="G125" s="4">
        <v>1.4E-2</v>
      </c>
      <c r="H125" s="5">
        <v>321.43599999999998</v>
      </c>
      <c r="I125" s="5">
        <v>4.5640000000000214</v>
      </c>
      <c r="J125" s="3">
        <v>0</v>
      </c>
      <c r="K125" s="3">
        <v>0</v>
      </c>
      <c r="L125" s="3">
        <v>1</v>
      </c>
      <c r="M125" s="3">
        <v>0</v>
      </c>
      <c r="N125" s="11">
        <f t="shared" si="4"/>
        <v>1</v>
      </c>
      <c r="O125" s="25">
        <f t="shared" si="3"/>
        <v>321.43599999999998</v>
      </c>
    </row>
    <row r="126" spans="1:15" x14ac:dyDescent="0.25">
      <c r="A126" s="1">
        <v>7506339394719</v>
      </c>
      <c r="B126" s="1">
        <v>17506339394716</v>
      </c>
      <c r="C126" s="20" t="s">
        <v>195</v>
      </c>
      <c r="D126" s="3">
        <v>12</v>
      </c>
      <c r="E126" s="3" t="s">
        <v>184</v>
      </c>
      <c r="F126" s="22">
        <v>166.61</v>
      </c>
      <c r="G126" s="4">
        <v>1.4E-2</v>
      </c>
      <c r="H126" s="5">
        <v>164.27746000000002</v>
      </c>
      <c r="I126" s="5">
        <v>2.3325399999999945</v>
      </c>
      <c r="J126" s="3">
        <v>3</v>
      </c>
      <c r="K126" s="3">
        <v>2</v>
      </c>
      <c r="L126" s="3">
        <v>1</v>
      </c>
      <c r="M126" s="3">
        <v>4</v>
      </c>
      <c r="N126" s="11">
        <f t="shared" si="4"/>
        <v>10</v>
      </c>
      <c r="O126" s="25">
        <f t="shared" si="3"/>
        <v>1642.7746000000002</v>
      </c>
    </row>
    <row r="127" spans="1:15" x14ac:dyDescent="0.25">
      <c r="A127" s="1">
        <v>7500435118798</v>
      </c>
      <c r="B127" s="1">
        <v>17500435118795</v>
      </c>
      <c r="C127" s="20" t="s">
        <v>192</v>
      </c>
      <c r="D127" s="3">
        <v>20</v>
      </c>
      <c r="E127" s="3" t="s">
        <v>184</v>
      </c>
      <c r="F127" s="22">
        <v>744.83</v>
      </c>
      <c r="G127" s="4">
        <v>1.4E-2</v>
      </c>
      <c r="H127" s="5">
        <v>734.40237999999999</v>
      </c>
      <c r="I127" s="5">
        <v>10.427620000000047</v>
      </c>
      <c r="J127" s="3">
        <v>0</v>
      </c>
      <c r="K127" s="3">
        <v>0</v>
      </c>
      <c r="L127" s="3">
        <v>0</v>
      </c>
      <c r="M127" s="3">
        <v>2</v>
      </c>
      <c r="N127" s="11">
        <f t="shared" si="4"/>
        <v>2</v>
      </c>
      <c r="O127" s="25">
        <f t="shared" si="3"/>
        <v>1468.80476</v>
      </c>
    </row>
    <row r="128" spans="1:15" x14ac:dyDescent="0.25">
      <c r="A128" s="1">
        <v>7506309895208</v>
      </c>
      <c r="B128" s="1">
        <v>17500435015339</v>
      </c>
      <c r="C128" s="20" t="s">
        <v>191</v>
      </c>
      <c r="D128" s="3">
        <v>10</v>
      </c>
      <c r="E128" s="3" t="s">
        <v>184</v>
      </c>
      <c r="F128" s="22">
        <v>104.1</v>
      </c>
      <c r="G128" s="4">
        <v>1.4E-2</v>
      </c>
      <c r="H128" s="5">
        <v>102.64259999999999</v>
      </c>
      <c r="I128" s="5">
        <v>1.4574000000000069</v>
      </c>
      <c r="J128" s="3">
        <v>1</v>
      </c>
      <c r="K128" s="3">
        <v>1</v>
      </c>
      <c r="L128" s="3">
        <v>0</v>
      </c>
      <c r="M128" s="3">
        <v>1</v>
      </c>
      <c r="N128" s="11">
        <f t="shared" si="4"/>
        <v>3</v>
      </c>
      <c r="O128" s="25">
        <f t="shared" si="3"/>
        <v>307.92779999999993</v>
      </c>
    </row>
    <row r="129" spans="1:15" x14ac:dyDescent="0.25">
      <c r="A129" s="1">
        <v>7506339363159</v>
      </c>
      <c r="B129" s="1">
        <v>17506339363156</v>
      </c>
      <c r="C129" s="20" t="s">
        <v>192</v>
      </c>
      <c r="D129" s="3">
        <v>12</v>
      </c>
      <c r="E129" s="3" t="s">
        <v>184</v>
      </c>
      <c r="F129" s="22">
        <v>526.88</v>
      </c>
      <c r="G129" s="4">
        <v>1.4E-2</v>
      </c>
      <c r="H129" s="5">
        <v>519.50368000000003</v>
      </c>
      <c r="I129" s="5">
        <v>7.3763199999999642</v>
      </c>
      <c r="J129" s="3">
        <v>1</v>
      </c>
      <c r="K129" s="3">
        <v>0</v>
      </c>
      <c r="L129" s="3">
        <v>0</v>
      </c>
      <c r="M129" s="3">
        <v>1</v>
      </c>
      <c r="N129" s="11">
        <f t="shared" si="4"/>
        <v>2</v>
      </c>
      <c r="O129" s="25">
        <f t="shared" si="3"/>
        <v>1039.0073600000001</v>
      </c>
    </row>
    <row r="130" spans="1:15" x14ac:dyDescent="0.25">
      <c r="A130" s="1">
        <v>7506195158739</v>
      </c>
      <c r="B130" s="1">
        <v>17506195158736</v>
      </c>
      <c r="C130" s="20" t="s">
        <v>192</v>
      </c>
      <c r="D130" s="3">
        <v>12</v>
      </c>
      <c r="E130" s="3" t="s">
        <v>184</v>
      </c>
      <c r="F130" s="22">
        <v>94.19</v>
      </c>
      <c r="G130" s="4">
        <v>1.4E-2</v>
      </c>
      <c r="H130" s="5">
        <v>92.871340000000004</v>
      </c>
      <c r="I130" s="5">
        <v>1.3186599999999942</v>
      </c>
      <c r="J130" s="3">
        <v>2</v>
      </c>
      <c r="K130" s="3">
        <v>0</v>
      </c>
      <c r="L130" s="3">
        <v>0</v>
      </c>
      <c r="M130" s="3">
        <v>0</v>
      </c>
      <c r="N130" s="11">
        <f t="shared" si="4"/>
        <v>2</v>
      </c>
      <c r="O130" s="25">
        <f t="shared" si="3"/>
        <v>185.74268000000001</v>
      </c>
    </row>
    <row r="131" spans="1:15" x14ac:dyDescent="0.25">
      <c r="A131" s="1">
        <v>7500435118811</v>
      </c>
      <c r="B131" s="1">
        <v>17500435118818</v>
      </c>
      <c r="C131" s="20" t="s">
        <v>193</v>
      </c>
      <c r="D131" s="3">
        <v>12</v>
      </c>
      <c r="E131" s="3" t="s">
        <v>184</v>
      </c>
      <c r="F131" s="22">
        <v>113.07</v>
      </c>
      <c r="G131" s="4">
        <v>1.4E-2</v>
      </c>
      <c r="H131" s="5">
        <v>111.48701999999999</v>
      </c>
      <c r="I131" s="5">
        <v>1.5829800000000063</v>
      </c>
      <c r="J131" s="3">
        <v>0</v>
      </c>
      <c r="K131" s="3">
        <v>0</v>
      </c>
      <c r="L131" s="3">
        <v>1</v>
      </c>
      <c r="M131" s="3">
        <v>0</v>
      </c>
      <c r="N131" s="11">
        <f t="shared" si="4"/>
        <v>1</v>
      </c>
      <c r="O131" s="25">
        <f t="shared" si="3"/>
        <v>111.48701999999999</v>
      </c>
    </row>
    <row r="132" spans="1:15" x14ac:dyDescent="0.25">
      <c r="A132" s="1">
        <v>7500435118774</v>
      </c>
      <c r="B132" s="1">
        <v>17500435118771</v>
      </c>
      <c r="C132" s="20" t="s">
        <v>194</v>
      </c>
      <c r="D132" s="3">
        <v>20</v>
      </c>
      <c r="E132" s="3" t="s">
        <v>184</v>
      </c>
      <c r="F132" s="22">
        <v>731.64</v>
      </c>
      <c r="G132" s="4">
        <v>1.4E-2</v>
      </c>
      <c r="H132" s="5">
        <v>721.39703999999995</v>
      </c>
      <c r="I132" s="5">
        <v>10.242960000000039</v>
      </c>
      <c r="J132" s="3">
        <v>1</v>
      </c>
      <c r="K132" s="3">
        <v>0</v>
      </c>
      <c r="L132" s="3">
        <v>0</v>
      </c>
      <c r="M132" s="3">
        <v>0</v>
      </c>
      <c r="N132" s="11">
        <f t="shared" si="4"/>
        <v>1</v>
      </c>
      <c r="O132" s="25">
        <f t="shared" ref="O132:O149" si="5">N132*H132</f>
        <v>721.39703999999995</v>
      </c>
    </row>
    <row r="133" spans="1:15" x14ac:dyDescent="0.25">
      <c r="A133" s="1">
        <v>7501006719932</v>
      </c>
      <c r="B133" s="1">
        <v>17501006719939</v>
      </c>
      <c r="C133" s="20" t="s">
        <v>176</v>
      </c>
      <c r="D133" s="3">
        <v>36</v>
      </c>
      <c r="E133" s="3" t="s">
        <v>171</v>
      </c>
      <c r="F133" s="22">
        <v>476.53</v>
      </c>
      <c r="G133" s="4">
        <v>1.4E-2</v>
      </c>
      <c r="H133" s="5">
        <v>469.85857999999996</v>
      </c>
      <c r="I133" s="5">
        <v>6.6714200000000119</v>
      </c>
      <c r="J133" s="3">
        <v>2</v>
      </c>
      <c r="K133" s="3">
        <v>0</v>
      </c>
      <c r="L133" s="3">
        <v>2</v>
      </c>
      <c r="M133" s="3">
        <v>2</v>
      </c>
      <c r="N133" s="11">
        <f t="shared" si="4"/>
        <v>6</v>
      </c>
      <c r="O133" s="25">
        <f t="shared" si="5"/>
        <v>2819.1514799999995</v>
      </c>
    </row>
    <row r="134" spans="1:15" x14ac:dyDescent="0.25">
      <c r="A134" s="1">
        <v>3014260014445</v>
      </c>
      <c r="B134" s="1">
        <v>17506339343851</v>
      </c>
      <c r="C134" s="20" t="s">
        <v>178</v>
      </c>
      <c r="D134" s="3">
        <v>36</v>
      </c>
      <c r="E134" s="3" t="s">
        <v>171</v>
      </c>
      <c r="F134" s="22">
        <v>661.89</v>
      </c>
      <c r="G134" s="4">
        <v>1.4E-2</v>
      </c>
      <c r="H134" s="5">
        <v>652.62353999999993</v>
      </c>
      <c r="I134" s="5">
        <v>9.2664600000000519</v>
      </c>
      <c r="J134" s="3">
        <v>1</v>
      </c>
      <c r="K134" s="3">
        <v>0</v>
      </c>
      <c r="L134" s="3">
        <v>3</v>
      </c>
      <c r="M134" s="3">
        <v>2</v>
      </c>
      <c r="N134" s="11">
        <f t="shared" si="4"/>
        <v>6</v>
      </c>
      <c r="O134" s="25">
        <f t="shared" si="5"/>
        <v>3915.7412399999994</v>
      </c>
    </row>
    <row r="135" spans="1:15" x14ac:dyDescent="0.25">
      <c r="A135" s="1">
        <v>7500435127370</v>
      </c>
      <c r="B135" s="1">
        <v>17500435127377</v>
      </c>
      <c r="C135" s="20" t="s">
        <v>172</v>
      </c>
      <c r="D135" s="3">
        <v>24</v>
      </c>
      <c r="E135" s="3" t="s">
        <v>171</v>
      </c>
      <c r="F135" s="22">
        <v>246.53</v>
      </c>
      <c r="G135" s="4">
        <v>1.4E-2</v>
      </c>
      <c r="H135" s="5">
        <v>243.07857999999999</v>
      </c>
      <c r="I135" s="5">
        <v>3.451420000000013</v>
      </c>
      <c r="J135" s="3">
        <v>1</v>
      </c>
      <c r="K135" s="3">
        <v>0</v>
      </c>
      <c r="L135" s="3">
        <v>2</v>
      </c>
      <c r="M135" s="3">
        <v>1</v>
      </c>
      <c r="N135" s="11">
        <f t="shared" si="4"/>
        <v>4</v>
      </c>
      <c r="O135" s="25">
        <f t="shared" si="5"/>
        <v>972.31431999999995</v>
      </c>
    </row>
    <row r="136" spans="1:15" x14ac:dyDescent="0.25">
      <c r="A136" s="1">
        <v>7500435127363</v>
      </c>
      <c r="B136" s="1">
        <v>17500435127360</v>
      </c>
      <c r="C136" s="20" t="s">
        <v>170</v>
      </c>
      <c r="D136" s="3">
        <v>24</v>
      </c>
      <c r="E136" s="3" t="s">
        <v>171</v>
      </c>
      <c r="F136" s="22">
        <v>246.53</v>
      </c>
      <c r="G136" s="4">
        <v>1.4E-2</v>
      </c>
      <c r="H136" s="5">
        <v>243.07857999999999</v>
      </c>
      <c r="I136" s="5">
        <v>3.451420000000013</v>
      </c>
      <c r="J136" s="3">
        <v>1</v>
      </c>
      <c r="K136" s="3">
        <v>0</v>
      </c>
      <c r="L136" s="3">
        <v>1</v>
      </c>
      <c r="M136" s="3">
        <v>1</v>
      </c>
      <c r="N136" s="11">
        <f t="shared" si="4"/>
        <v>3</v>
      </c>
      <c r="O136" s="25">
        <f t="shared" si="5"/>
        <v>729.23573999999996</v>
      </c>
    </row>
    <row r="137" spans="1:15" x14ac:dyDescent="0.25">
      <c r="A137" s="1">
        <v>3014260278922</v>
      </c>
      <c r="B137" s="1">
        <v>23014260278926</v>
      </c>
      <c r="C137" s="20" t="s">
        <v>173</v>
      </c>
      <c r="D137" s="3">
        <v>36</v>
      </c>
      <c r="E137" s="3" t="s">
        <v>171</v>
      </c>
      <c r="F137" s="22">
        <v>782</v>
      </c>
      <c r="G137" s="4">
        <v>1.4E-2</v>
      </c>
      <c r="H137" s="5">
        <v>771.05200000000002</v>
      </c>
      <c r="I137" s="5">
        <v>10.947999999999979</v>
      </c>
      <c r="J137" s="3">
        <v>1</v>
      </c>
      <c r="K137" s="3">
        <v>1</v>
      </c>
      <c r="L137" s="3">
        <v>0</v>
      </c>
      <c r="M137" s="3">
        <v>1</v>
      </c>
      <c r="N137" s="11">
        <f t="shared" si="4"/>
        <v>3</v>
      </c>
      <c r="O137" s="25">
        <f t="shared" si="5"/>
        <v>2313.1559999999999</v>
      </c>
    </row>
    <row r="138" spans="1:15" x14ac:dyDescent="0.25">
      <c r="A138" s="1">
        <v>7501086453955</v>
      </c>
      <c r="B138" s="1">
        <v>17506339343844</v>
      </c>
      <c r="C138" s="20" t="s">
        <v>179</v>
      </c>
      <c r="D138" s="3">
        <v>36</v>
      </c>
      <c r="E138" s="3" t="s">
        <v>171</v>
      </c>
      <c r="F138" s="22">
        <v>566.94000000000005</v>
      </c>
      <c r="G138" s="4">
        <v>1.4E-2</v>
      </c>
      <c r="H138" s="5">
        <v>559.00283999999999</v>
      </c>
      <c r="I138" s="5">
        <v>7.9371600000000626</v>
      </c>
      <c r="J138" s="3">
        <v>1</v>
      </c>
      <c r="K138" s="3">
        <v>0</v>
      </c>
      <c r="L138" s="3">
        <v>1</v>
      </c>
      <c r="M138" s="3">
        <v>1</v>
      </c>
      <c r="N138" s="11">
        <f t="shared" si="4"/>
        <v>3</v>
      </c>
      <c r="O138" s="25">
        <f t="shared" si="5"/>
        <v>1677.0085199999999</v>
      </c>
    </row>
    <row r="139" spans="1:15" x14ac:dyDescent="0.25">
      <c r="A139" s="1">
        <v>3014260019723</v>
      </c>
      <c r="B139" s="1">
        <v>3014260019716</v>
      </c>
      <c r="C139" s="20" t="s">
        <v>175</v>
      </c>
      <c r="D139" s="3">
        <v>36</v>
      </c>
      <c r="E139" s="3" t="s">
        <v>171</v>
      </c>
      <c r="F139" s="22">
        <v>442.81</v>
      </c>
      <c r="G139" s="4">
        <v>1.4E-2</v>
      </c>
      <c r="H139" s="5">
        <v>436.61066</v>
      </c>
      <c r="I139" s="5">
        <v>6.1993400000000065</v>
      </c>
      <c r="J139" s="3">
        <v>1</v>
      </c>
      <c r="K139" s="3">
        <v>0</v>
      </c>
      <c r="L139" s="3">
        <v>0</v>
      </c>
      <c r="M139" s="3">
        <v>1</v>
      </c>
      <c r="N139" s="11">
        <f t="shared" si="4"/>
        <v>2</v>
      </c>
      <c r="O139" s="25">
        <f t="shared" si="5"/>
        <v>873.22131999999999</v>
      </c>
    </row>
    <row r="140" spans="1:15" x14ac:dyDescent="0.25">
      <c r="A140" s="1">
        <v>7501006711387</v>
      </c>
      <c r="B140" s="1">
        <v>17501006711384</v>
      </c>
      <c r="C140" s="20" t="s">
        <v>180</v>
      </c>
      <c r="D140" s="3">
        <v>36</v>
      </c>
      <c r="E140" s="3" t="s">
        <v>171</v>
      </c>
      <c r="F140" s="22">
        <v>459.85</v>
      </c>
      <c r="G140" s="4">
        <v>1.4E-2</v>
      </c>
      <c r="H140" s="5">
        <v>453.41210000000001</v>
      </c>
      <c r="I140" s="5">
        <v>6.4379000000000133</v>
      </c>
      <c r="J140" s="3">
        <v>0</v>
      </c>
      <c r="K140" s="3">
        <v>2</v>
      </c>
      <c r="L140" s="3">
        <v>1</v>
      </c>
      <c r="M140" s="3">
        <v>0</v>
      </c>
      <c r="N140" s="11">
        <f t="shared" si="4"/>
        <v>3</v>
      </c>
      <c r="O140" s="25">
        <f t="shared" si="5"/>
        <v>1360.2363</v>
      </c>
    </row>
    <row r="141" spans="1:15" x14ac:dyDescent="0.25">
      <c r="A141" s="1">
        <v>7506295356776</v>
      </c>
      <c r="B141" s="1">
        <v>17506295356773</v>
      </c>
      <c r="C141" s="20" t="s">
        <v>181</v>
      </c>
      <c r="D141" s="3">
        <v>36</v>
      </c>
      <c r="E141" s="3" t="s">
        <v>171</v>
      </c>
      <c r="F141" s="22">
        <v>954.46</v>
      </c>
      <c r="G141" s="4">
        <v>1.4E-2</v>
      </c>
      <c r="H141" s="5">
        <v>941.09756000000004</v>
      </c>
      <c r="I141" s="5">
        <v>13.362439999999992</v>
      </c>
      <c r="J141" s="3">
        <v>1</v>
      </c>
      <c r="K141" s="3">
        <v>0</v>
      </c>
      <c r="L141" s="3">
        <v>0</v>
      </c>
      <c r="M141" s="3">
        <v>0</v>
      </c>
      <c r="N141" s="11">
        <f t="shared" si="4"/>
        <v>1</v>
      </c>
      <c r="O141" s="25">
        <f t="shared" si="5"/>
        <v>941.09756000000004</v>
      </c>
    </row>
    <row r="142" spans="1:15" x14ac:dyDescent="0.25">
      <c r="A142" s="1">
        <v>7506195129166</v>
      </c>
      <c r="B142" s="1">
        <v>17506339344278</v>
      </c>
      <c r="C142" s="20" t="s">
        <v>177</v>
      </c>
      <c r="D142" s="3">
        <v>36</v>
      </c>
      <c r="E142" s="3" t="s">
        <v>171</v>
      </c>
      <c r="F142" s="22">
        <v>1423.88</v>
      </c>
      <c r="G142" s="4">
        <v>1.4E-2</v>
      </c>
      <c r="H142" s="5">
        <v>1403.94568</v>
      </c>
      <c r="I142" s="5">
        <v>19.934320000000071</v>
      </c>
      <c r="J142" s="3">
        <v>0</v>
      </c>
      <c r="K142" s="3">
        <v>2</v>
      </c>
      <c r="L142" s="3">
        <v>0</v>
      </c>
      <c r="M142" s="3">
        <v>0</v>
      </c>
      <c r="N142" s="11">
        <f t="shared" si="4"/>
        <v>2</v>
      </c>
      <c r="O142" s="25">
        <f t="shared" si="5"/>
        <v>2807.8913600000001</v>
      </c>
    </row>
    <row r="143" spans="1:15" x14ac:dyDescent="0.25">
      <c r="A143" s="1">
        <v>7500435110204</v>
      </c>
      <c r="B143" s="1">
        <v>17500435110201</v>
      </c>
      <c r="C143" s="20" t="s">
        <v>198</v>
      </c>
      <c r="D143" s="3">
        <v>12</v>
      </c>
      <c r="E143" s="11"/>
      <c r="F143" s="12">
        <v>210.3</v>
      </c>
      <c r="G143" s="4">
        <v>1.4E-2</v>
      </c>
      <c r="H143" s="5">
        <v>207.35580000000002</v>
      </c>
      <c r="I143" s="5">
        <v>2.944199999999995</v>
      </c>
      <c r="J143" s="3">
        <v>1</v>
      </c>
      <c r="K143" s="3">
        <v>0</v>
      </c>
      <c r="L143" s="3">
        <v>0</v>
      </c>
      <c r="M143" s="3">
        <v>0</v>
      </c>
      <c r="N143" s="11">
        <f t="shared" si="4"/>
        <v>1</v>
      </c>
      <c r="O143" s="25">
        <f t="shared" si="5"/>
        <v>207.35580000000002</v>
      </c>
    </row>
    <row r="144" spans="1:15" x14ac:dyDescent="0.25">
      <c r="A144" s="1">
        <v>7500435110211</v>
      </c>
      <c r="B144" s="1">
        <v>17500435110218</v>
      </c>
      <c r="C144" s="20" t="s">
        <v>199</v>
      </c>
      <c r="D144" s="3">
        <v>12</v>
      </c>
      <c r="E144" s="11"/>
      <c r="F144" s="12">
        <v>351</v>
      </c>
      <c r="G144" s="4">
        <v>1.4E-2</v>
      </c>
      <c r="H144" s="5">
        <v>346.08600000000001</v>
      </c>
      <c r="I144" s="5">
        <v>4.9139999999999873</v>
      </c>
      <c r="J144" s="3">
        <v>1</v>
      </c>
      <c r="K144" s="3">
        <v>0</v>
      </c>
      <c r="L144" s="3">
        <v>0</v>
      </c>
      <c r="M144" s="3">
        <v>0</v>
      </c>
      <c r="N144" s="11">
        <f t="shared" si="4"/>
        <v>1</v>
      </c>
      <c r="O144" s="25">
        <f t="shared" si="5"/>
        <v>346.08600000000001</v>
      </c>
    </row>
    <row r="145" spans="1:15" x14ac:dyDescent="0.25">
      <c r="A145" s="1">
        <v>7506339360592</v>
      </c>
      <c r="B145" s="1">
        <v>17506339360599</v>
      </c>
      <c r="C145" s="20" t="s">
        <v>201</v>
      </c>
      <c r="D145" s="3">
        <v>12</v>
      </c>
      <c r="E145" s="11"/>
      <c r="F145" s="12">
        <v>207.5</v>
      </c>
      <c r="G145" s="4">
        <v>1.4E-2</v>
      </c>
      <c r="H145" s="5">
        <v>204.595</v>
      </c>
      <c r="I145" s="5">
        <v>2.9050000000000011</v>
      </c>
      <c r="J145" s="3">
        <v>1</v>
      </c>
      <c r="K145" s="3">
        <v>0</v>
      </c>
      <c r="L145" s="3">
        <v>0</v>
      </c>
      <c r="M145" s="3">
        <v>0</v>
      </c>
      <c r="N145" s="11">
        <f t="shared" si="4"/>
        <v>1</v>
      </c>
      <c r="O145" s="25">
        <f t="shared" si="5"/>
        <v>204.595</v>
      </c>
    </row>
    <row r="146" spans="1:15" x14ac:dyDescent="0.25">
      <c r="A146" s="1">
        <v>7506339360608</v>
      </c>
      <c r="B146" s="1">
        <v>17506339360605</v>
      </c>
      <c r="C146" s="20" t="s">
        <v>202</v>
      </c>
      <c r="D146" s="3">
        <v>12</v>
      </c>
      <c r="E146" s="11"/>
      <c r="F146" s="12">
        <v>351</v>
      </c>
      <c r="G146" s="4">
        <v>1.4E-2</v>
      </c>
      <c r="H146" s="5">
        <v>346.08600000000001</v>
      </c>
      <c r="I146" s="5">
        <v>4.9139999999999873</v>
      </c>
      <c r="J146" s="3">
        <v>1</v>
      </c>
      <c r="K146" s="3">
        <v>0</v>
      </c>
      <c r="L146" s="3">
        <v>0</v>
      </c>
      <c r="M146" s="3">
        <v>0</v>
      </c>
      <c r="N146" s="11">
        <f t="shared" si="4"/>
        <v>1</v>
      </c>
      <c r="O146" s="25">
        <f t="shared" si="5"/>
        <v>346.08600000000001</v>
      </c>
    </row>
    <row r="147" spans="1:15" x14ac:dyDescent="0.25">
      <c r="A147" s="1">
        <v>7506339360615</v>
      </c>
      <c r="B147" s="1">
        <v>17506339360612</v>
      </c>
      <c r="C147" s="20" t="s">
        <v>196</v>
      </c>
      <c r="D147" s="3">
        <v>12</v>
      </c>
      <c r="E147" s="11"/>
      <c r="F147" s="12">
        <v>210.3</v>
      </c>
      <c r="G147" s="4">
        <v>1.4E-2</v>
      </c>
      <c r="H147" s="5">
        <v>207.35580000000002</v>
      </c>
      <c r="I147" s="5">
        <v>2.944199999999995</v>
      </c>
      <c r="J147" s="3">
        <v>1</v>
      </c>
      <c r="K147" s="3">
        <v>0</v>
      </c>
      <c r="L147" s="3">
        <v>0</v>
      </c>
      <c r="M147" s="3">
        <v>0</v>
      </c>
      <c r="N147" s="11">
        <f t="shared" si="4"/>
        <v>1</v>
      </c>
      <c r="O147" s="25">
        <f t="shared" si="5"/>
        <v>207.35580000000002</v>
      </c>
    </row>
    <row r="148" spans="1:15" x14ac:dyDescent="0.25">
      <c r="A148" s="1">
        <v>7506339360622</v>
      </c>
      <c r="B148" s="1">
        <v>17506339360629</v>
      </c>
      <c r="C148" s="20" t="s">
        <v>197</v>
      </c>
      <c r="D148" s="3">
        <v>12</v>
      </c>
      <c r="E148" s="11"/>
      <c r="F148" s="12">
        <v>351</v>
      </c>
      <c r="G148" s="4">
        <v>1.4E-2</v>
      </c>
      <c r="H148" s="5">
        <v>346.08600000000001</v>
      </c>
      <c r="I148" s="5">
        <v>4.9139999999999873</v>
      </c>
      <c r="J148" s="3">
        <v>1</v>
      </c>
      <c r="K148" s="3">
        <v>0</v>
      </c>
      <c r="L148" s="3">
        <v>0</v>
      </c>
      <c r="M148" s="3">
        <v>0</v>
      </c>
      <c r="N148" s="11">
        <f t="shared" si="4"/>
        <v>1</v>
      </c>
      <c r="O148" s="25">
        <f t="shared" si="5"/>
        <v>346.08600000000001</v>
      </c>
    </row>
    <row r="149" spans="1:15" x14ac:dyDescent="0.25">
      <c r="A149" s="1">
        <v>7506339360646</v>
      </c>
      <c r="B149" s="1">
        <v>17506339360643</v>
      </c>
      <c r="C149" s="20" t="s">
        <v>200</v>
      </c>
      <c r="D149" s="3">
        <v>12</v>
      </c>
      <c r="E149" s="11"/>
      <c r="F149" s="12">
        <v>351</v>
      </c>
      <c r="G149" s="4">
        <v>1.4E-2</v>
      </c>
      <c r="H149" s="5">
        <v>346.08600000000001</v>
      </c>
      <c r="I149" s="5">
        <v>4.9139999999999873</v>
      </c>
      <c r="J149" s="3">
        <v>1</v>
      </c>
      <c r="K149" s="3">
        <v>0</v>
      </c>
      <c r="L149" s="3">
        <v>0</v>
      </c>
      <c r="M149" s="3">
        <v>0</v>
      </c>
      <c r="N149" s="11">
        <f t="shared" si="4"/>
        <v>1</v>
      </c>
      <c r="O149" s="25">
        <f t="shared" si="5"/>
        <v>346.08600000000001</v>
      </c>
    </row>
  </sheetData>
  <autoFilter ref="A2:N1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Sheet1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2019-07-08T18:18:52Z</cp:lastPrinted>
  <dcterms:created xsi:type="dcterms:W3CDTF">2018-10-30T17:32:33Z</dcterms:created>
  <dcterms:modified xsi:type="dcterms:W3CDTF">2019-07-08T18:19:05Z</dcterms:modified>
</cp:coreProperties>
</file>