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Hoja1!$A$3:$S$3</definedName>
  </definedNames>
  <calcPr calcId="144525"/>
</workbook>
</file>

<file path=xl/calcChain.xml><?xml version="1.0" encoding="utf-8"?>
<calcChain xmlns="http://schemas.openxmlformats.org/spreadsheetml/2006/main">
  <c r="P5" i="1" l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S4" i="1"/>
  <c r="R4" i="1"/>
  <c r="Q4" i="1"/>
  <c r="P4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</calcChain>
</file>

<file path=xl/sharedStrings.xml><?xml version="1.0" encoding="utf-8"?>
<sst xmlns="http://schemas.openxmlformats.org/spreadsheetml/2006/main" count="116" uniqueCount="97">
  <si>
    <t>56233</t>
  </si>
  <si>
    <t>CEPI COLGATE 360 MED 2X1</t>
  </si>
  <si>
    <t>12/2</t>
  </si>
  <si>
    <t>94923</t>
  </si>
  <si>
    <t>CEPI COLGATE EXT CLEAN 3 PACK</t>
  </si>
  <si>
    <t>12/3</t>
  </si>
  <si>
    <t>52239</t>
  </si>
  <si>
    <t>CEPI COLGATE EXT CLEAN FIR2X1</t>
  </si>
  <si>
    <t>48/2</t>
  </si>
  <si>
    <t>39146</t>
  </si>
  <si>
    <t>CEPI COLGATE PREMIER CLEAN M+1</t>
  </si>
  <si>
    <t>8/6</t>
  </si>
  <si>
    <t>81905</t>
  </si>
  <si>
    <t>CEPI COLGATE SLIM SOFT BLACK</t>
  </si>
  <si>
    <t>94143</t>
  </si>
  <si>
    <t>CEPI COLGATE SUPER FLEXI 3 PACK</t>
  </si>
  <si>
    <t>72/100</t>
  </si>
  <si>
    <t>28476</t>
  </si>
  <si>
    <t>COLGATE MAX FRESH COOLMINT</t>
  </si>
  <si>
    <t>36/2/100</t>
  </si>
  <si>
    <t>56811</t>
  </si>
  <si>
    <t>COLGATE MFP</t>
  </si>
  <si>
    <t>6/12/75</t>
  </si>
  <si>
    <t>56812</t>
  </si>
  <si>
    <t>6/12/100</t>
  </si>
  <si>
    <t>05803</t>
  </si>
  <si>
    <t>144/50</t>
  </si>
  <si>
    <t>COLGATE TOTAL CLEAN MINT</t>
  </si>
  <si>
    <t>72/150</t>
  </si>
  <si>
    <t>56813</t>
  </si>
  <si>
    <t>28917</t>
  </si>
  <si>
    <t>COLGATE TRIPLE ACCION</t>
  </si>
  <si>
    <t>72/75</t>
  </si>
  <si>
    <t>31327</t>
  </si>
  <si>
    <t>61858</t>
  </si>
  <si>
    <t>72/160</t>
  </si>
  <si>
    <t>47824</t>
  </si>
  <si>
    <t>J TOC ESCUDO AZUL</t>
  </si>
  <si>
    <t>96536</t>
  </si>
  <si>
    <t>J TOC ESCUDO BLANCO</t>
  </si>
  <si>
    <t>37239</t>
  </si>
  <si>
    <t>J TOC ESCUDO MEN</t>
  </si>
  <si>
    <t>30/160</t>
  </si>
  <si>
    <t>96538</t>
  </si>
  <si>
    <t>J TOC ESCUDO VERDE</t>
  </si>
  <si>
    <t>96203</t>
  </si>
  <si>
    <t>J TOC ESCUDO ROSA</t>
  </si>
  <si>
    <t>COD. INTER. PZA</t>
  </si>
  <si>
    <t>ARTICULO</t>
  </si>
  <si>
    <t>NOMBRE</t>
  </si>
  <si>
    <t>EMPAQUE</t>
  </si>
  <si>
    <t>LISTA DE ARTICULOS</t>
  </si>
  <si>
    <t>COSTO</t>
  </si>
  <si>
    <t>PROMO</t>
  </si>
  <si>
    <t xml:space="preserve">DIAZ </t>
  </si>
  <si>
    <t>ARB</t>
  </si>
  <si>
    <t>VILL</t>
  </si>
  <si>
    <t>ALL</t>
  </si>
  <si>
    <t>EN2</t>
  </si>
  <si>
    <t>EN3</t>
  </si>
  <si>
    <t>41745</t>
  </si>
  <si>
    <t>PANTY P.KOTEX LAR S/A</t>
  </si>
  <si>
    <t>20/14</t>
  </si>
  <si>
    <t>41744</t>
  </si>
  <si>
    <t>PANTY P.KOTEX MANZA LAR</t>
  </si>
  <si>
    <t>58135</t>
  </si>
  <si>
    <t>PANTY P.KOTEX NATURALS MNZ LAR S/A</t>
  </si>
  <si>
    <t>24/44</t>
  </si>
  <si>
    <t>07407</t>
  </si>
  <si>
    <t>PANTY P.KOTEX REG MANZA</t>
  </si>
  <si>
    <t>14/22</t>
  </si>
  <si>
    <t>57147</t>
  </si>
  <si>
    <t>PANTY P.KOTEX REG S/A</t>
  </si>
  <si>
    <t>11856</t>
  </si>
  <si>
    <t>56932</t>
  </si>
  <si>
    <t>T KOTEX ANA C/A</t>
  </si>
  <si>
    <t>16/10</t>
  </si>
  <si>
    <t>25576</t>
  </si>
  <si>
    <t>T KOTEX ANA S/A N</t>
  </si>
  <si>
    <t>12/10</t>
  </si>
  <si>
    <t>56890</t>
  </si>
  <si>
    <t>T KOTEX NATURALS ANAT MANZ C/A</t>
  </si>
  <si>
    <t>10/10</t>
  </si>
  <si>
    <t>87354</t>
  </si>
  <si>
    <t xml:space="preserve">T KOTEX NATURALS ANAT MANZ S/A </t>
  </si>
  <si>
    <t>85724</t>
  </si>
  <si>
    <t>T KOTEX NATURALS MANZ NOC C/A</t>
  </si>
  <si>
    <t>8/10</t>
  </si>
  <si>
    <t>30369</t>
  </si>
  <si>
    <t>T KOTEX NOC C/A+2PZ+2PQ</t>
  </si>
  <si>
    <t>98019</t>
  </si>
  <si>
    <t>T KOTEX U.DELG C/A</t>
  </si>
  <si>
    <t xml:space="preserve">25170 </t>
  </si>
  <si>
    <t>T KOTEX UNICA NOC C/A</t>
  </si>
  <si>
    <t>25172</t>
  </si>
  <si>
    <t>T KOTEX UNICA U.DELG C/A</t>
  </si>
  <si>
    <t>18/10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</si>
</sst>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"/>
  <sheetViews>
    <sheetView tabSelected="1" workbookViewId="0">
      <selection activeCell="V13" sqref="V13"/>
    </sheetView>
  </sheetViews>
  <sheetFormatPr baseColWidth="10" defaultRowHeight="15" x14ac:dyDescent="0.25"/>
  <cols>
    <col min="1" max="1" width="17.7109375" style="7" bestFit="1" customWidth="1"/>
    <col min="2" max="2" width="7.85546875" style="7" customWidth="1"/>
    <col min="3" max="3" width="34.7109375" customWidth="1"/>
    <col min="4" max="4" width="11.42578125" style="7"/>
    <col min="5" max="5" width="3.5703125" style="7" bestFit="1" customWidth="1"/>
    <col min="6" max="6" width="8.7109375" style="8" customWidth="1"/>
    <col min="7" max="7" width="11.42578125" style="6"/>
    <col min="8" max="8" width="7.42578125" style="7" customWidth="1"/>
    <col min="9" max="12" width="7" style="7" customWidth="1"/>
    <col min="13" max="13" width="0" hidden="1" customWidth="1"/>
    <col min="14" max="14" width="17.7109375" style="7" hidden="1" customWidth="1"/>
    <col min="15" max="15" width="0" style="22" hidden="1" customWidth="1"/>
    <col min="16" max="17" width="0" hidden="1" customWidth="1"/>
    <col min="18" max="19" width="11.42578125" hidden="1" customWidth="1"/>
    <col min="20" max="20" width="0" hidden="1" customWidth="1"/>
  </cols>
  <sheetData>
    <row r="2" spans="1:19" x14ac:dyDescent="0.25">
      <c r="C2" s="7" t="s">
        <v>51</v>
      </c>
      <c r="D2" s="9">
        <v>43708</v>
      </c>
      <c r="E2" s="9"/>
    </row>
    <row r="3" spans="1:19" x14ac:dyDescent="0.25">
      <c r="A3" s="2" t="s">
        <v>47</v>
      </c>
      <c r="B3" s="2" t="s">
        <v>48</v>
      </c>
      <c r="C3" s="2" t="s">
        <v>49</v>
      </c>
      <c r="D3" s="2" t="s">
        <v>50</v>
      </c>
      <c r="E3" s="2"/>
      <c r="F3" s="10" t="s">
        <v>52</v>
      </c>
      <c r="G3" s="10"/>
      <c r="H3" s="2" t="s">
        <v>53</v>
      </c>
      <c r="I3" s="2" t="s">
        <v>54</v>
      </c>
      <c r="J3" s="2" t="s">
        <v>55</v>
      </c>
      <c r="K3" s="2" t="s">
        <v>56</v>
      </c>
      <c r="L3" s="2" t="s">
        <v>57</v>
      </c>
      <c r="M3" s="5"/>
      <c r="N3" s="2" t="s">
        <v>47</v>
      </c>
      <c r="O3" s="23"/>
    </row>
    <row r="4" spans="1:19" s="4" customFormat="1" x14ac:dyDescent="0.25">
      <c r="A4" s="11">
        <v>7501943432451</v>
      </c>
      <c r="B4" s="1" t="s">
        <v>60</v>
      </c>
      <c r="C4" s="19" t="s">
        <v>61</v>
      </c>
      <c r="D4" s="12" t="s">
        <v>62</v>
      </c>
      <c r="E4" s="12">
        <v>20</v>
      </c>
      <c r="F4" s="13">
        <v>179</v>
      </c>
      <c r="G4" s="13">
        <f>F4/1.16/E4</f>
        <v>7.7155172413793114</v>
      </c>
      <c r="H4" s="13"/>
      <c r="I4" s="3">
        <v>4</v>
      </c>
      <c r="J4" s="3">
        <v>2</v>
      </c>
      <c r="K4" s="3">
        <v>2</v>
      </c>
      <c r="L4" s="3">
        <v>4</v>
      </c>
      <c r="M4" s="21">
        <f>SUM(I4:L4)</f>
        <v>12</v>
      </c>
      <c r="N4" s="11">
        <v>7501943432451</v>
      </c>
      <c r="O4" s="24">
        <v>7.7155172413793114</v>
      </c>
      <c r="P4" s="4">
        <f>I4*F4</f>
        <v>716</v>
      </c>
      <c r="Q4" s="4">
        <f>J4*E4</f>
        <v>40</v>
      </c>
      <c r="R4" s="4">
        <f>K4*E4</f>
        <v>40</v>
      </c>
      <c r="S4" s="4">
        <f>E4*L4</f>
        <v>80</v>
      </c>
    </row>
    <row r="5" spans="1:19" s="4" customFormat="1" x14ac:dyDescent="0.25">
      <c r="A5" s="11">
        <v>7501943432475</v>
      </c>
      <c r="B5" s="1" t="s">
        <v>63</v>
      </c>
      <c r="C5" s="19" t="s">
        <v>64</v>
      </c>
      <c r="D5" s="12" t="s">
        <v>62</v>
      </c>
      <c r="E5" s="12">
        <v>20</v>
      </c>
      <c r="F5" s="13">
        <v>179</v>
      </c>
      <c r="G5" s="13">
        <f t="shared" ref="G5:G37" si="0">F5/1.16/E5</f>
        <v>7.7155172413793114</v>
      </c>
      <c r="H5" s="13"/>
      <c r="I5" s="3">
        <v>4</v>
      </c>
      <c r="J5" s="3">
        <v>2</v>
      </c>
      <c r="K5" s="3">
        <v>2</v>
      </c>
      <c r="L5" s="3">
        <v>4</v>
      </c>
      <c r="M5" s="21">
        <f>SUM(I5:L5)</f>
        <v>12</v>
      </c>
      <c r="N5" s="11">
        <v>7501943432475</v>
      </c>
      <c r="O5" s="24">
        <v>7.7155172413793114</v>
      </c>
      <c r="P5" s="4">
        <f t="shared" ref="P5:P37" si="1">I5*F5</f>
        <v>716</v>
      </c>
      <c r="Q5" s="4">
        <f t="shared" ref="Q5:Q37" si="2">J5*E5</f>
        <v>40</v>
      </c>
      <c r="R5" s="4">
        <f t="shared" ref="R5:R37" si="3">K5*E5</f>
        <v>40</v>
      </c>
      <c r="S5" s="4">
        <f t="shared" ref="S5:S37" si="4">E5*L5</f>
        <v>80</v>
      </c>
    </row>
    <row r="6" spans="1:19" s="4" customFormat="1" x14ac:dyDescent="0.25">
      <c r="A6" s="11">
        <v>7501943431805</v>
      </c>
      <c r="B6" s="1" t="s">
        <v>65</v>
      </c>
      <c r="C6" s="19" t="s">
        <v>66</v>
      </c>
      <c r="D6" s="12" t="s">
        <v>67</v>
      </c>
      <c r="E6" s="12">
        <v>24</v>
      </c>
      <c r="F6" s="13">
        <v>720</v>
      </c>
      <c r="G6" s="13">
        <f t="shared" si="0"/>
        <v>25.862068965517242</v>
      </c>
      <c r="H6" s="13"/>
      <c r="I6" s="3">
        <v>4</v>
      </c>
      <c r="J6" s="3">
        <v>2</v>
      </c>
      <c r="K6" s="3">
        <v>2</v>
      </c>
      <c r="L6" s="3">
        <v>4</v>
      </c>
      <c r="M6" s="21">
        <f>SUM(I6:L6)</f>
        <v>12</v>
      </c>
      <c r="N6" s="11">
        <v>7501943431805</v>
      </c>
      <c r="O6" s="24">
        <v>25.862068965517242</v>
      </c>
      <c r="P6" s="4">
        <f t="shared" si="1"/>
        <v>2880</v>
      </c>
      <c r="Q6" s="4">
        <f t="shared" si="2"/>
        <v>48</v>
      </c>
      <c r="R6" s="4">
        <f t="shared" si="3"/>
        <v>48</v>
      </c>
      <c r="S6" s="4">
        <f t="shared" si="4"/>
        <v>96</v>
      </c>
    </row>
    <row r="7" spans="1:19" s="4" customFormat="1" x14ac:dyDescent="0.25">
      <c r="A7" s="11">
        <v>7501943431249</v>
      </c>
      <c r="B7" s="1" t="s">
        <v>68</v>
      </c>
      <c r="C7" s="19" t="s">
        <v>69</v>
      </c>
      <c r="D7" s="12" t="s">
        <v>70</v>
      </c>
      <c r="E7" s="12">
        <v>14</v>
      </c>
      <c r="F7" s="13">
        <v>187</v>
      </c>
      <c r="G7" s="13">
        <f t="shared" si="0"/>
        <v>11.514778325123155</v>
      </c>
      <c r="H7" s="13"/>
      <c r="I7" s="3">
        <v>4</v>
      </c>
      <c r="J7" s="3">
        <v>2</v>
      </c>
      <c r="K7" s="3">
        <v>2</v>
      </c>
      <c r="L7" s="3">
        <v>4</v>
      </c>
      <c r="M7" s="21">
        <f>SUM(I7:L7)</f>
        <v>12</v>
      </c>
      <c r="N7" s="11">
        <v>7501943431249</v>
      </c>
      <c r="O7" s="24">
        <v>11.514778325123155</v>
      </c>
      <c r="P7" s="4">
        <f t="shared" si="1"/>
        <v>748</v>
      </c>
      <c r="Q7" s="4">
        <f t="shared" si="2"/>
        <v>28</v>
      </c>
      <c r="R7" s="4">
        <f t="shared" si="3"/>
        <v>28</v>
      </c>
      <c r="S7" s="4">
        <f t="shared" si="4"/>
        <v>56</v>
      </c>
    </row>
    <row r="8" spans="1:19" s="4" customFormat="1" x14ac:dyDescent="0.25">
      <c r="A8" s="11">
        <v>7501943431140</v>
      </c>
      <c r="B8" s="1" t="s">
        <v>71</v>
      </c>
      <c r="C8" s="19" t="s">
        <v>72</v>
      </c>
      <c r="D8" s="12" t="s">
        <v>67</v>
      </c>
      <c r="E8" s="12">
        <v>24</v>
      </c>
      <c r="F8" s="13">
        <v>639</v>
      </c>
      <c r="G8" s="13">
        <f t="shared" si="0"/>
        <v>22.952586206896555</v>
      </c>
      <c r="H8" s="13"/>
      <c r="I8" s="3">
        <v>4</v>
      </c>
      <c r="J8" s="3">
        <v>2</v>
      </c>
      <c r="K8" s="3">
        <v>2</v>
      </c>
      <c r="L8" s="3">
        <v>4</v>
      </c>
      <c r="M8" s="21">
        <f>SUM(I8:L8)</f>
        <v>12</v>
      </c>
      <c r="N8" s="11">
        <v>7501943431140</v>
      </c>
      <c r="O8" s="24">
        <v>22.952586206896555</v>
      </c>
      <c r="P8" s="4">
        <f t="shared" si="1"/>
        <v>2556</v>
      </c>
      <c r="Q8" s="4">
        <f t="shared" si="2"/>
        <v>48</v>
      </c>
      <c r="R8" s="4">
        <f t="shared" si="3"/>
        <v>48</v>
      </c>
      <c r="S8" s="4">
        <f t="shared" si="4"/>
        <v>96</v>
      </c>
    </row>
    <row r="9" spans="1:19" s="4" customFormat="1" x14ac:dyDescent="0.25">
      <c r="A9" s="11">
        <v>7501943431317</v>
      </c>
      <c r="B9" s="1" t="s">
        <v>73</v>
      </c>
      <c r="C9" s="19" t="s">
        <v>72</v>
      </c>
      <c r="D9" s="12" t="s">
        <v>70</v>
      </c>
      <c r="E9" s="12">
        <v>14</v>
      </c>
      <c r="F9" s="13">
        <v>187</v>
      </c>
      <c r="G9" s="13">
        <f t="shared" si="0"/>
        <v>11.514778325123155</v>
      </c>
      <c r="H9" s="13"/>
      <c r="I9" s="3">
        <v>4</v>
      </c>
      <c r="J9" s="3">
        <v>2</v>
      </c>
      <c r="K9" s="3">
        <v>2</v>
      </c>
      <c r="L9" s="3">
        <v>4</v>
      </c>
      <c r="M9" s="21">
        <f>SUM(I9:L9)</f>
        <v>12</v>
      </c>
      <c r="N9" s="11">
        <v>7501943431317</v>
      </c>
      <c r="O9" s="24">
        <v>11.514778325123155</v>
      </c>
      <c r="P9" s="4">
        <f t="shared" si="1"/>
        <v>748</v>
      </c>
      <c r="Q9" s="4">
        <f t="shared" si="2"/>
        <v>28</v>
      </c>
      <c r="R9" s="4">
        <f t="shared" si="3"/>
        <v>28</v>
      </c>
      <c r="S9" s="4">
        <f t="shared" si="4"/>
        <v>56</v>
      </c>
    </row>
    <row r="10" spans="1:19" s="4" customFormat="1" x14ac:dyDescent="0.25">
      <c r="A10" s="11">
        <v>7501017360789</v>
      </c>
      <c r="B10" s="1" t="s">
        <v>74</v>
      </c>
      <c r="C10" s="19" t="s">
        <v>75</v>
      </c>
      <c r="D10" s="12" t="s">
        <v>76</v>
      </c>
      <c r="E10" s="12">
        <v>16</v>
      </c>
      <c r="F10" s="13">
        <v>296</v>
      </c>
      <c r="G10" s="13">
        <f t="shared" si="0"/>
        <v>15.948275862068966</v>
      </c>
      <c r="H10" s="13"/>
      <c r="I10" s="3">
        <v>4</v>
      </c>
      <c r="J10" s="3">
        <v>2</v>
      </c>
      <c r="K10" s="3">
        <v>2</v>
      </c>
      <c r="L10" s="3">
        <v>4</v>
      </c>
      <c r="M10" s="21">
        <f>SUM(I10:L10)</f>
        <v>12</v>
      </c>
      <c r="N10" s="11">
        <v>7501017360789</v>
      </c>
      <c r="O10" s="24">
        <v>15.948275862068966</v>
      </c>
      <c r="P10" s="4">
        <f t="shared" si="1"/>
        <v>1184</v>
      </c>
      <c r="Q10" s="4">
        <f t="shared" si="2"/>
        <v>32</v>
      </c>
      <c r="R10" s="4">
        <f t="shared" si="3"/>
        <v>32</v>
      </c>
      <c r="S10" s="4">
        <f t="shared" si="4"/>
        <v>64</v>
      </c>
    </row>
    <row r="11" spans="1:19" s="4" customFormat="1" x14ac:dyDescent="0.25">
      <c r="A11" s="11">
        <v>7501017371198</v>
      </c>
      <c r="B11" s="1" t="s">
        <v>77</v>
      </c>
      <c r="C11" s="19" t="s">
        <v>78</v>
      </c>
      <c r="D11" s="12" t="s">
        <v>79</v>
      </c>
      <c r="E11" s="12">
        <v>12</v>
      </c>
      <c r="F11" s="13">
        <v>179</v>
      </c>
      <c r="G11" s="13">
        <f t="shared" si="0"/>
        <v>12.859195402298852</v>
      </c>
      <c r="H11" s="13"/>
      <c r="I11" s="3">
        <v>4</v>
      </c>
      <c r="J11" s="3">
        <v>2</v>
      </c>
      <c r="K11" s="3">
        <v>2</v>
      </c>
      <c r="L11" s="3">
        <v>4</v>
      </c>
      <c r="M11" s="21">
        <f>SUM(I11:L11)</f>
        <v>12</v>
      </c>
      <c r="N11" s="11">
        <v>7501017371198</v>
      </c>
      <c r="O11" s="24">
        <v>12.859195402298852</v>
      </c>
      <c r="P11" s="4">
        <f t="shared" si="1"/>
        <v>716</v>
      </c>
      <c r="Q11" s="4">
        <f t="shared" si="2"/>
        <v>24</v>
      </c>
      <c r="R11" s="4">
        <f t="shared" si="3"/>
        <v>24</v>
      </c>
      <c r="S11" s="4">
        <f t="shared" si="4"/>
        <v>48</v>
      </c>
    </row>
    <row r="12" spans="1:19" s="4" customFormat="1" x14ac:dyDescent="0.25">
      <c r="A12" s="11">
        <v>7501943424623</v>
      </c>
      <c r="B12" s="1" t="s">
        <v>80</v>
      </c>
      <c r="C12" s="19" t="s">
        <v>81</v>
      </c>
      <c r="D12" s="12" t="s">
        <v>82</v>
      </c>
      <c r="E12" s="12">
        <v>10</v>
      </c>
      <c r="F12" s="13">
        <v>122</v>
      </c>
      <c r="G12" s="13">
        <f t="shared" si="0"/>
        <v>10.517241379310345</v>
      </c>
      <c r="H12" s="13"/>
      <c r="I12" s="3">
        <v>4</v>
      </c>
      <c r="J12" s="3">
        <v>2</v>
      </c>
      <c r="K12" s="3">
        <v>2</v>
      </c>
      <c r="L12" s="3">
        <v>4</v>
      </c>
      <c r="M12" s="21">
        <f>SUM(I12:L12)</f>
        <v>12</v>
      </c>
      <c r="N12" s="11">
        <v>7501943424623</v>
      </c>
      <c r="O12" s="24">
        <v>10.517241379310345</v>
      </c>
      <c r="P12" s="4">
        <f t="shared" si="1"/>
        <v>488</v>
      </c>
      <c r="Q12" s="4">
        <f t="shared" si="2"/>
        <v>20</v>
      </c>
      <c r="R12" s="4">
        <f t="shared" si="3"/>
        <v>20</v>
      </c>
      <c r="S12" s="4">
        <f t="shared" si="4"/>
        <v>40</v>
      </c>
    </row>
    <row r="13" spans="1:19" s="4" customFormat="1" x14ac:dyDescent="0.25">
      <c r="A13" s="11">
        <v>7501943424609</v>
      </c>
      <c r="B13" s="1" t="s">
        <v>83</v>
      </c>
      <c r="C13" s="19" t="s">
        <v>84</v>
      </c>
      <c r="D13" s="12" t="s">
        <v>82</v>
      </c>
      <c r="E13" s="12">
        <v>10</v>
      </c>
      <c r="F13" s="13">
        <v>136</v>
      </c>
      <c r="G13" s="13">
        <f t="shared" si="0"/>
        <v>11.724137931034484</v>
      </c>
      <c r="H13" s="13"/>
      <c r="I13" s="3">
        <v>4</v>
      </c>
      <c r="J13" s="3">
        <v>2</v>
      </c>
      <c r="K13" s="3">
        <v>2</v>
      </c>
      <c r="L13" s="3">
        <v>4</v>
      </c>
      <c r="M13" s="21">
        <f>SUM(I13:L13)</f>
        <v>12</v>
      </c>
      <c r="N13" s="11">
        <v>7501943424609</v>
      </c>
      <c r="O13" s="24">
        <v>11.724137931034484</v>
      </c>
      <c r="P13" s="4">
        <f t="shared" si="1"/>
        <v>544</v>
      </c>
      <c r="Q13" s="4">
        <f t="shared" si="2"/>
        <v>20</v>
      </c>
      <c r="R13" s="4">
        <f t="shared" si="3"/>
        <v>20</v>
      </c>
      <c r="S13" s="4">
        <f t="shared" si="4"/>
        <v>40</v>
      </c>
    </row>
    <row r="14" spans="1:19" s="4" customFormat="1" x14ac:dyDescent="0.25">
      <c r="A14" s="11">
        <v>7501943421141</v>
      </c>
      <c r="B14" s="1" t="s">
        <v>85</v>
      </c>
      <c r="C14" s="19" t="s">
        <v>86</v>
      </c>
      <c r="D14" s="12" t="s">
        <v>87</v>
      </c>
      <c r="E14" s="12">
        <v>8</v>
      </c>
      <c r="F14" s="13">
        <v>125</v>
      </c>
      <c r="G14" s="13">
        <f t="shared" si="0"/>
        <v>13.469827586206897</v>
      </c>
      <c r="H14" s="13"/>
      <c r="I14" s="3">
        <v>4</v>
      </c>
      <c r="J14" s="3">
        <v>2</v>
      </c>
      <c r="K14" s="3">
        <v>2</v>
      </c>
      <c r="L14" s="3">
        <v>4</v>
      </c>
      <c r="M14" s="21">
        <f>SUM(I14:L14)</f>
        <v>12</v>
      </c>
      <c r="N14" s="11">
        <v>7501943421141</v>
      </c>
      <c r="O14" s="24">
        <v>13.469827586206897</v>
      </c>
      <c r="P14" s="4">
        <f t="shared" si="1"/>
        <v>500</v>
      </c>
      <c r="Q14" s="4">
        <f t="shared" si="2"/>
        <v>16</v>
      </c>
      <c r="R14" s="4">
        <f t="shared" si="3"/>
        <v>16</v>
      </c>
      <c r="S14" s="4">
        <f t="shared" si="4"/>
        <v>32</v>
      </c>
    </row>
    <row r="15" spans="1:19" s="4" customFormat="1" x14ac:dyDescent="0.25">
      <c r="A15" s="11">
        <v>7501943418509</v>
      </c>
      <c r="B15" s="1" t="s">
        <v>88</v>
      </c>
      <c r="C15" s="19" t="s">
        <v>89</v>
      </c>
      <c r="D15" s="1" t="s">
        <v>79</v>
      </c>
      <c r="E15" s="1">
        <v>12</v>
      </c>
      <c r="F15" s="13">
        <v>168</v>
      </c>
      <c r="G15" s="13">
        <f t="shared" si="0"/>
        <v>12.068965517241381</v>
      </c>
      <c r="H15" s="13"/>
      <c r="I15" s="3">
        <v>4</v>
      </c>
      <c r="J15" s="3">
        <v>2</v>
      </c>
      <c r="K15" s="3">
        <v>2</v>
      </c>
      <c r="L15" s="3">
        <v>4</v>
      </c>
      <c r="M15" s="21">
        <f>SUM(I15:L15)</f>
        <v>12</v>
      </c>
      <c r="N15" s="11">
        <v>7501943418509</v>
      </c>
      <c r="O15" s="24">
        <v>12.068965517241381</v>
      </c>
      <c r="P15" s="4">
        <f t="shared" si="1"/>
        <v>672</v>
      </c>
      <c r="Q15" s="4">
        <f t="shared" si="2"/>
        <v>24</v>
      </c>
      <c r="R15" s="4">
        <f t="shared" si="3"/>
        <v>24</v>
      </c>
      <c r="S15" s="4">
        <f t="shared" si="4"/>
        <v>48</v>
      </c>
    </row>
    <row r="16" spans="1:19" s="4" customFormat="1" x14ac:dyDescent="0.25">
      <c r="A16" s="11">
        <v>7501943490994</v>
      </c>
      <c r="B16" s="1" t="s">
        <v>90</v>
      </c>
      <c r="C16" s="19" t="s">
        <v>91</v>
      </c>
      <c r="D16" s="12" t="s">
        <v>79</v>
      </c>
      <c r="E16" s="12">
        <v>12</v>
      </c>
      <c r="F16" s="13">
        <v>160</v>
      </c>
      <c r="G16" s="13">
        <f t="shared" si="0"/>
        <v>11.494252873563219</v>
      </c>
      <c r="H16" s="13"/>
      <c r="I16" s="3">
        <v>4</v>
      </c>
      <c r="J16" s="3">
        <v>2</v>
      </c>
      <c r="K16" s="3">
        <v>2</v>
      </c>
      <c r="L16" s="3">
        <v>4</v>
      </c>
      <c r="M16" s="21">
        <f>SUM(I16:L16)</f>
        <v>12</v>
      </c>
      <c r="N16" s="11">
        <v>7501943490994</v>
      </c>
      <c r="O16" s="24">
        <v>11.494252873563219</v>
      </c>
      <c r="P16" s="4">
        <f t="shared" si="1"/>
        <v>640</v>
      </c>
      <c r="Q16" s="4">
        <f t="shared" si="2"/>
        <v>24</v>
      </c>
      <c r="R16" s="4">
        <f t="shared" si="3"/>
        <v>24</v>
      </c>
      <c r="S16" s="4">
        <f t="shared" si="4"/>
        <v>48</v>
      </c>
    </row>
    <row r="17" spans="1:19" s="4" customFormat="1" x14ac:dyDescent="0.25">
      <c r="A17" s="11">
        <v>7501943494220</v>
      </c>
      <c r="B17" s="1" t="s">
        <v>92</v>
      </c>
      <c r="C17" s="19" t="s">
        <v>93</v>
      </c>
      <c r="D17" s="12" t="s">
        <v>87</v>
      </c>
      <c r="E17" s="12">
        <v>8</v>
      </c>
      <c r="F17" s="13">
        <v>176</v>
      </c>
      <c r="G17" s="13">
        <f t="shared" si="0"/>
        <v>18.965517241379313</v>
      </c>
      <c r="H17" s="13"/>
      <c r="I17" s="3">
        <v>4</v>
      </c>
      <c r="J17" s="3">
        <v>2</v>
      </c>
      <c r="K17" s="3">
        <v>2</v>
      </c>
      <c r="L17" s="3">
        <v>4</v>
      </c>
      <c r="M17" s="21">
        <f>SUM(I17:L17)</f>
        <v>12</v>
      </c>
      <c r="N17" s="11">
        <v>7501943494220</v>
      </c>
      <c r="O17" s="24">
        <v>18.965517241379313</v>
      </c>
      <c r="P17" s="4">
        <f t="shared" si="1"/>
        <v>704</v>
      </c>
      <c r="Q17" s="4">
        <f t="shared" si="2"/>
        <v>16</v>
      </c>
      <c r="R17" s="4">
        <f t="shared" si="3"/>
        <v>16</v>
      </c>
      <c r="S17" s="4">
        <f t="shared" si="4"/>
        <v>32</v>
      </c>
    </row>
    <row r="18" spans="1:19" s="4" customFormat="1" x14ac:dyDescent="0.25">
      <c r="A18" s="11">
        <v>7501943494268</v>
      </c>
      <c r="B18" s="1" t="s">
        <v>94</v>
      </c>
      <c r="C18" s="19" t="s">
        <v>95</v>
      </c>
      <c r="D18" s="12" t="s">
        <v>96</v>
      </c>
      <c r="E18" s="12">
        <v>18</v>
      </c>
      <c r="F18" s="13">
        <v>353</v>
      </c>
      <c r="G18" s="13">
        <f t="shared" si="0"/>
        <v>16.906130268199234</v>
      </c>
      <c r="H18" s="13"/>
      <c r="I18" s="3">
        <v>4</v>
      </c>
      <c r="J18" s="3">
        <v>2</v>
      </c>
      <c r="K18" s="3">
        <v>2</v>
      </c>
      <c r="L18" s="3">
        <v>4</v>
      </c>
      <c r="M18" s="21">
        <f>SUM(I18:L18)</f>
        <v>12</v>
      </c>
      <c r="N18" s="11">
        <v>7501943494268</v>
      </c>
      <c r="O18" s="24">
        <v>16.906130268199234</v>
      </c>
      <c r="P18" s="4">
        <f t="shared" si="1"/>
        <v>1412</v>
      </c>
      <c r="Q18" s="4">
        <f t="shared" si="2"/>
        <v>36</v>
      </c>
      <c r="R18" s="4">
        <f t="shared" si="3"/>
        <v>36</v>
      </c>
      <c r="S18" s="4">
        <f t="shared" si="4"/>
        <v>72</v>
      </c>
    </row>
    <row r="19" spans="1:19" s="4" customFormat="1" x14ac:dyDescent="0.25">
      <c r="A19" s="11">
        <v>7509546000985</v>
      </c>
      <c r="B19" s="1" t="s">
        <v>30</v>
      </c>
      <c r="C19" s="19" t="s">
        <v>31</v>
      </c>
      <c r="D19" s="12" t="s">
        <v>32</v>
      </c>
      <c r="E19" s="12">
        <v>72</v>
      </c>
      <c r="F19" s="13">
        <v>870</v>
      </c>
      <c r="G19" s="13">
        <f t="shared" si="0"/>
        <v>10.416666666666666</v>
      </c>
      <c r="H19" s="1" t="s">
        <v>59</v>
      </c>
      <c r="I19" s="3">
        <v>4</v>
      </c>
      <c r="J19" s="3">
        <v>4</v>
      </c>
      <c r="K19" s="3">
        <v>3</v>
      </c>
      <c r="L19" s="3"/>
      <c r="M19" s="21">
        <f>SUM(I19:L19)</f>
        <v>11</v>
      </c>
      <c r="N19" s="11">
        <v>7509546000985</v>
      </c>
      <c r="O19" s="24">
        <v>10.416666666666666</v>
      </c>
      <c r="P19" s="4">
        <f t="shared" si="1"/>
        <v>3480</v>
      </c>
      <c r="Q19" s="4">
        <f t="shared" si="2"/>
        <v>288</v>
      </c>
      <c r="R19" s="4">
        <f t="shared" si="3"/>
        <v>216</v>
      </c>
      <c r="S19" s="4">
        <f t="shared" si="4"/>
        <v>0</v>
      </c>
    </row>
    <row r="20" spans="1:19" s="4" customFormat="1" x14ac:dyDescent="0.25">
      <c r="A20" s="11">
        <v>7506425606917</v>
      </c>
      <c r="B20" s="1" t="s">
        <v>36</v>
      </c>
      <c r="C20" s="19" t="s">
        <v>37</v>
      </c>
      <c r="D20" s="12" t="s">
        <v>28</v>
      </c>
      <c r="E20" s="12">
        <v>72</v>
      </c>
      <c r="F20" s="13">
        <v>768</v>
      </c>
      <c r="G20" s="13">
        <f t="shared" si="0"/>
        <v>9.1954022988505741</v>
      </c>
      <c r="H20" s="3"/>
      <c r="I20" s="3">
        <v>2</v>
      </c>
      <c r="J20" s="3">
        <v>2</v>
      </c>
      <c r="K20" s="3">
        <v>2</v>
      </c>
      <c r="L20" s="3">
        <v>2</v>
      </c>
      <c r="M20" s="21">
        <f>SUM(I20:L20)</f>
        <v>8</v>
      </c>
      <c r="N20" s="11">
        <v>7506425606917</v>
      </c>
      <c r="O20" s="24">
        <v>9.1954022988505741</v>
      </c>
      <c r="P20" s="4">
        <f t="shared" si="1"/>
        <v>1536</v>
      </c>
      <c r="Q20" s="4">
        <f t="shared" si="2"/>
        <v>144</v>
      </c>
      <c r="R20" s="4">
        <f t="shared" si="3"/>
        <v>144</v>
      </c>
      <c r="S20" s="4">
        <f t="shared" si="4"/>
        <v>144</v>
      </c>
    </row>
    <row r="21" spans="1:19" x14ac:dyDescent="0.25">
      <c r="A21" s="14">
        <v>7501943489011</v>
      </c>
      <c r="B21" s="15" t="s">
        <v>38</v>
      </c>
      <c r="C21" s="20" t="s">
        <v>39</v>
      </c>
      <c r="D21" s="16" t="s">
        <v>35</v>
      </c>
      <c r="E21" s="16">
        <v>72</v>
      </c>
      <c r="F21" s="17">
        <v>815</v>
      </c>
      <c r="G21" s="17">
        <f t="shared" si="0"/>
        <v>9.758141762452107</v>
      </c>
      <c r="H21" s="18"/>
      <c r="I21" s="18">
        <v>2</v>
      </c>
      <c r="J21" s="18">
        <v>2</v>
      </c>
      <c r="K21" s="18">
        <v>2</v>
      </c>
      <c r="L21" s="18">
        <v>2</v>
      </c>
      <c r="M21" s="5">
        <f>SUM(I21:L21)</f>
        <v>8</v>
      </c>
      <c r="N21" s="14">
        <v>7501943489011</v>
      </c>
      <c r="O21" s="23">
        <v>9.758141762452107</v>
      </c>
      <c r="P21" s="4">
        <f t="shared" si="1"/>
        <v>1630</v>
      </c>
      <c r="Q21" s="4">
        <f t="shared" si="2"/>
        <v>144</v>
      </c>
      <c r="R21" s="4">
        <f t="shared" si="3"/>
        <v>144</v>
      </c>
      <c r="S21" s="4">
        <f t="shared" si="4"/>
        <v>144</v>
      </c>
    </row>
    <row r="22" spans="1:19" x14ac:dyDescent="0.25">
      <c r="A22" s="14">
        <v>7501943489059</v>
      </c>
      <c r="B22" s="15" t="s">
        <v>40</v>
      </c>
      <c r="C22" s="20" t="s">
        <v>41</v>
      </c>
      <c r="D22" s="16" t="s">
        <v>42</v>
      </c>
      <c r="E22" s="16">
        <v>30</v>
      </c>
      <c r="F22" s="17">
        <v>378</v>
      </c>
      <c r="G22" s="17">
        <f t="shared" si="0"/>
        <v>10.862068965517242</v>
      </c>
      <c r="H22" s="18"/>
      <c r="I22" s="18">
        <v>2</v>
      </c>
      <c r="J22" s="18">
        <v>2</v>
      </c>
      <c r="K22" s="18">
        <v>2</v>
      </c>
      <c r="L22" s="18">
        <v>2</v>
      </c>
      <c r="M22" s="5">
        <f>SUM(I22:L22)</f>
        <v>8</v>
      </c>
      <c r="N22" s="14">
        <v>7501943489059</v>
      </c>
      <c r="O22" s="23">
        <v>10.862068965517242</v>
      </c>
      <c r="P22" s="4">
        <f t="shared" si="1"/>
        <v>756</v>
      </c>
      <c r="Q22" s="4">
        <f t="shared" si="2"/>
        <v>60</v>
      </c>
      <c r="R22" s="4">
        <f t="shared" si="3"/>
        <v>60</v>
      </c>
      <c r="S22" s="4">
        <f t="shared" si="4"/>
        <v>60</v>
      </c>
    </row>
    <row r="23" spans="1:19" x14ac:dyDescent="0.25">
      <c r="A23" s="14">
        <v>7501943489042</v>
      </c>
      <c r="B23" s="15" t="s">
        <v>43</v>
      </c>
      <c r="C23" s="20" t="s">
        <v>44</v>
      </c>
      <c r="D23" s="16" t="s">
        <v>35</v>
      </c>
      <c r="E23" s="16">
        <v>72</v>
      </c>
      <c r="F23" s="17">
        <v>815</v>
      </c>
      <c r="G23" s="17">
        <f t="shared" si="0"/>
        <v>9.758141762452107</v>
      </c>
      <c r="H23" s="18"/>
      <c r="I23" s="18">
        <v>2</v>
      </c>
      <c r="J23" s="18">
        <v>2</v>
      </c>
      <c r="K23" s="18">
        <v>2</v>
      </c>
      <c r="L23" s="18">
        <v>2</v>
      </c>
      <c r="M23" s="5">
        <f>SUM(I23:L23)</f>
        <v>8</v>
      </c>
      <c r="N23" s="14">
        <v>7501943489042</v>
      </c>
      <c r="O23" s="23">
        <v>9.758141762452107</v>
      </c>
      <c r="P23" s="4">
        <f t="shared" si="1"/>
        <v>1630</v>
      </c>
      <c r="Q23" s="4">
        <f t="shared" si="2"/>
        <v>144</v>
      </c>
      <c r="R23" s="4">
        <f t="shared" si="3"/>
        <v>144</v>
      </c>
      <c r="S23" s="4">
        <f t="shared" si="4"/>
        <v>144</v>
      </c>
    </row>
    <row r="24" spans="1:19" x14ac:dyDescent="0.25">
      <c r="A24" s="14">
        <v>7501943489035</v>
      </c>
      <c r="B24" s="15" t="s">
        <v>45</v>
      </c>
      <c r="C24" s="20" t="s">
        <v>46</v>
      </c>
      <c r="D24" s="16" t="s">
        <v>35</v>
      </c>
      <c r="E24" s="16">
        <v>72</v>
      </c>
      <c r="F24" s="17">
        <v>815</v>
      </c>
      <c r="G24" s="17">
        <f t="shared" si="0"/>
        <v>9.758141762452107</v>
      </c>
      <c r="H24" s="18"/>
      <c r="I24" s="18">
        <v>1</v>
      </c>
      <c r="J24" s="18">
        <v>2</v>
      </c>
      <c r="K24" s="18">
        <v>2</v>
      </c>
      <c r="L24" s="18">
        <v>2</v>
      </c>
      <c r="M24" s="5">
        <f>SUM(I24:L24)</f>
        <v>7</v>
      </c>
      <c r="N24" s="14">
        <v>7501943489035</v>
      </c>
      <c r="O24" s="23">
        <v>9.758141762452107</v>
      </c>
      <c r="P24" s="4">
        <f t="shared" si="1"/>
        <v>815</v>
      </c>
      <c r="Q24" s="4">
        <f t="shared" si="2"/>
        <v>144</v>
      </c>
      <c r="R24" s="4">
        <f t="shared" si="3"/>
        <v>144</v>
      </c>
      <c r="S24" s="4">
        <f t="shared" si="4"/>
        <v>144</v>
      </c>
    </row>
    <row r="25" spans="1:19" x14ac:dyDescent="0.25">
      <c r="A25" s="14">
        <v>7501035911031</v>
      </c>
      <c r="B25" s="15" t="s">
        <v>23</v>
      </c>
      <c r="C25" s="20" t="s">
        <v>21</v>
      </c>
      <c r="D25" s="16" t="s">
        <v>24</v>
      </c>
      <c r="E25" s="16">
        <v>72</v>
      </c>
      <c r="F25" s="17">
        <v>1772</v>
      </c>
      <c r="G25" s="17">
        <f t="shared" si="0"/>
        <v>21.216475095785441</v>
      </c>
      <c r="H25" s="18"/>
      <c r="I25" s="18"/>
      <c r="J25" s="18">
        <v>2</v>
      </c>
      <c r="K25" s="18">
        <v>2</v>
      </c>
      <c r="L25" s="18"/>
      <c r="M25" s="5">
        <f>SUM(I25:L25)</f>
        <v>4</v>
      </c>
      <c r="N25" s="14">
        <v>7501035911031</v>
      </c>
      <c r="O25" s="23">
        <v>21.216475095785441</v>
      </c>
      <c r="P25" s="4">
        <f t="shared" si="1"/>
        <v>0</v>
      </c>
      <c r="Q25" s="4">
        <f t="shared" si="2"/>
        <v>144</v>
      </c>
      <c r="R25" s="4">
        <f t="shared" si="3"/>
        <v>144</v>
      </c>
      <c r="S25" s="4">
        <f t="shared" si="4"/>
        <v>0</v>
      </c>
    </row>
    <row r="26" spans="1:19" x14ac:dyDescent="0.25">
      <c r="A26" s="14">
        <v>7891024316191</v>
      </c>
      <c r="B26" s="15" t="s">
        <v>0</v>
      </c>
      <c r="C26" s="20" t="s">
        <v>1</v>
      </c>
      <c r="D26" s="16" t="s">
        <v>2</v>
      </c>
      <c r="E26" s="16">
        <v>12</v>
      </c>
      <c r="F26" s="17">
        <v>465</v>
      </c>
      <c r="G26" s="17">
        <f t="shared" si="0"/>
        <v>33.405172413793103</v>
      </c>
      <c r="H26" s="18"/>
      <c r="I26" s="18"/>
      <c r="J26" s="18"/>
      <c r="K26" s="18">
        <v>2</v>
      </c>
      <c r="L26" s="18"/>
      <c r="M26" s="5">
        <f>SUM(I26:L26)</f>
        <v>2</v>
      </c>
      <c r="N26" s="14">
        <v>7891024316191</v>
      </c>
      <c r="O26" s="23">
        <v>33.405172413793103</v>
      </c>
      <c r="P26" s="4">
        <f t="shared" si="1"/>
        <v>0</v>
      </c>
      <c r="Q26" s="4">
        <f t="shared" si="2"/>
        <v>0</v>
      </c>
      <c r="R26" s="4">
        <f t="shared" si="3"/>
        <v>24</v>
      </c>
      <c r="S26" s="4">
        <f t="shared" si="4"/>
        <v>0</v>
      </c>
    </row>
    <row r="27" spans="1:19" x14ac:dyDescent="0.25">
      <c r="A27" s="14">
        <v>7891024116128</v>
      </c>
      <c r="B27" s="15" t="s">
        <v>3</v>
      </c>
      <c r="C27" s="20" t="s">
        <v>4</v>
      </c>
      <c r="D27" s="16" t="s">
        <v>5</v>
      </c>
      <c r="E27" s="16">
        <v>12</v>
      </c>
      <c r="F27" s="17">
        <v>320</v>
      </c>
      <c r="G27" s="17">
        <f t="shared" si="0"/>
        <v>22.988505747126439</v>
      </c>
      <c r="H27" s="18"/>
      <c r="I27" s="18"/>
      <c r="J27" s="18"/>
      <c r="K27" s="18">
        <v>2</v>
      </c>
      <c r="L27" s="18"/>
      <c r="M27" s="5">
        <f>SUM(I27:L27)</f>
        <v>2</v>
      </c>
      <c r="N27" s="14">
        <v>7891024116128</v>
      </c>
      <c r="O27" s="23">
        <v>22.988505747126439</v>
      </c>
      <c r="P27" s="4">
        <f t="shared" si="1"/>
        <v>0</v>
      </c>
      <c r="Q27" s="4">
        <f t="shared" si="2"/>
        <v>0</v>
      </c>
      <c r="R27" s="4">
        <f t="shared" si="3"/>
        <v>24</v>
      </c>
      <c r="S27" s="4">
        <f t="shared" si="4"/>
        <v>0</v>
      </c>
    </row>
    <row r="28" spans="1:19" x14ac:dyDescent="0.25">
      <c r="A28" s="14">
        <v>7509546031828</v>
      </c>
      <c r="B28" s="15" t="s">
        <v>6</v>
      </c>
      <c r="C28" s="20" t="s">
        <v>7</v>
      </c>
      <c r="D28" s="16" t="s">
        <v>8</v>
      </c>
      <c r="E28" s="16">
        <v>48</v>
      </c>
      <c r="F28" s="17">
        <v>980</v>
      </c>
      <c r="G28" s="17">
        <f t="shared" si="0"/>
        <v>17.600574712643681</v>
      </c>
      <c r="H28" s="18"/>
      <c r="I28" s="18"/>
      <c r="J28" s="18"/>
      <c r="K28" s="18">
        <v>2</v>
      </c>
      <c r="L28" s="18"/>
      <c r="M28" s="5">
        <f>SUM(I28:L28)</f>
        <v>2</v>
      </c>
      <c r="N28" s="14">
        <v>7509546031828</v>
      </c>
      <c r="O28" s="23">
        <v>17.600574712643681</v>
      </c>
      <c r="P28" s="4">
        <f t="shared" si="1"/>
        <v>0</v>
      </c>
      <c r="Q28" s="4">
        <f t="shared" si="2"/>
        <v>0</v>
      </c>
      <c r="R28" s="4">
        <f t="shared" si="3"/>
        <v>96</v>
      </c>
      <c r="S28" s="4">
        <f t="shared" si="4"/>
        <v>0</v>
      </c>
    </row>
    <row r="29" spans="1:19" x14ac:dyDescent="0.25">
      <c r="A29" s="14">
        <v>7509546057163</v>
      </c>
      <c r="B29" s="15" t="s">
        <v>9</v>
      </c>
      <c r="C29" s="20" t="s">
        <v>10</v>
      </c>
      <c r="D29" s="16" t="s">
        <v>11</v>
      </c>
      <c r="E29" s="16">
        <v>8</v>
      </c>
      <c r="F29" s="17">
        <v>385</v>
      </c>
      <c r="G29" s="17">
        <f t="shared" si="0"/>
        <v>41.487068965517246</v>
      </c>
      <c r="H29" s="18"/>
      <c r="I29" s="18"/>
      <c r="J29" s="18"/>
      <c r="K29" s="18">
        <v>2</v>
      </c>
      <c r="L29" s="18"/>
      <c r="M29" s="5">
        <f>SUM(I29:L29)</f>
        <v>2</v>
      </c>
      <c r="N29" s="14">
        <v>7509546057163</v>
      </c>
      <c r="O29" s="23">
        <v>41.487068965517246</v>
      </c>
      <c r="P29" s="4">
        <f t="shared" si="1"/>
        <v>0</v>
      </c>
      <c r="Q29" s="4">
        <f t="shared" si="2"/>
        <v>0</v>
      </c>
      <c r="R29" s="4">
        <f t="shared" si="3"/>
        <v>16</v>
      </c>
      <c r="S29" s="4">
        <f t="shared" si="4"/>
        <v>0</v>
      </c>
    </row>
    <row r="30" spans="1:19" x14ac:dyDescent="0.25">
      <c r="A30" s="14">
        <v>7509546061689</v>
      </c>
      <c r="B30" s="15" t="s">
        <v>12</v>
      </c>
      <c r="C30" s="20" t="s">
        <v>13</v>
      </c>
      <c r="D30" s="16" t="s">
        <v>2</v>
      </c>
      <c r="E30" s="16">
        <v>12</v>
      </c>
      <c r="F30" s="17">
        <v>470</v>
      </c>
      <c r="G30" s="17">
        <f t="shared" si="0"/>
        <v>33.764367816091955</v>
      </c>
      <c r="H30" s="18"/>
      <c r="I30" s="18"/>
      <c r="J30" s="18"/>
      <c r="K30" s="18">
        <v>2</v>
      </c>
      <c r="L30" s="18"/>
      <c r="M30" s="5">
        <f>SUM(I30:L30)</f>
        <v>2</v>
      </c>
      <c r="N30" s="14">
        <v>7509546061689</v>
      </c>
      <c r="O30" s="23">
        <v>33.764367816091955</v>
      </c>
      <c r="P30" s="4">
        <f t="shared" si="1"/>
        <v>0</v>
      </c>
      <c r="Q30" s="4">
        <f t="shared" si="2"/>
        <v>0</v>
      </c>
      <c r="R30" s="4">
        <f t="shared" si="3"/>
        <v>24</v>
      </c>
      <c r="S30" s="4">
        <f t="shared" si="4"/>
        <v>0</v>
      </c>
    </row>
    <row r="31" spans="1:19" x14ac:dyDescent="0.25">
      <c r="A31" s="14">
        <v>7509546065168</v>
      </c>
      <c r="B31" s="15" t="s">
        <v>14</v>
      </c>
      <c r="C31" s="20" t="s">
        <v>15</v>
      </c>
      <c r="D31" s="16" t="s">
        <v>5</v>
      </c>
      <c r="E31" s="16">
        <v>12</v>
      </c>
      <c r="F31" s="17">
        <v>215</v>
      </c>
      <c r="G31" s="17">
        <f t="shared" si="0"/>
        <v>15.445402298850576</v>
      </c>
      <c r="H31" s="18"/>
      <c r="I31" s="18"/>
      <c r="J31" s="18"/>
      <c r="K31" s="18">
        <v>2</v>
      </c>
      <c r="L31" s="18"/>
      <c r="M31" s="5">
        <f>SUM(I31:L31)</f>
        <v>2</v>
      </c>
      <c r="N31" s="14">
        <v>7509546065168</v>
      </c>
      <c r="O31" s="23">
        <v>15.445402298850576</v>
      </c>
      <c r="P31" s="4">
        <f t="shared" si="1"/>
        <v>0</v>
      </c>
      <c r="Q31" s="4">
        <f t="shared" si="2"/>
        <v>0</v>
      </c>
      <c r="R31" s="4">
        <f t="shared" si="3"/>
        <v>24</v>
      </c>
      <c r="S31" s="4">
        <f t="shared" si="4"/>
        <v>0</v>
      </c>
    </row>
    <row r="32" spans="1:19" x14ac:dyDescent="0.25">
      <c r="A32" s="14">
        <v>75095460009179</v>
      </c>
      <c r="B32" s="15" t="s">
        <v>20</v>
      </c>
      <c r="C32" s="20" t="s">
        <v>21</v>
      </c>
      <c r="D32" s="16" t="s">
        <v>22</v>
      </c>
      <c r="E32" s="16">
        <v>72</v>
      </c>
      <c r="F32" s="17">
        <v>1017</v>
      </c>
      <c r="G32" s="17">
        <f t="shared" si="0"/>
        <v>12.176724137931036</v>
      </c>
      <c r="H32" s="18"/>
      <c r="I32" s="18"/>
      <c r="J32" s="18"/>
      <c r="K32" s="18">
        <v>2</v>
      </c>
      <c r="L32" s="18"/>
      <c r="M32" s="5">
        <f>SUM(I32:L32)</f>
        <v>2</v>
      </c>
      <c r="N32" s="14">
        <v>75095460009179</v>
      </c>
      <c r="O32" s="23">
        <v>12.176724137931036</v>
      </c>
      <c r="P32" s="4">
        <f t="shared" si="1"/>
        <v>0</v>
      </c>
      <c r="Q32" s="4">
        <f t="shared" si="2"/>
        <v>0</v>
      </c>
      <c r="R32" s="4">
        <f t="shared" si="3"/>
        <v>144</v>
      </c>
      <c r="S32" s="4">
        <f t="shared" si="4"/>
        <v>0</v>
      </c>
    </row>
    <row r="33" spans="1:19" x14ac:dyDescent="0.25">
      <c r="A33" s="14">
        <v>7501035911567</v>
      </c>
      <c r="B33" s="15" t="s">
        <v>25</v>
      </c>
      <c r="C33" s="20" t="s">
        <v>21</v>
      </c>
      <c r="D33" s="16" t="s">
        <v>26</v>
      </c>
      <c r="E33" s="16">
        <v>144</v>
      </c>
      <c r="F33" s="17">
        <v>2005</v>
      </c>
      <c r="G33" s="17">
        <f t="shared" si="0"/>
        <v>12.003113026819925</v>
      </c>
      <c r="H33" s="18"/>
      <c r="I33" s="18"/>
      <c r="J33" s="18"/>
      <c r="K33" s="18">
        <v>2</v>
      </c>
      <c r="L33" s="18"/>
      <c r="M33" s="5">
        <f>SUM(I33:L33)</f>
        <v>2</v>
      </c>
      <c r="N33" s="14">
        <v>7501035911567</v>
      </c>
      <c r="O33" s="23">
        <v>12.003113026819925</v>
      </c>
      <c r="P33" s="4">
        <f t="shared" si="1"/>
        <v>0</v>
      </c>
      <c r="Q33" s="4">
        <f t="shared" si="2"/>
        <v>0</v>
      </c>
      <c r="R33" s="4">
        <f t="shared" si="3"/>
        <v>288</v>
      </c>
      <c r="S33" s="4">
        <f t="shared" si="4"/>
        <v>0</v>
      </c>
    </row>
    <row r="34" spans="1:19" x14ac:dyDescent="0.25">
      <c r="A34" s="14">
        <v>7509546000350</v>
      </c>
      <c r="B34" s="15" t="s">
        <v>33</v>
      </c>
      <c r="C34" s="20" t="s">
        <v>31</v>
      </c>
      <c r="D34" s="16" t="s">
        <v>28</v>
      </c>
      <c r="E34" s="16">
        <v>72</v>
      </c>
      <c r="F34" s="17">
        <v>2973</v>
      </c>
      <c r="G34" s="17">
        <f t="shared" si="0"/>
        <v>35.59626436781609</v>
      </c>
      <c r="H34" s="15" t="s">
        <v>58</v>
      </c>
      <c r="I34" s="18"/>
      <c r="J34" s="18">
        <v>2</v>
      </c>
      <c r="K34" s="18"/>
      <c r="L34" s="18"/>
      <c r="M34" s="5">
        <f>SUM(I34:L34)</f>
        <v>2</v>
      </c>
      <c r="N34" s="14">
        <v>7509546000350</v>
      </c>
      <c r="O34" s="23">
        <v>35.59626436781609</v>
      </c>
      <c r="P34" s="4">
        <f t="shared" si="1"/>
        <v>0</v>
      </c>
      <c r="Q34" s="4">
        <f t="shared" si="2"/>
        <v>144</v>
      </c>
      <c r="R34" s="4">
        <f t="shared" si="3"/>
        <v>0</v>
      </c>
      <c r="S34" s="4">
        <f t="shared" si="4"/>
        <v>0</v>
      </c>
    </row>
    <row r="35" spans="1:19" x14ac:dyDescent="0.25">
      <c r="A35" s="14">
        <v>7509546047188</v>
      </c>
      <c r="B35" s="15" t="s">
        <v>34</v>
      </c>
      <c r="C35" s="20" t="s">
        <v>31</v>
      </c>
      <c r="D35" s="16" t="s">
        <v>19</v>
      </c>
      <c r="E35" s="16">
        <v>72</v>
      </c>
      <c r="F35" s="17">
        <v>1020</v>
      </c>
      <c r="G35" s="17">
        <f t="shared" si="0"/>
        <v>12.212643678160921</v>
      </c>
      <c r="H35" s="18"/>
      <c r="I35" s="18"/>
      <c r="J35" s="18">
        <v>2</v>
      </c>
      <c r="K35" s="18"/>
      <c r="L35" s="18"/>
      <c r="M35" s="5">
        <f>SUM(I35:L35)</f>
        <v>2</v>
      </c>
      <c r="N35" s="14">
        <v>7509546047188</v>
      </c>
      <c r="O35" s="23">
        <v>12.212643678160921</v>
      </c>
      <c r="P35" s="4">
        <f t="shared" si="1"/>
        <v>0</v>
      </c>
      <c r="Q35" s="4">
        <f t="shared" si="2"/>
        <v>144</v>
      </c>
      <c r="R35" s="4">
        <f t="shared" si="3"/>
        <v>0</v>
      </c>
      <c r="S35" s="4">
        <f t="shared" si="4"/>
        <v>0</v>
      </c>
    </row>
    <row r="36" spans="1:19" x14ac:dyDescent="0.25">
      <c r="A36" s="14">
        <v>7509546016160</v>
      </c>
      <c r="B36" s="15" t="s">
        <v>17</v>
      </c>
      <c r="C36" s="20" t="s">
        <v>18</v>
      </c>
      <c r="D36" s="16" t="s">
        <v>16</v>
      </c>
      <c r="E36" s="16">
        <v>72</v>
      </c>
      <c r="F36" s="17">
        <v>1910</v>
      </c>
      <c r="G36" s="17">
        <f t="shared" si="0"/>
        <v>22.868773946360154</v>
      </c>
      <c r="H36" s="18"/>
      <c r="I36" s="18">
        <v>1</v>
      </c>
      <c r="J36" s="18"/>
      <c r="K36" s="18"/>
      <c r="L36" s="18"/>
      <c r="M36" s="5">
        <f>SUM(I36:L36)</f>
        <v>1</v>
      </c>
      <c r="N36" s="14">
        <v>7509546016160</v>
      </c>
      <c r="O36" s="23">
        <v>22.868773946360154</v>
      </c>
      <c r="P36" s="4">
        <f t="shared" si="1"/>
        <v>1910</v>
      </c>
      <c r="Q36" s="4">
        <f t="shared" si="2"/>
        <v>0</v>
      </c>
      <c r="R36" s="4">
        <f t="shared" si="3"/>
        <v>0</v>
      </c>
      <c r="S36" s="4">
        <f t="shared" si="4"/>
        <v>0</v>
      </c>
    </row>
    <row r="37" spans="1:19" x14ac:dyDescent="0.25">
      <c r="A37" s="14">
        <v>7501035911369</v>
      </c>
      <c r="B37" s="15" t="s">
        <v>29</v>
      </c>
      <c r="C37" s="20" t="s">
        <v>27</v>
      </c>
      <c r="D37" s="16" t="s">
        <v>16</v>
      </c>
      <c r="E37" s="16">
        <v>72</v>
      </c>
      <c r="F37" s="17">
        <v>3050</v>
      </c>
      <c r="G37" s="17">
        <f t="shared" si="0"/>
        <v>36.51819923371648</v>
      </c>
      <c r="H37" s="18"/>
      <c r="I37" s="18">
        <v>1</v>
      </c>
      <c r="J37" s="18"/>
      <c r="K37" s="18"/>
      <c r="L37" s="18"/>
      <c r="M37" s="5">
        <f>SUM(I37:L37)</f>
        <v>1</v>
      </c>
      <c r="N37" s="14">
        <v>7501035911369</v>
      </c>
      <c r="O37" s="23">
        <v>36.51819923371648</v>
      </c>
      <c r="P37" s="4">
        <f t="shared" si="1"/>
        <v>3050</v>
      </c>
      <c r="Q37" s="4">
        <f t="shared" si="2"/>
        <v>0</v>
      </c>
      <c r="R37" s="4">
        <f t="shared" si="3"/>
        <v>0</v>
      </c>
      <c r="S37" s="4">
        <f t="shared" si="4"/>
        <v>0</v>
      </c>
    </row>
  </sheetData>
  <autoFilter ref="A3:S3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 Carranza</dc:creator>
  <cp:lastModifiedBy>Gloria Charur</cp:lastModifiedBy>
  <dcterms:created xsi:type="dcterms:W3CDTF">2019-08-31T15:14:17Z</dcterms:created>
  <dcterms:modified xsi:type="dcterms:W3CDTF">2019-09-05T15:14:25Z</dcterms:modified>
</cp:coreProperties>
</file>