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9200" windowHeight="7050"/>
  </bookViews>
  <sheets>
    <sheet name="COSTEO" sheetId="2" r:id="rId1"/>
  </sheets>
  <definedNames>
    <definedName name="_xlnm._FilterDatabase" localSheetId="0" hidden="1">COSTEO!$A$8:$S$216</definedName>
  </definedNames>
  <calcPr calcId="144525"/>
</workbook>
</file>

<file path=xl/calcChain.xml><?xml version="1.0" encoding="utf-8"?>
<calcChain xmlns="http://schemas.openxmlformats.org/spreadsheetml/2006/main">
  <c r="Q10" i="2" l="1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9" i="2"/>
  <c r="R10" i="2" l="1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R57" i="2"/>
  <c r="S57" i="2" s="1"/>
  <c r="R58" i="2"/>
  <c r="S58" i="2" s="1"/>
  <c r="R59" i="2"/>
  <c r="S59" i="2" s="1"/>
  <c r="R60" i="2"/>
  <c r="S60" i="2" s="1"/>
  <c r="R61" i="2"/>
  <c r="S61" i="2" s="1"/>
  <c r="R62" i="2"/>
  <c r="S62" i="2" s="1"/>
  <c r="R63" i="2"/>
  <c r="S63" i="2" s="1"/>
  <c r="R64" i="2"/>
  <c r="S64" i="2" s="1"/>
  <c r="R65" i="2"/>
  <c r="S65" i="2" s="1"/>
  <c r="R66" i="2"/>
  <c r="S66" i="2" s="1"/>
  <c r="R67" i="2"/>
  <c r="S67" i="2" s="1"/>
  <c r="R68" i="2"/>
  <c r="S68" i="2" s="1"/>
  <c r="R69" i="2"/>
  <c r="S69" i="2" s="1"/>
  <c r="R70" i="2"/>
  <c r="S70" i="2" s="1"/>
  <c r="R71" i="2"/>
  <c r="S71" i="2" s="1"/>
  <c r="R72" i="2"/>
  <c r="S72" i="2" s="1"/>
  <c r="R73" i="2"/>
  <c r="S73" i="2" s="1"/>
  <c r="R74" i="2"/>
  <c r="S74" i="2" s="1"/>
  <c r="R75" i="2"/>
  <c r="S75" i="2" s="1"/>
  <c r="R76" i="2"/>
  <c r="S76" i="2" s="1"/>
  <c r="R77" i="2"/>
  <c r="S77" i="2" s="1"/>
  <c r="R78" i="2"/>
  <c r="S78" i="2" s="1"/>
  <c r="R79" i="2"/>
  <c r="S79" i="2" s="1"/>
  <c r="R80" i="2"/>
  <c r="S80" i="2" s="1"/>
  <c r="R81" i="2"/>
  <c r="S81" i="2" s="1"/>
  <c r="R82" i="2"/>
  <c r="S82" i="2" s="1"/>
  <c r="R83" i="2"/>
  <c r="S83" i="2" s="1"/>
  <c r="R84" i="2"/>
  <c r="S84" i="2" s="1"/>
  <c r="R85" i="2"/>
  <c r="S85" i="2" s="1"/>
  <c r="R86" i="2"/>
  <c r="S86" i="2" s="1"/>
  <c r="R87" i="2"/>
  <c r="S87" i="2" s="1"/>
  <c r="R88" i="2"/>
  <c r="S88" i="2" s="1"/>
  <c r="R89" i="2"/>
  <c r="S89" i="2" s="1"/>
  <c r="R90" i="2"/>
  <c r="S90" i="2" s="1"/>
  <c r="R91" i="2"/>
  <c r="S91" i="2" s="1"/>
  <c r="R92" i="2"/>
  <c r="S92" i="2" s="1"/>
  <c r="R93" i="2"/>
  <c r="S93" i="2" s="1"/>
  <c r="R94" i="2"/>
  <c r="S94" i="2" s="1"/>
  <c r="R95" i="2"/>
  <c r="S95" i="2" s="1"/>
  <c r="R96" i="2"/>
  <c r="S96" i="2" s="1"/>
  <c r="R97" i="2"/>
  <c r="S97" i="2" s="1"/>
  <c r="R98" i="2"/>
  <c r="S98" i="2" s="1"/>
  <c r="R99" i="2"/>
  <c r="S99" i="2" s="1"/>
  <c r="R100" i="2"/>
  <c r="S100" i="2" s="1"/>
  <c r="R101" i="2"/>
  <c r="S101" i="2" s="1"/>
  <c r="R102" i="2"/>
  <c r="S102" i="2" s="1"/>
  <c r="R103" i="2"/>
  <c r="S103" i="2" s="1"/>
  <c r="R104" i="2"/>
  <c r="S104" i="2" s="1"/>
  <c r="R105" i="2"/>
  <c r="S105" i="2" s="1"/>
  <c r="R106" i="2"/>
  <c r="S106" i="2" s="1"/>
  <c r="R107" i="2"/>
  <c r="S107" i="2" s="1"/>
  <c r="R108" i="2"/>
  <c r="S108" i="2" s="1"/>
  <c r="R109" i="2"/>
  <c r="S109" i="2" s="1"/>
  <c r="R110" i="2"/>
  <c r="S110" i="2" s="1"/>
  <c r="R111" i="2"/>
  <c r="S111" i="2" s="1"/>
  <c r="R112" i="2"/>
  <c r="S112" i="2" s="1"/>
  <c r="R113" i="2"/>
  <c r="S113" i="2" s="1"/>
  <c r="R114" i="2"/>
  <c r="S114" i="2" s="1"/>
  <c r="R115" i="2"/>
  <c r="S115" i="2" s="1"/>
  <c r="R116" i="2"/>
  <c r="S116" i="2" s="1"/>
  <c r="R117" i="2"/>
  <c r="S117" i="2" s="1"/>
  <c r="R118" i="2"/>
  <c r="S118" i="2" s="1"/>
  <c r="R119" i="2"/>
  <c r="S119" i="2" s="1"/>
  <c r="R120" i="2"/>
  <c r="S120" i="2" s="1"/>
  <c r="R121" i="2"/>
  <c r="S121" i="2" s="1"/>
  <c r="R122" i="2"/>
  <c r="S122" i="2" s="1"/>
  <c r="R123" i="2"/>
  <c r="S123" i="2" s="1"/>
  <c r="R124" i="2"/>
  <c r="S124" i="2" s="1"/>
  <c r="R125" i="2"/>
  <c r="S125" i="2" s="1"/>
  <c r="R126" i="2"/>
  <c r="S126" i="2" s="1"/>
  <c r="R127" i="2"/>
  <c r="S127" i="2" s="1"/>
  <c r="R128" i="2"/>
  <c r="S128" i="2" s="1"/>
  <c r="R129" i="2"/>
  <c r="S129" i="2" s="1"/>
  <c r="R130" i="2"/>
  <c r="S130" i="2" s="1"/>
  <c r="R131" i="2"/>
  <c r="S131" i="2" s="1"/>
  <c r="R132" i="2"/>
  <c r="S132" i="2" s="1"/>
  <c r="R133" i="2"/>
  <c r="S133" i="2" s="1"/>
  <c r="R134" i="2"/>
  <c r="S134" i="2" s="1"/>
  <c r="R135" i="2"/>
  <c r="S135" i="2" s="1"/>
  <c r="R136" i="2"/>
  <c r="S136" i="2" s="1"/>
  <c r="R137" i="2"/>
  <c r="S137" i="2" s="1"/>
  <c r="R138" i="2"/>
  <c r="S138" i="2" s="1"/>
  <c r="R139" i="2"/>
  <c r="S139" i="2" s="1"/>
  <c r="R140" i="2"/>
  <c r="S140" i="2" s="1"/>
  <c r="R141" i="2"/>
  <c r="S141" i="2" s="1"/>
  <c r="R142" i="2"/>
  <c r="S142" i="2" s="1"/>
  <c r="R143" i="2"/>
  <c r="S143" i="2" s="1"/>
  <c r="R144" i="2"/>
  <c r="S144" i="2" s="1"/>
  <c r="R145" i="2"/>
  <c r="S145" i="2" s="1"/>
  <c r="R146" i="2"/>
  <c r="S146" i="2" s="1"/>
  <c r="R147" i="2"/>
  <c r="S147" i="2" s="1"/>
  <c r="R148" i="2"/>
  <c r="S148" i="2" s="1"/>
  <c r="R149" i="2"/>
  <c r="S149" i="2" s="1"/>
  <c r="R150" i="2"/>
  <c r="S150" i="2" s="1"/>
  <c r="R151" i="2"/>
  <c r="S151" i="2" s="1"/>
  <c r="R152" i="2"/>
  <c r="S152" i="2" s="1"/>
  <c r="R153" i="2"/>
  <c r="S153" i="2" s="1"/>
  <c r="R154" i="2"/>
  <c r="S154" i="2" s="1"/>
  <c r="R155" i="2"/>
  <c r="S155" i="2" s="1"/>
  <c r="R156" i="2"/>
  <c r="S156" i="2" s="1"/>
  <c r="R157" i="2"/>
  <c r="S157" i="2" s="1"/>
  <c r="R158" i="2"/>
  <c r="S158" i="2" s="1"/>
  <c r="R159" i="2"/>
  <c r="S159" i="2" s="1"/>
  <c r="R160" i="2"/>
  <c r="S160" i="2" s="1"/>
  <c r="R161" i="2"/>
  <c r="S161" i="2" s="1"/>
  <c r="R162" i="2"/>
  <c r="S162" i="2" s="1"/>
  <c r="R163" i="2"/>
  <c r="S163" i="2" s="1"/>
  <c r="R164" i="2"/>
  <c r="S164" i="2" s="1"/>
  <c r="R165" i="2"/>
  <c r="S165" i="2" s="1"/>
  <c r="R166" i="2"/>
  <c r="S166" i="2" s="1"/>
  <c r="R167" i="2"/>
  <c r="S167" i="2" s="1"/>
  <c r="R168" i="2"/>
  <c r="S168" i="2" s="1"/>
  <c r="R169" i="2"/>
  <c r="S169" i="2" s="1"/>
  <c r="R170" i="2"/>
  <c r="S170" i="2" s="1"/>
  <c r="R171" i="2"/>
  <c r="S171" i="2" s="1"/>
  <c r="R172" i="2"/>
  <c r="S172" i="2" s="1"/>
  <c r="R173" i="2"/>
  <c r="S173" i="2" s="1"/>
  <c r="R174" i="2"/>
  <c r="S174" i="2" s="1"/>
  <c r="R175" i="2"/>
  <c r="S175" i="2" s="1"/>
  <c r="R176" i="2"/>
  <c r="S176" i="2" s="1"/>
  <c r="R177" i="2"/>
  <c r="S177" i="2" s="1"/>
  <c r="R178" i="2"/>
  <c r="S178" i="2" s="1"/>
  <c r="R179" i="2"/>
  <c r="S179" i="2" s="1"/>
  <c r="R180" i="2"/>
  <c r="S180" i="2" s="1"/>
  <c r="R181" i="2"/>
  <c r="S181" i="2" s="1"/>
  <c r="R182" i="2"/>
  <c r="S182" i="2" s="1"/>
  <c r="R183" i="2"/>
  <c r="S183" i="2" s="1"/>
  <c r="R184" i="2"/>
  <c r="S184" i="2" s="1"/>
  <c r="R185" i="2"/>
  <c r="S185" i="2" s="1"/>
  <c r="R186" i="2"/>
  <c r="S186" i="2" s="1"/>
  <c r="R187" i="2"/>
  <c r="S187" i="2" s="1"/>
  <c r="R188" i="2"/>
  <c r="S188" i="2" s="1"/>
  <c r="R189" i="2"/>
  <c r="S189" i="2" s="1"/>
  <c r="R190" i="2"/>
  <c r="S190" i="2" s="1"/>
  <c r="R191" i="2"/>
  <c r="S191" i="2" s="1"/>
  <c r="R192" i="2"/>
  <c r="S192" i="2" s="1"/>
  <c r="R193" i="2"/>
  <c r="S193" i="2" s="1"/>
  <c r="R194" i="2"/>
  <c r="S194" i="2" s="1"/>
  <c r="R195" i="2"/>
  <c r="S195" i="2" s="1"/>
  <c r="R196" i="2"/>
  <c r="S196" i="2" s="1"/>
  <c r="R197" i="2"/>
  <c r="S197" i="2" s="1"/>
  <c r="R198" i="2"/>
  <c r="S198" i="2" s="1"/>
  <c r="R199" i="2"/>
  <c r="S199" i="2" s="1"/>
  <c r="R200" i="2"/>
  <c r="S200" i="2" s="1"/>
  <c r="R201" i="2"/>
  <c r="S201" i="2" s="1"/>
  <c r="R9" i="2"/>
  <c r="S9" i="2" s="1"/>
  <c r="I216" i="2" l="1"/>
  <c r="L216" i="2" s="1"/>
  <c r="I215" i="2"/>
  <c r="L215" i="2" s="1"/>
  <c r="I214" i="2"/>
  <c r="L214" i="2" s="1"/>
  <c r="I213" i="2"/>
  <c r="L213" i="2" s="1"/>
  <c r="I212" i="2"/>
  <c r="L212" i="2" s="1"/>
  <c r="I211" i="2"/>
  <c r="L211" i="2" s="1"/>
  <c r="I210" i="2"/>
  <c r="L210" i="2" s="1"/>
  <c r="I209" i="2"/>
  <c r="L209" i="2" s="1"/>
  <c r="I208" i="2"/>
  <c r="L208" i="2" s="1"/>
  <c r="I207" i="2"/>
  <c r="L207" i="2" s="1"/>
  <c r="I206" i="2"/>
  <c r="L206" i="2" s="1"/>
  <c r="I205" i="2"/>
  <c r="L205" i="2" s="1"/>
  <c r="I204" i="2"/>
  <c r="L204" i="2" s="1"/>
  <c r="I203" i="2"/>
  <c r="L203" i="2" s="1"/>
  <c r="I202" i="2"/>
  <c r="L202" i="2" s="1"/>
  <c r="I184" i="2"/>
  <c r="L184" i="2" s="1"/>
  <c r="I177" i="2"/>
  <c r="L177" i="2" s="1"/>
  <c r="I72" i="2"/>
  <c r="L72" i="2" s="1"/>
  <c r="I71" i="2"/>
  <c r="L71" i="2" s="1"/>
  <c r="I201" i="2"/>
  <c r="L201" i="2" s="1"/>
  <c r="I200" i="2"/>
  <c r="L200" i="2" s="1"/>
  <c r="I199" i="2"/>
  <c r="L199" i="2" s="1"/>
  <c r="I198" i="2"/>
  <c r="L198" i="2" s="1"/>
  <c r="I197" i="2"/>
  <c r="L197" i="2" s="1"/>
  <c r="I196" i="2"/>
  <c r="L196" i="2" s="1"/>
  <c r="I195" i="2"/>
  <c r="L195" i="2" s="1"/>
  <c r="I194" i="2"/>
  <c r="L194" i="2" s="1"/>
  <c r="I193" i="2"/>
  <c r="L193" i="2" s="1"/>
  <c r="I192" i="2"/>
  <c r="L192" i="2" s="1"/>
  <c r="I191" i="2"/>
  <c r="L191" i="2" s="1"/>
  <c r="I190" i="2"/>
  <c r="L190" i="2" s="1"/>
  <c r="I189" i="2"/>
  <c r="L189" i="2" s="1"/>
  <c r="I188" i="2"/>
  <c r="L188" i="2" s="1"/>
  <c r="I187" i="2"/>
  <c r="L187" i="2" s="1"/>
  <c r="I186" i="2"/>
  <c r="L186" i="2" s="1"/>
  <c r="I185" i="2"/>
  <c r="L185" i="2" s="1"/>
  <c r="I183" i="2"/>
  <c r="L183" i="2" s="1"/>
  <c r="I182" i="2"/>
  <c r="L182" i="2" s="1"/>
  <c r="I181" i="2"/>
  <c r="L181" i="2" s="1"/>
  <c r="I180" i="2"/>
  <c r="L180" i="2" s="1"/>
  <c r="I179" i="2"/>
  <c r="L179" i="2" s="1"/>
  <c r="I178" i="2"/>
  <c r="L178" i="2" s="1"/>
  <c r="I176" i="2"/>
  <c r="L176" i="2" s="1"/>
  <c r="I175" i="2"/>
  <c r="L175" i="2" s="1"/>
  <c r="I174" i="2"/>
  <c r="L174" i="2" s="1"/>
  <c r="I173" i="2"/>
  <c r="L173" i="2" s="1"/>
  <c r="I172" i="2"/>
  <c r="L172" i="2" s="1"/>
  <c r="I171" i="2"/>
  <c r="L171" i="2" s="1"/>
  <c r="I170" i="2"/>
  <c r="L170" i="2" s="1"/>
  <c r="I169" i="2"/>
  <c r="L169" i="2" s="1"/>
  <c r="I168" i="2"/>
  <c r="L168" i="2" s="1"/>
  <c r="I167" i="2"/>
  <c r="L167" i="2" s="1"/>
  <c r="I166" i="2"/>
  <c r="L166" i="2" s="1"/>
  <c r="I165" i="2"/>
  <c r="L165" i="2" s="1"/>
  <c r="I164" i="2"/>
  <c r="L164" i="2" s="1"/>
  <c r="I163" i="2"/>
  <c r="L163" i="2" s="1"/>
  <c r="I162" i="2"/>
  <c r="L162" i="2" s="1"/>
  <c r="I161" i="2"/>
  <c r="L161" i="2" s="1"/>
  <c r="I160" i="2"/>
  <c r="L160" i="2" s="1"/>
  <c r="I159" i="2"/>
  <c r="L159" i="2" s="1"/>
  <c r="I158" i="2"/>
  <c r="L158" i="2" s="1"/>
  <c r="I157" i="2"/>
  <c r="L157" i="2" s="1"/>
  <c r="I156" i="2"/>
  <c r="L156" i="2" s="1"/>
  <c r="I155" i="2"/>
  <c r="L155" i="2" s="1"/>
  <c r="I154" i="2"/>
  <c r="L154" i="2" s="1"/>
  <c r="I153" i="2"/>
  <c r="L153" i="2" s="1"/>
  <c r="I152" i="2"/>
  <c r="L152" i="2" s="1"/>
  <c r="I151" i="2"/>
  <c r="L151" i="2" s="1"/>
  <c r="I150" i="2"/>
  <c r="L150" i="2" s="1"/>
  <c r="I149" i="2"/>
  <c r="L149" i="2" s="1"/>
  <c r="I148" i="2"/>
  <c r="L148" i="2" s="1"/>
  <c r="I147" i="2"/>
  <c r="L147" i="2" s="1"/>
  <c r="I146" i="2"/>
  <c r="L146" i="2" s="1"/>
  <c r="I145" i="2"/>
  <c r="L145" i="2" s="1"/>
  <c r="I144" i="2"/>
  <c r="L144" i="2" s="1"/>
  <c r="I143" i="2"/>
  <c r="L143" i="2" s="1"/>
  <c r="I142" i="2"/>
  <c r="L142" i="2" s="1"/>
  <c r="I141" i="2"/>
  <c r="L141" i="2" s="1"/>
  <c r="I140" i="2"/>
  <c r="L140" i="2" s="1"/>
  <c r="I139" i="2"/>
  <c r="L139" i="2" s="1"/>
  <c r="I138" i="2"/>
  <c r="L138" i="2" s="1"/>
  <c r="I137" i="2"/>
  <c r="L137" i="2" s="1"/>
  <c r="I136" i="2"/>
  <c r="L136" i="2" s="1"/>
  <c r="I135" i="2"/>
  <c r="L135" i="2" s="1"/>
  <c r="I134" i="2"/>
  <c r="L134" i="2" s="1"/>
  <c r="I133" i="2"/>
  <c r="L133" i="2" s="1"/>
  <c r="I132" i="2"/>
  <c r="L132" i="2" s="1"/>
  <c r="I131" i="2"/>
  <c r="L131" i="2" s="1"/>
  <c r="I130" i="2"/>
  <c r="L130" i="2" s="1"/>
  <c r="I129" i="2"/>
  <c r="L129" i="2" s="1"/>
  <c r="I128" i="2"/>
  <c r="L128" i="2" s="1"/>
  <c r="I127" i="2"/>
  <c r="L127" i="2" s="1"/>
  <c r="I126" i="2"/>
  <c r="L126" i="2" s="1"/>
  <c r="I125" i="2"/>
  <c r="L125" i="2" s="1"/>
  <c r="I124" i="2"/>
  <c r="L124" i="2" s="1"/>
  <c r="I123" i="2"/>
  <c r="L123" i="2" s="1"/>
  <c r="I122" i="2"/>
  <c r="L122" i="2" s="1"/>
  <c r="I121" i="2"/>
  <c r="L121" i="2" s="1"/>
  <c r="I120" i="2"/>
  <c r="L120" i="2" s="1"/>
  <c r="I119" i="2"/>
  <c r="L119" i="2" s="1"/>
  <c r="I118" i="2"/>
  <c r="L118" i="2" s="1"/>
  <c r="I117" i="2"/>
  <c r="L117" i="2" s="1"/>
  <c r="I116" i="2"/>
  <c r="L116" i="2" s="1"/>
  <c r="I115" i="2"/>
  <c r="L115" i="2" s="1"/>
  <c r="I114" i="2"/>
  <c r="L114" i="2" s="1"/>
  <c r="I113" i="2"/>
  <c r="L113" i="2" s="1"/>
  <c r="I112" i="2"/>
  <c r="L112" i="2" s="1"/>
  <c r="I111" i="2"/>
  <c r="L111" i="2" s="1"/>
  <c r="I110" i="2"/>
  <c r="L110" i="2" s="1"/>
  <c r="I109" i="2"/>
  <c r="L109" i="2" s="1"/>
  <c r="I108" i="2"/>
  <c r="L108" i="2" s="1"/>
  <c r="I107" i="2"/>
  <c r="L107" i="2" s="1"/>
  <c r="I106" i="2"/>
  <c r="L106" i="2" s="1"/>
  <c r="I105" i="2"/>
  <c r="L105" i="2" s="1"/>
  <c r="I104" i="2"/>
  <c r="L104" i="2" s="1"/>
  <c r="I103" i="2"/>
  <c r="L103" i="2" s="1"/>
  <c r="I102" i="2"/>
  <c r="L102" i="2" s="1"/>
  <c r="I101" i="2"/>
  <c r="L101" i="2" s="1"/>
  <c r="I100" i="2"/>
  <c r="L100" i="2" s="1"/>
  <c r="I99" i="2"/>
  <c r="L99" i="2" s="1"/>
  <c r="I98" i="2"/>
  <c r="L98" i="2" s="1"/>
  <c r="I97" i="2"/>
  <c r="L97" i="2" s="1"/>
  <c r="I96" i="2"/>
  <c r="L96" i="2" s="1"/>
  <c r="I95" i="2"/>
  <c r="L95" i="2" s="1"/>
  <c r="I94" i="2"/>
  <c r="L94" i="2" s="1"/>
  <c r="I93" i="2"/>
  <c r="L93" i="2" s="1"/>
  <c r="I92" i="2"/>
  <c r="L92" i="2" s="1"/>
  <c r="I91" i="2"/>
  <c r="L91" i="2" s="1"/>
  <c r="I90" i="2"/>
  <c r="L90" i="2" s="1"/>
  <c r="I89" i="2"/>
  <c r="L89" i="2" s="1"/>
  <c r="I88" i="2"/>
  <c r="L88" i="2" s="1"/>
  <c r="I87" i="2"/>
  <c r="L87" i="2" s="1"/>
  <c r="I86" i="2"/>
  <c r="L86" i="2" s="1"/>
  <c r="I85" i="2"/>
  <c r="L85" i="2" s="1"/>
  <c r="I84" i="2"/>
  <c r="L84" i="2" s="1"/>
  <c r="I83" i="2"/>
  <c r="L83" i="2" s="1"/>
  <c r="I82" i="2"/>
  <c r="L82" i="2" s="1"/>
  <c r="I81" i="2"/>
  <c r="L81" i="2" s="1"/>
  <c r="I80" i="2"/>
  <c r="L80" i="2" s="1"/>
  <c r="I79" i="2"/>
  <c r="L79" i="2" s="1"/>
  <c r="I78" i="2"/>
  <c r="L78" i="2" s="1"/>
  <c r="I77" i="2"/>
  <c r="L77" i="2" s="1"/>
  <c r="I76" i="2"/>
  <c r="L76" i="2" s="1"/>
  <c r="I75" i="2"/>
  <c r="L75" i="2" s="1"/>
  <c r="I74" i="2"/>
  <c r="L74" i="2" s="1"/>
  <c r="I73" i="2"/>
  <c r="L73" i="2" s="1"/>
  <c r="I70" i="2"/>
  <c r="L70" i="2" s="1"/>
  <c r="I69" i="2"/>
  <c r="L69" i="2" s="1"/>
  <c r="I68" i="2"/>
  <c r="L68" i="2" s="1"/>
  <c r="I67" i="2"/>
  <c r="L67" i="2" s="1"/>
  <c r="I66" i="2"/>
  <c r="L66" i="2" s="1"/>
  <c r="I65" i="2"/>
  <c r="L65" i="2" s="1"/>
  <c r="I64" i="2"/>
  <c r="L64" i="2" s="1"/>
  <c r="I63" i="2"/>
  <c r="L63" i="2" s="1"/>
  <c r="I62" i="2"/>
  <c r="L62" i="2" s="1"/>
  <c r="I61" i="2"/>
  <c r="L61" i="2" s="1"/>
  <c r="I60" i="2"/>
  <c r="L60" i="2" s="1"/>
  <c r="I59" i="2"/>
  <c r="L59" i="2" s="1"/>
  <c r="I58" i="2"/>
  <c r="L58" i="2" s="1"/>
  <c r="I57" i="2"/>
  <c r="L57" i="2" s="1"/>
  <c r="I56" i="2"/>
  <c r="L56" i="2" s="1"/>
  <c r="I55" i="2"/>
  <c r="L55" i="2" s="1"/>
  <c r="I54" i="2"/>
  <c r="L54" i="2" s="1"/>
  <c r="I53" i="2"/>
  <c r="L53" i="2" s="1"/>
  <c r="I52" i="2"/>
  <c r="L52" i="2" s="1"/>
  <c r="I51" i="2"/>
  <c r="L51" i="2" s="1"/>
  <c r="I50" i="2"/>
  <c r="L50" i="2" s="1"/>
  <c r="I49" i="2"/>
  <c r="L49" i="2" s="1"/>
  <c r="I48" i="2"/>
  <c r="L48" i="2" s="1"/>
  <c r="I47" i="2"/>
  <c r="L47" i="2" s="1"/>
  <c r="I46" i="2"/>
  <c r="L46" i="2" s="1"/>
  <c r="I45" i="2"/>
  <c r="L45" i="2" s="1"/>
  <c r="I44" i="2"/>
  <c r="L44" i="2" s="1"/>
  <c r="I43" i="2"/>
  <c r="L43" i="2" s="1"/>
  <c r="I42" i="2"/>
  <c r="L42" i="2" s="1"/>
  <c r="I41" i="2"/>
  <c r="L41" i="2" s="1"/>
  <c r="I40" i="2"/>
  <c r="L40" i="2" s="1"/>
  <c r="I39" i="2"/>
  <c r="L39" i="2" s="1"/>
  <c r="I38" i="2"/>
  <c r="L38" i="2" s="1"/>
  <c r="I37" i="2"/>
  <c r="L37" i="2" s="1"/>
  <c r="I36" i="2"/>
  <c r="L36" i="2" s="1"/>
  <c r="I35" i="2"/>
  <c r="L35" i="2" s="1"/>
  <c r="I34" i="2"/>
  <c r="L34" i="2" s="1"/>
  <c r="I33" i="2"/>
  <c r="L33" i="2" s="1"/>
  <c r="I32" i="2"/>
  <c r="L32" i="2" s="1"/>
  <c r="I31" i="2"/>
  <c r="L31" i="2" s="1"/>
  <c r="I30" i="2"/>
  <c r="L30" i="2" s="1"/>
  <c r="I29" i="2"/>
  <c r="L29" i="2" s="1"/>
  <c r="I28" i="2"/>
  <c r="L28" i="2" s="1"/>
  <c r="I27" i="2"/>
  <c r="L27" i="2" s="1"/>
  <c r="I26" i="2"/>
  <c r="L26" i="2" s="1"/>
  <c r="I25" i="2"/>
  <c r="L25" i="2" s="1"/>
  <c r="I24" i="2"/>
  <c r="L24" i="2" s="1"/>
  <c r="I23" i="2"/>
  <c r="L23" i="2" s="1"/>
  <c r="I22" i="2"/>
  <c r="L22" i="2" s="1"/>
  <c r="I21" i="2"/>
  <c r="L21" i="2" s="1"/>
  <c r="I20" i="2"/>
  <c r="L20" i="2" s="1"/>
  <c r="I19" i="2"/>
  <c r="L19" i="2" s="1"/>
  <c r="I18" i="2"/>
  <c r="L18" i="2" s="1"/>
  <c r="I17" i="2"/>
  <c r="L17" i="2" s="1"/>
  <c r="I16" i="2"/>
  <c r="L16" i="2" s="1"/>
  <c r="I15" i="2"/>
  <c r="L15" i="2" s="1"/>
  <c r="I14" i="2"/>
  <c r="L14" i="2" s="1"/>
  <c r="I13" i="2"/>
  <c r="L13" i="2" s="1"/>
  <c r="I12" i="2"/>
  <c r="L12" i="2" s="1"/>
  <c r="I11" i="2"/>
  <c r="L11" i="2" s="1"/>
  <c r="I10" i="2"/>
  <c r="L10" i="2" s="1"/>
  <c r="I9" i="2"/>
  <c r="L9" i="2" s="1"/>
</calcChain>
</file>

<file path=xl/comments1.xml><?xml version="1.0" encoding="utf-8"?>
<comments xmlns="http://schemas.openxmlformats.org/spreadsheetml/2006/main">
  <authors>
    <author>Gonzalez,Alfredo,MONTERREY,NOR-Monterrey Wholesale</author>
  </authors>
  <commentList>
    <comment ref="D129" authorId="0">
      <text>
        <r>
          <rPr>
            <sz val="9"/>
            <color indexed="81"/>
            <rFont val="Tahoma"/>
            <family val="2"/>
          </rPr>
          <t xml:space="preserve">Cambio de conteo a partir del 1 de Marzo
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 xml:space="preserve">Cambio de conteo a partir del 1 de Marzo
</t>
        </r>
      </text>
    </comment>
  </commentList>
</comments>
</file>

<file path=xl/sharedStrings.xml><?xml version="1.0" encoding="utf-8"?>
<sst xmlns="http://schemas.openxmlformats.org/spreadsheetml/2006/main" count="592" uniqueCount="415">
  <si>
    <t>CHOCOLATE MORELIA EN POLVO 375GRS.</t>
  </si>
  <si>
    <t>CEREAL NESQUIK 14/530 GR.</t>
  </si>
  <si>
    <t>CEREAL NESTLE FITNESS MIEL/ALMENDRAS 20/390GRS.</t>
  </si>
  <si>
    <t>CONS-MATE C/8 CUBOS 24/88 GRS</t>
  </si>
  <si>
    <t>LECHE NIDO CLASICA 840G.</t>
  </si>
  <si>
    <t>GERBER 1A. ETAPA DURAZNOS  24/71 GRS..</t>
  </si>
  <si>
    <t>GERBER 2A. ETAPA FRUTAS TROPICALES.</t>
  </si>
  <si>
    <t>GERBER 2A. ETAPA ZANAHORIAS  24/113 GRS..</t>
  </si>
  <si>
    <t>GERBER 3A. ETAPA JUGO DE MANZANA  24/230 ML..</t>
  </si>
  <si>
    <t>GERBER CEREAL EMP. ECO. ARROZ 1A ETAPA 24/300 GRS..</t>
  </si>
  <si>
    <t>GERBER CEREAL EMP. ECO. AVENA 1A ETAPA 24/300 GRS..</t>
  </si>
  <si>
    <t>NESQUIK CHOCOLATE BOLSA 357GR.</t>
  </si>
  <si>
    <t>SALSA INGLESA CROSSE &amp; BLACKWELL 24/290M.</t>
  </si>
  <si>
    <t>GERBER 2A. ETAPA GUAYABA 24/113 GR.</t>
  </si>
  <si>
    <t>GERBER 2A. ETAPA VEGETALES MIXTOS  24/113 GRS.</t>
  </si>
  <si>
    <t>GERBER 2A. ETAPA DELICIAS DE FRUTAS 24/113GR.</t>
  </si>
  <si>
    <t>NESCAFE DE OLLA 12/85 GRS</t>
  </si>
  <si>
    <t>LECHE NIDAL ETAPA 1 350 GRS</t>
  </si>
  <si>
    <t>LECHE NAN 1 24/360 GRS.</t>
  </si>
  <si>
    <t>NESCAFE CLASICO LATA  6/400</t>
  </si>
  <si>
    <t>COFFEE-MATE ORIGINAL 12/640 GRS</t>
  </si>
  <si>
    <t>COFFEE-MATE LIQ. CARAMELO 12/500 ML</t>
  </si>
  <si>
    <t>GERBER 2AET BEBIDA MANZANA 24/175ML</t>
  </si>
  <si>
    <t>GERBER ETAPA JUNIOR FRUTAS 12/110 GRS</t>
  </si>
  <si>
    <t>NIDO KINDER 1 DESLACTOSADA 360 GRS</t>
  </si>
  <si>
    <t>COFFE-MATE ORIGINAL NESTLE 12/311 GR..</t>
  </si>
  <si>
    <t>LECHE LA LECHERA CHIQUITA LATA 48/100 GRS.</t>
  </si>
  <si>
    <t>GERBER 1A. ETAPA PLATANOS  24/71 GRS..</t>
  </si>
  <si>
    <t>GERBER 2A. ETAPA CIRUELA PASA 24/113 GRS..</t>
  </si>
  <si>
    <t>GERBER VERDURA C/RES Y ARROZ 3A ETAPA.</t>
  </si>
  <si>
    <t>NESCAFE DECAF DE 170 GRS.</t>
  </si>
  <si>
    <t>NESQUIK CHOCOLATE LATA 24/400 GRS..</t>
  </si>
  <si>
    <t>NESCAFE DE OLLA 12/46 GRS</t>
  </si>
  <si>
    <t>NIDO NUTRI RINDES 12/120 GRS</t>
  </si>
  <si>
    <t>GERBER JUNIOR DURAZNO 12/110 GRS</t>
  </si>
  <si>
    <t>NAN 1 CONFORTIS 12/720 GRS</t>
  </si>
  <si>
    <t>LECHE CARNATION BOLSA 460 GRS</t>
  </si>
  <si>
    <t>CARLOS V CHOCOLATE POLVO LATA 12/400 GRS</t>
  </si>
  <si>
    <t>CARNATION LECHE EVAPOR ORIG 12/330 ML</t>
  </si>
  <si>
    <t>NAN INFANT FORMULA PREBIO 24/400 GRS</t>
  </si>
  <si>
    <t>GERBER 1AET PURE CHAYOTES 24/71 GRS</t>
  </si>
  <si>
    <t>GERBER 2AET PURE EJOTES C/CBAS 24/113 GRS</t>
  </si>
  <si>
    <t>GERBER 2AET BEBIDA CIRUELA  24/175 ML</t>
  </si>
  <si>
    <t>NESCAFE DECAF 12/40 GRS</t>
  </si>
  <si>
    <t>LECHE NIDAL E/1 800 GRS</t>
  </si>
  <si>
    <t>COFFE-MATE ORIGINAL NESTLE 12/160 GR..</t>
  </si>
  <si>
    <t>JUGO MANZA/CIRUELA 2E GERBER 175ML.</t>
  </si>
  <si>
    <t>LECHE CARNATION CLAVEL LIGHT 360M GR.</t>
  </si>
  <si>
    <t>LECHE NIDO KINDER 12/800 GR..</t>
  </si>
  <si>
    <t>LECHE NIDO KINDER 24/360 GR..</t>
  </si>
  <si>
    <t>GERBER 1A. ETAPA ZANAHORIAS  24/71 GRS..</t>
  </si>
  <si>
    <t>GERBER 2A. ETAPA DURAZNOS 24/113 GRS..</t>
  </si>
  <si>
    <t>GERBER 3A. ETAPA JUGO DE PERA  24/230 ML..</t>
  </si>
  <si>
    <t>GERBER 3A. ETAPA MANZANAS  24/170 GRS..</t>
  </si>
  <si>
    <t>GERBER JUNIOR FRUT MIXTAS BLS 120GR.</t>
  </si>
  <si>
    <t>GERBER JUNIOR MNZ -GUAY-PLAT BLS 120GR.</t>
  </si>
  <si>
    <t>GERBER MANGOS 2A ETAPA 24/113 GRS..</t>
  </si>
  <si>
    <t>GERBER MANZANAS 2A ETAPA 24/113 GRS..</t>
  </si>
  <si>
    <t>MEDIA CREMA NESTLE 24/225 GRS.</t>
  </si>
  <si>
    <t>NESTUM OCHO CERALES 24X270GR.</t>
  </si>
  <si>
    <t>COFFE-MATE ORIGINAL 12/400 GRS</t>
  </si>
  <si>
    <t>JUGO MAGGI JUGUITO 24/45ML</t>
  </si>
  <si>
    <t>NAN 2 OPTIPRO 720 GRS</t>
  </si>
  <si>
    <t>MAGGI SALSA SOYA 24/290 ML</t>
  </si>
  <si>
    <t>LA LECHERA DESLACTOSADA  24/384 GRS</t>
  </si>
  <si>
    <t>NESTLE SVELTY FIGURA 0% 12/360 GRS</t>
  </si>
  <si>
    <t>NIDAL 2 24/350G</t>
  </si>
  <si>
    <t>GERBER 2AET PUREE CHAYOTE 24/113 GRS</t>
  </si>
  <si>
    <t>NESTUM 1AET CEREAL AVENA ECONOPACK12/90 GRS</t>
  </si>
  <si>
    <t>SALSA SOYA MAGGI 140 ML</t>
  </si>
  <si>
    <t>NESCAFE DE OLLA 12/170 GRS</t>
  </si>
  <si>
    <t>NESCAFE DECAF 12/120 GR</t>
  </si>
  <si>
    <t>CEREAL NESTLE FITNES C/FRUTAS 20/350GR.</t>
  </si>
  <si>
    <t>GERBER 1A. ETAPA MANGOS  24/71 GRS..</t>
  </si>
  <si>
    <t>GERBER 1A.ETAPA MANZANA  24/71 GRS..</t>
  </si>
  <si>
    <t>GERBER 2A. ETAPA JUGO DE MANZANA  24/175ML.</t>
  </si>
  <si>
    <t>GERBER JUNIOR MNZ-PERA-DURAZ BLS 120ML.</t>
  </si>
  <si>
    <t>NESCAFE CLASICO DOY PACK 28 GR.</t>
  </si>
  <si>
    <t>GERBER JUNIOR PUCH MANZNA 12/110 GRS</t>
  </si>
  <si>
    <t>NESTEA TE ROJO GRANADA SOBRE 60/25 GRS</t>
  </si>
  <si>
    <t>CEREAL CORN FLAKES NESTLE 16/530 GRS</t>
  </si>
  <si>
    <t>MAGGI PAPYRUS TOMATO 18/24.4 GRS</t>
  </si>
  <si>
    <t>NIDO EXCELLA GOLD 12/800 GRS</t>
  </si>
  <si>
    <t>GERBER 1AET PURE CHICHAROS 24/71 GRS</t>
  </si>
  <si>
    <t>LA LECHERA FRESA SIRVE FACIL 12/325 GRS</t>
  </si>
  <si>
    <t>LECHE EVAPORADA CARNATION 12/720 GR</t>
  </si>
  <si>
    <t>CEREAL FITNESS 14/500 GRS</t>
  </si>
  <si>
    <t>CEREAL CHEERIOS MIEL ALMENDRAS NESTLE 14/480 GRS.</t>
  </si>
  <si>
    <t>CEREAL NESTUM 2 ETAPA CEREALES 12/270 GR..</t>
  </si>
  <si>
    <t>CEREAL TRIX NESTLE 14/480 GRS..</t>
  </si>
  <si>
    <t>JUGO MAGGI 24/200 MLS..</t>
  </si>
  <si>
    <t>LECHE LA LECHERA 48/387GRS..</t>
  </si>
  <si>
    <t>LECHE NIDO EN POLVO FORTIFICADO 24/360GR.</t>
  </si>
  <si>
    <t>LECHE NIDO RINDE DIARIO 240GR.</t>
  </si>
  <si>
    <t>GERBER 1A. ETAPA PERA 24/71 GR.</t>
  </si>
  <si>
    <t>GERBER 2A. ETAPA JUGO DE PERA  24/175 ML.</t>
  </si>
  <si>
    <t>GERBER 2A. ETAPA PLATANOS  24/113 GRS..</t>
  </si>
  <si>
    <t>GERBER 3A. ETAPA MANGOS  24/170 GRS..</t>
  </si>
  <si>
    <t>GERBER JUNIOR PERA-MANGO BLS 120ML.</t>
  </si>
  <si>
    <t>GERBER VERDURA C/POLLO Y PASTA 2A ETAPA.</t>
  </si>
  <si>
    <t>NESQUIK MALTEADA VAINILLA BOLSA 24/357 GR.</t>
  </si>
  <si>
    <t>NESTUM 2 ET A CEREALES LATA DE 270 GRS.</t>
  </si>
  <si>
    <t>LA LECHERA DULCE DE LECHE 24/370 GRS.</t>
  </si>
  <si>
    <t>NESCAFE DOLCA 12/46 GRS</t>
  </si>
  <si>
    <t>LECHE NAN 3 CONFORTIS  12/720 GRS</t>
  </si>
  <si>
    <t>NIDAL FORMULA INFANTIL 8/120 GRS</t>
  </si>
  <si>
    <t>CHOCOLATE MORELIA BOLSA 10/155 GRS</t>
  </si>
  <si>
    <t>COFFEE-MATE LIQ. ORIGINAL 12/500 ML</t>
  </si>
  <si>
    <t>COFFEE-MATEL LIQ. VAINILLA LITE12/500 ML</t>
  </si>
  <si>
    <t>CEREAL FITNESS NESTLE 16/630 GRS</t>
  </si>
  <si>
    <t>LA LECHERA LCA SQUEEZE PAY DE LIMON12/325 GRS</t>
  </si>
  <si>
    <t>LECHERA DOY PACK  24/190 GRS</t>
  </si>
  <si>
    <t>NESTLE NUTRI RINDES DESLACTOSADO 24/460 GRS</t>
  </si>
  <si>
    <t>NIDAL 2 LATA 12/800 GRS</t>
  </si>
  <si>
    <t>GERBER 3AET PURE JAMON C/VERDS 24/170 GRS</t>
  </si>
  <si>
    <t>GERBER 3AET PUREVERDS C/PAV Y PTA24/170 GRS</t>
  </si>
  <si>
    <t>GERBER 3AET PURE MANZANA MANGO 24/170GRS</t>
  </si>
  <si>
    <t>GERBER 2AET BEBIDA PERA 24/175 ML</t>
  </si>
  <si>
    <t>NESTUM 1AET CEREAL AVENA LATA 24/270GRS</t>
  </si>
  <si>
    <t>LA LECHERA CHOCOLATE 12/325 GRS</t>
  </si>
  <si>
    <t>LECHE NAN 2 360 GRS</t>
  </si>
  <si>
    <t>LA LECHERA SIRVE FACIL DE 335GR.</t>
  </si>
  <si>
    <t>MAGGI PIMENTON PAPYRUS 18/23.2 GRS</t>
  </si>
  <si>
    <t>LECHE NIDO 3 + C/HIERRO 12/800GR.</t>
  </si>
  <si>
    <t>GERBER 2A. ETAPA VERDURAS C/POLLO Y ARROZ 24/113GR.</t>
  </si>
  <si>
    <t>GERBER 2A. ETAPA VERDURAS C/RES Y ARROZ 24/113 GR..</t>
  </si>
  <si>
    <t>GERBER 3A. ETAPA DURAZNOS  24/170 GRS..</t>
  </si>
  <si>
    <t>GERBER 3A. ETAPA FRUTAS TROPICALES  24/170 GRS..</t>
  </si>
  <si>
    <t>GERBER VERDURAS C/POLLO Y ARROZ 3A ETAPA.</t>
  </si>
  <si>
    <t>MEDIA CREMA NESTLE DE 190 GRS.</t>
  </si>
  <si>
    <t>SALSA INGLESA MAGGI 24/100 ML.</t>
  </si>
  <si>
    <t>NESQUIK CHOCOLATE BOLSA 200GR</t>
  </si>
  <si>
    <t>NESCAFE DOLCA 15/80 GRS</t>
  </si>
  <si>
    <t>NESCAFE DOLCA CANELA 15/170 GRS</t>
  </si>
  <si>
    <t>COFFEE-MATE LIQ. AVELLANA 12/500 ML</t>
  </si>
  <si>
    <t>NESTLE MEDIA CREMA DESLACTOSADA 27/190G</t>
  </si>
  <si>
    <t>GERBER 3AET PURE PERA PTAN 24/170 GRS</t>
  </si>
  <si>
    <t>NESTUM 1AET CEREAL ARROZ LATA 24/270 GRS</t>
  </si>
  <si>
    <t>CEREAL NESQUICK 10/80 GRS</t>
  </si>
  <si>
    <t>CEREAL CHERRIOS APPLE 230 GRS</t>
  </si>
  <si>
    <t>CEREAL FITNESS 230 GRS</t>
  </si>
  <si>
    <t>GERBER 2DA ETAPA</t>
  </si>
  <si>
    <t>CEREAL COOKIE CRISP NESTLE 480GR.</t>
  </si>
  <si>
    <t>LA LECHERA DULCE SIRVE FACIL DE 18/335GR.</t>
  </si>
  <si>
    <t>MAGGI HIERBAS PAPYRUS 18/23.4 GRS</t>
  </si>
  <si>
    <t>LECHE NIDO DESLACTOSA DE 800 GRS.</t>
  </si>
  <si>
    <t>GERBER 2A. ETAPA PERAS  24/113 GRS..</t>
  </si>
  <si>
    <t>GERBER CEREAL EMP. ECO. 4 CEREALES 2A ETAPA 24/300 GRS..</t>
  </si>
  <si>
    <t>GERBER FRUTAS MIXTAS 2A ETAPA 24/113 GRS..</t>
  </si>
  <si>
    <t>NAN AR 400 GR.</t>
  </si>
  <si>
    <t>NESCAFE DOLCA DE 170 GRS.</t>
  </si>
  <si>
    <t>NESTEA SOBRE LIMON DE 39 GR.</t>
  </si>
  <si>
    <t>SALSA INGLESA CROSEE &amp; BLACKWELL 24/145G.</t>
  </si>
  <si>
    <t>GERBER JUNIOR PUCH PERA 12/110 GRS</t>
  </si>
  <si>
    <t>JUNIOR PUCH PLASTANO GERBER DE 12/110 GRS</t>
  </si>
  <si>
    <t>LECHE NIDO KINDER 6/1.5 KGS</t>
  </si>
  <si>
    <t>GERBER JUNIOR MANGO 12/120  GRS</t>
  </si>
  <si>
    <t>NESCAFE CAPPUCCINO ORIGINAL STICKMP 6/120G</t>
  </si>
  <si>
    <t>NESCAFE CAPPUCCINO VAIN STICK MP 6/132GRS</t>
  </si>
  <si>
    <t>COFFEE-MATE LITE 12/311 GRS</t>
  </si>
  <si>
    <t>COFFEE-MATE LIQ. VAINILLA 12/500 ML</t>
  </si>
  <si>
    <t>CEREAL NESQUIK 16/690 GRS</t>
  </si>
  <si>
    <t>MAGGI SAZONADOR COCKTAIL 24/156 ML</t>
  </si>
  <si>
    <t>CARNATION LECHE EVAPORADA VAIN. 12/330 ML</t>
  </si>
  <si>
    <t>GERBER 2AET PURETER C/VERDS Y PTA 24/113 GRS</t>
  </si>
  <si>
    <t>LECHE NAN 3 OPTIPRO 360 GRS</t>
  </si>
  <si>
    <t>CONSOMATE 72/132 GR.</t>
  </si>
  <si>
    <t>LECHERA CARNATION DESLACTOSADA 360 GR.</t>
  </si>
  <si>
    <t>GERBER 1A. ETAPA CIRUELA PASA  24/71 GRS..</t>
  </si>
  <si>
    <t>GERBER 3A. ETAPA PERAS  24/170 GRS..</t>
  </si>
  <si>
    <t>NESQUICK FRESA BOLSA DE 375GRS.</t>
  </si>
  <si>
    <t>SALSA DE SOYA MAGUI 24/200 ML..</t>
  </si>
  <si>
    <t>COFFE-MATE ORIGINAL DOYPACK 12/210 GRS</t>
  </si>
  <si>
    <t>GERBER 1AETBEBIDADEBEBEMANZANA 24/118 ML</t>
  </si>
  <si>
    <t>NESTEA TE DURAZNO SOBRE 60/25 GRS</t>
  </si>
  <si>
    <t>NESCAFE CAPPUCCINO MOKA 6/132GRS</t>
  </si>
  <si>
    <t>LA LECHERA LCA LIGERA 24/397 GRS</t>
  </si>
  <si>
    <t>CARNATION POLVO DESLACTOSADO 24/460 GRS</t>
  </si>
  <si>
    <t>GERBER 3AET PURE TERC/VERDSYPTA 24/170 GRS</t>
  </si>
  <si>
    <t>GERBER 1AET 24/118 ML</t>
  </si>
  <si>
    <t>NESTUM 2AET TRIGO MZ LATA 12/270 GRS</t>
  </si>
  <si>
    <t>BEBIDA GERBER JNR MNZ/GUAYABA 20/200 ML</t>
  </si>
  <si>
    <t>BEBIDA GERBER JNR PIÑA/NARA 20/200 ML</t>
  </si>
  <si>
    <t xml:space="preserve">COSTEO PROVEEDOR : 2312 MARCAS NESTLE, S.A. DE C.V. </t>
  </si>
  <si>
    <t>COSTO</t>
  </si>
  <si>
    <t xml:space="preserve">COSTO </t>
  </si>
  <si>
    <t xml:space="preserve">NO.PROV </t>
  </si>
  <si>
    <t xml:space="preserve">LISTA </t>
  </si>
  <si>
    <t>CATEGORIA</t>
  </si>
  <si>
    <t>CLAVE SAP</t>
  </si>
  <si>
    <t xml:space="preserve">CODIGO </t>
  </si>
  <si>
    <t xml:space="preserve">DESCRIPCION </t>
  </si>
  <si>
    <t xml:space="preserve">U/EMP </t>
  </si>
  <si>
    <t>CAJA</t>
  </si>
  <si>
    <t>PIEZA</t>
  </si>
  <si>
    <t>DESC 1</t>
  </si>
  <si>
    <t>DESC 2</t>
  </si>
  <si>
    <t xml:space="preserve">DESCT. </t>
  </si>
  <si>
    <t>DIAZ ORDAZ</t>
  </si>
  <si>
    <t>ARBOLEDAS</t>
  </si>
  <si>
    <t xml:space="preserve">VILLEGAS </t>
  </si>
  <si>
    <t>ALLENDE</t>
  </si>
  <si>
    <t>Alim. Infantiles</t>
  </si>
  <si>
    <t>Nidal-Nido</t>
  </si>
  <si>
    <t>Lac Culinarios</t>
  </si>
  <si>
    <t>Cafes</t>
  </si>
  <si>
    <t>Culinarios</t>
  </si>
  <si>
    <t>Cereales</t>
  </si>
  <si>
    <t>Beb. Refrescantes</t>
  </si>
  <si>
    <t>Modificadores Leche</t>
  </si>
  <si>
    <t>Cremadores</t>
  </si>
  <si>
    <t>Lacteos PPP</t>
  </si>
  <si>
    <t>Formulas Inf</t>
  </si>
  <si>
    <t>NESCAFE TASTER'S CHOICE GOURMET 12/100 GRS</t>
  </si>
  <si>
    <t>NESCAFE TASTER'S CHOICE DESCA. 12/100 GRS</t>
  </si>
  <si>
    <t>Lacteos Adultos</t>
  </si>
  <si>
    <t>Nido Fortificada</t>
  </si>
  <si>
    <t>NESCAFE TASTER'S CHOICE DESCAFEINADO 12/48 GRS</t>
  </si>
  <si>
    <t>NESCAFE TASTER'S CHOICE ORIGINAL 12/48 GRS</t>
  </si>
  <si>
    <t>CEREAL TRIX NESTLE 20/230 GR.</t>
  </si>
  <si>
    <t>CEREAL NESQUIK NESTLE 20/230GR.</t>
  </si>
  <si>
    <t>CEREAL NESQUICK NESTLE 14/720 GR.</t>
  </si>
  <si>
    <t>75003258</t>
  </si>
  <si>
    <t>75003289</t>
  </si>
  <si>
    <t>75003371</t>
  </si>
  <si>
    <t>75003388</t>
  </si>
  <si>
    <t>75003401</t>
  </si>
  <si>
    <t>75003418</t>
  </si>
  <si>
    <t>75003425</t>
  </si>
  <si>
    <t>75003456</t>
  </si>
  <si>
    <t>75003463</t>
  </si>
  <si>
    <t>75003487</t>
  </si>
  <si>
    <t>75004705</t>
  </si>
  <si>
    <t>75004712</t>
  </si>
  <si>
    <t>75004729</t>
  </si>
  <si>
    <t>75004743</t>
  </si>
  <si>
    <t>75004767</t>
  </si>
  <si>
    <t>75013332</t>
  </si>
  <si>
    <t>75013349</t>
  </si>
  <si>
    <t>75013356</t>
  </si>
  <si>
    <t>75013363</t>
  </si>
  <si>
    <t>75013394</t>
  </si>
  <si>
    <t>75013400</t>
  </si>
  <si>
    <t>75015374</t>
  </si>
  <si>
    <t>7501000902156</t>
  </si>
  <si>
    <t>7501000904075</t>
  </si>
  <si>
    <t>7501000904198</t>
  </si>
  <si>
    <t>7501000904228</t>
  </si>
  <si>
    <t>7501000904235</t>
  </si>
  <si>
    <t>7501000904242</t>
  </si>
  <si>
    <t>7501000904747</t>
  </si>
  <si>
    <t>7501000904754</t>
  </si>
  <si>
    <t>7501000906246</t>
  </si>
  <si>
    <t>7501000906253</t>
  </si>
  <si>
    <t>7501000906260</t>
  </si>
  <si>
    <t>7501000906284</t>
  </si>
  <si>
    <t>7501000906680</t>
  </si>
  <si>
    <t>7501000909612</t>
  </si>
  <si>
    <t>7501000909667</t>
  </si>
  <si>
    <t>7501000909728</t>
  </si>
  <si>
    <t>7501000909735</t>
  </si>
  <si>
    <t>7501000909742</t>
  </si>
  <si>
    <t>7501000909759</t>
  </si>
  <si>
    <t>7501000910359</t>
  </si>
  <si>
    <t>7501000910366</t>
  </si>
  <si>
    <t>7501000910397</t>
  </si>
  <si>
    <t>7501000911745</t>
  </si>
  <si>
    <t>7501000911967</t>
  </si>
  <si>
    <t>7501000912612</t>
  </si>
  <si>
    <t>7501000913367</t>
  </si>
  <si>
    <t>7501000922215</t>
  </si>
  <si>
    <t>7501000922239</t>
  </si>
  <si>
    <t>7501000922246</t>
  </si>
  <si>
    <t>7501000942008</t>
  </si>
  <si>
    <t>7501000942015</t>
  </si>
  <si>
    <t>7501000942039</t>
  </si>
  <si>
    <t>7501000976966</t>
  </si>
  <si>
    <t>7501000976973</t>
  </si>
  <si>
    <t>7501001600426</t>
  </si>
  <si>
    <t>7501001604103</t>
  </si>
  <si>
    <t>7501001604110</t>
  </si>
  <si>
    <t>7501001604318</t>
  </si>
  <si>
    <t>7501001604325</t>
  </si>
  <si>
    <t>7501001625160</t>
  </si>
  <si>
    <t>7501001625214</t>
  </si>
  <si>
    <t>7501001625337</t>
  </si>
  <si>
    <t>7501058610393</t>
  </si>
  <si>
    <t>7501058610409</t>
  </si>
  <si>
    <t>7501058611369</t>
  </si>
  <si>
    <t>7501058611697</t>
  </si>
  <si>
    <t>7501058611987</t>
  </si>
  <si>
    <t>7501058611994</t>
  </si>
  <si>
    <t>7501058614124</t>
  </si>
  <si>
    <t>7501058614131</t>
  </si>
  <si>
    <t>7501058614148</t>
  </si>
  <si>
    <t>7501058614315</t>
  </si>
  <si>
    <t>7501058614322</t>
  </si>
  <si>
    <t>7501058614360</t>
  </si>
  <si>
    <t>7501058615305</t>
  </si>
  <si>
    <t>7501058615312</t>
  </si>
  <si>
    <t>7501058615541</t>
  </si>
  <si>
    <t>7501058616470</t>
  </si>
  <si>
    <t>7501058616548</t>
  </si>
  <si>
    <t>7501058616678</t>
  </si>
  <si>
    <t>7501058616715</t>
  </si>
  <si>
    <t>7501058617873</t>
  </si>
  <si>
    <t>7501058618597</t>
  </si>
  <si>
    <t>7501058618696</t>
  </si>
  <si>
    <t>7501058618917</t>
  </si>
  <si>
    <t>7501058618924</t>
  </si>
  <si>
    <t>7501058618931</t>
  </si>
  <si>
    <t>7501058619211</t>
  </si>
  <si>
    <t>7501058619228</t>
  </si>
  <si>
    <t>7501058619235</t>
  </si>
  <si>
    <t>7501058619563</t>
  </si>
  <si>
    <t>7501058619570</t>
  </si>
  <si>
    <t>7501058619891</t>
  </si>
  <si>
    <t>7501058619976</t>
  </si>
  <si>
    <t>7501058620002</t>
  </si>
  <si>
    <t>7501058620019</t>
  </si>
  <si>
    <t>7501058620200</t>
  </si>
  <si>
    <t>7501058621788</t>
  </si>
  <si>
    <t>7501058621795</t>
  </si>
  <si>
    <t>7501058622150</t>
  </si>
  <si>
    <t>7501058623034</t>
  </si>
  <si>
    <t>7501058623096</t>
  </si>
  <si>
    <t>7501058623102</t>
  </si>
  <si>
    <t>7501058624932</t>
  </si>
  <si>
    <t>7501058625014</t>
  </si>
  <si>
    <t>7501058625182</t>
  </si>
  <si>
    <t>7501058625199</t>
  </si>
  <si>
    <t>7501058625205</t>
  </si>
  <si>
    <t>7501058625212</t>
  </si>
  <si>
    <t>7501058625229</t>
  </si>
  <si>
    <t>7501058625236</t>
  </si>
  <si>
    <t>7501058625908</t>
  </si>
  <si>
    <t>7501058626097</t>
  </si>
  <si>
    <t>7501058626530</t>
  </si>
  <si>
    <t>7501058626677</t>
  </si>
  <si>
    <t>7501058626684</t>
  </si>
  <si>
    <t>7501058626837</t>
  </si>
  <si>
    <t>7501058627216</t>
  </si>
  <si>
    <t>7501058628251</t>
  </si>
  <si>
    <t>7501058628268</t>
  </si>
  <si>
    <t>7501058628466</t>
  </si>
  <si>
    <t>7501058628473</t>
  </si>
  <si>
    <t>7501058628503</t>
  </si>
  <si>
    <t>7501058628831</t>
  </si>
  <si>
    <t>7501058629135</t>
  </si>
  <si>
    <t>7501058629159</t>
  </si>
  <si>
    <t>7501058629173</t>
  </si>
  <si>
    <t>7501058629708</t>
  </si>
  <si>
    <t>7501058630636</t>
  </si>
  <si>
    <t>7501058633354</t>
  </si>
  <si>
    <t>7501058633361</t>
  </si>
  <si>
    <t>7501058633378</t>
  </si>
  <si>
    <t>7501058635402</t>
  </si>
  <si>
    <t>7501058637727</t>
  </si>
  <si>
    <t>7501058637741</t>
  </si>
  <si>
    <t>7501058639707</t>
  </si>
  <si>
    <t>7501059204102</t>
  </si>
  <si>
    <t>7501059204133</t>
  </si>
  <si>
    <t>7501059211209</t>
  </si>
  <si>
    <t>7501059214385</t>
  </si>
  <si>
    <t>7501059216709</t>
  </si>
  <si>
    <t>7501059216716</t>
  </si>
  <si>
    <t>7501059225350</t>
  </si>
  <si>
    <t>7501059225367</t>
  </si>
  <si>
    <t>7501059225381</t>
  </si>
  <si>
    <t>7501059225411</t>
  </si>
  <si>
    <t>7501059233287</t>
  </si>
  <si>
    <t>7501059233294</t>
  </si>
  <si>
    <t>7501059233973</t>
  </si>
  <si>
    <t>7501059235038</t>
  </si>
  <si>
    <t>7501059236325</t>
  </si>
  <si>
    <t>7501059237834</t>
  </si>
  <si>
    <t>7501059240742</t>
  </si>
  <si>
    <t>7501059241060</t>
  </si>
  <si>
    <t>7501059242180</t>
  </si>
  <si>
    <t>7501059243873</t>
  </si>
  <si>
    <t>7501059276956</t>
  </si>
  <si>
    <t>7501059278578</t>
  </si>
  <si>
    <t>7501059278691</t>
  </si>
  <si>
    <t>7501059278721</t>
  </si>
  <si>
    <t>7501059278868</t>
  </si>
  <si>
    <t>7501059281660</t>
  </si>
  <si>
    <t>7501059281950</t>
  </si>
  <si>
    <t>7501059282117</t>
  </si>
  <si>
    <t>7501059282629</t>
  </si>
  <si>
    <t>7501059284784</t>
  </si>
  <si>
    <t>7501059285217</t>
  </si>
  <si>
    <t>7501059287228</t>
  </si>
  <si>
    <t>7501059288515</t>
  </si>
  <si>
    <t>7501059289239</t>
  </si>
  <si>
    <t>7501059289802</t>
  </si>
  <si>
    <t>7501059289819</t>
  </si>
  <si>
    <t>7501059295193</t>
  </si>
  <si>
    <t>7501059296305</t>
  </si>
  <si>
    <t>7501059296367</t>
  </si>
  <si>
    <t>7501059296374</t>
  </si>
  <si>
    <t>7501059296381</t>
  </si>
  <si>
    <t>7501059297258</t>
  </si>
  <si>
    <t>7501059297289</t>
  </si>
  <si>
    <t>7501059297562</t>
  </si>
  <si>
    <t>7501059297579</t>
  </si>
  <si>
    <t>7501059297586</t>
  </si>
  <si>
    <t>7613033036989</t>
  </si>
  <si>
    <t>7613033150166</t>
  </si>
  <si>
    <t>8585002432292</t>
  </si>
  <si>
    <t>8585002432339</t>
  </si>
  <si>
    <t>PEDIDO DE MERCANCIA: 10.09.2019</t>
  </si>
  <si>
    <t>Linares</t>
  </si>
  <si>
    <t>FITNESS Cereal 20x230g MX</t>
  </si>
  <si>
    <t>MAGGI MAGIC Jugo Sazonador 24x125g XI</t>
  </si>
  <si>
    <t>CARNATION Leche EvaporadaLataAF48x360gMX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</si>
</sst>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Century Gothic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rgb="FF40404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3" fillId="0" borderId="1" xfId="0" applyFont="1" applyBorder="1"/>
    <xf numFmtId="0" fontId="0" fillId="0" borderId="0" xfId="0" applyFill="1"/>
    <xf numFmtId="0" fontId="4" fillId="0" borderId="0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44" fontId="0" fillId="0" borderId="1" xfId="1" applyFont="1" applyBorder="1"/>
    <xf numFmtId="1" fontId="6" fillId="2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>
      <alignment horizontal="center"/>
    </xf>
    <xf numFmtId="0" fontId="7" fillId="4" borderId="0" xfId="0" applyFont="1" applyFill="1"/>
    <xf numFmtId="1" fontId="8" fillId="4" borderId="7" xfId="0" quotePrefix="1" applyNumberFormat="1" applyFont="1" applyFill="1" applyBorder="1" applyAlignment="1" applyProtection="1">
      <alignment horizontal="center" vertical="center"/>
    </xf>
    <xf numFmtId="1" fontId="9" fillId="4" borderId="7" xfId="0" quotePrefix="1" applyNumberFormat="1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1" fontId="6" fillId="4" borderId="9" xfId="0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Fill="1" applyBorder="1" applyAlignment="1">
      <alignment horizontal="center" vertical="center"/>
    </xf>
    <xf numFmtId="44" fontId="0" fillId="0" borderId="0" xfId="0" applyNumberFormat="1"/>
    <xf numFmtId="0" fontId="7" fillId="4" borderId="1" xfId="0" applyFont="1" applyFill="1" applyBorder="1"/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8" xfId="0" applyFill="1" applyBorder="1"/>
    <xf numFmtId="1" fontId="6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9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/>
    <xf numFmtId="49" fontId="0" fillId="0" borderId="1" xfId="0" applyNumberFormat="1" applyBorder="1"/>
    <xf numFmtId="0" fontId="5" fillId="2" borderId="10" xfId="0" applyFont="1" applyFill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" fontId="1" fillId="4" borderId="1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0" fillId="4" borderId="1" xfId="1" applyFont="1" applyFill="1" applyBorder="1"/>
    <xf numFmtId="0" fontId="0" fillId="4" borderId="11" xfId="0" applyFont="1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16" fillId="4" borderId="0" xfId="0" applyFont="1" applyFill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left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14" fillId="4" borderId="0" xfId="0" applyFont="1" applyFill="1" applyAlignment="1">
      <alignment horizontal="center" vertical="center" readingOrder="1"/>
    </xf>
    <xf numFmtId="0" fontId="15" fillId="4" borderId="0" xfId="0" applyFont="1" applyFill="1"/>
    <xf numFmtId="1" fontId="14" fillId="4" borderId="0" xfId="0" applyNumberFormat="1" applyFont="1" applyFill="1" applyAlignment="1">
      <alignment horizontal="center" vertical="center" readingOrder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S216"/>
  <sheetViews>
    <sheetView tabSelected="1" workbookViewId="0">
      <pane xSplit="7" topLeftCell="H1" activePane="topRight" state="frozen"/>
      <selection pane="topRight" activeCell="A37" sqref="A37:XFD37"/>
    </sheetView>
  </sheetViews>
  <sheetFormatPr baseColWidth="10" defaultColWidth="9.140625" defaultRowHeight="15" x14ac:dyDescent="0.25"/>
  <cols>
    <col min="1" max="1" width="9.85546875" bestFit="1" customWidth="1"/>
    <col min="2" max="2" width="5" bestFit="1" customWidth="1"/>
    <col min="3" max="3" width="19.42578125" bestFit="1" customWidth="1"/>
    <col min="4" max="4" width="10.42578125" bestFit="1" customWidth="1"/>
    <col min="5" max="5" width="14" bestFit="1" customWidth="1"/>
    <col min="6" max="6" width="40.42578125" customWidth="1"/>
    <col min="7" max="7" width="7.7109375" bestFit="1" customWidth="1"/>
    <col min="8" max="8" width="10.5703125" bestFit="1" customWidth="1"/>
    <col min="9" max="9" width="10.7109375" customWidth="1"/>
    <col min="10" max="11" width="7" customWidth="1"/>
    <col min="12" max="12" width="12" bestFit="1" customWidth="1"/>
    <col min="13" max="13" width="11.7109375" bestFit="1" customWidth="1"/>
    <col min="14" max="14" width="11.42578125" bestFit="1" customWidth="1"/>
    <col min="15" max="15" width="9.7109375" bestFit="1" customWidth="1"/>
    <col min="16" max="16" width="8.7109375" bestFit="1" customWidth="1"/>
    <col min="19" max="19" width="11.5703125" bestFit="1" customWidth="1"/>
  </cols>
  <sheetData>
    <row r="4" spans="1:19" x14ac:dyDescent="0.25">
      <c r="E4" s="52" t="s">
        <v>183</v>
      </c>
      <c r="F4" s="53"/>
      <c r="G4" s="53"/>
      <c r="H4" s="53"/>
      <c r="I4" s="54"/>
    </row>
    <row r="5" spans="1:19" x14ac:dyDescent="0.25">
      <c r="E5" s="55"/>
      <c r="F5" s="56"/>
      <c r="G5" s="56"/>
      <c r="H5" s="56"/>
      <c r="I5" s="57"/>
    </row>
    <row r="6" spans="1:19" s="4" customFormat="1" ht="17.25" x14ac:dyDescent="0.25">
      <c r="E6" s="5"/>
      <c r="F6" s="5"/>
      <c r="G6" s="5"/>
      <c r="H6" s="6"/>
      <c r="I6" s="5"/>
    </row>
    <row r="7" spans="1:19" x14ac:dyDescent="0.25">
      <c r="H7" s="7" t="s">
        <v>184</v>
      </c>
      <c r="I7" s="7" t="s">
        <v>184</v>
      </c>
      <c r="L7" s="7" t="s">
        <v>185</v>
      </c>
      <c r="M7" s="58" t="s">
        <v>410</v>
      </c>
      <c r="N7" s="58"/>
      <c r="O7" s="58"/>
      <c r="P7" s="58"/>
    </row>
    <row r="8" spans="1:19" x14ac:dyDescent="0.25">
      <c r="A8" s="8" t="s">
        <v>186</v>
      </c>
      <c r="B8" s="8" t="s">
        <v>187</v>
      </c>
      <c r="C8" s="8" t="s">
        <v>188</v>
      </c>
      <c r="D8" s="8" t="s">
        <v>189</v>
      </c>
      <c r="E8" s="8" t="s">
        <v>190</v>
      </c>
      <c r="F8" s="8" t="s">
        <v>191</v>
      </c>
      <c r="G8" s="8" t="s">
        <v>192</v>
      </c>
      <c r="H8" s="8" t="s">
        <v>193</v>
      </c>
      <c r="I8" s="8" t="s">
        <v>194</v>
      </c>
      <c r="J8" s="8" t="s">
        <v>195</v>
      </c>
      <c r="K8" s="8" t="s">
        <v>196</v>
      </c>
      <c r="L8" s="8" t="s">
        <v>197</v>
      </c>
      <c r="M8" s="8" t="s">
        <v>198</v>
      </c>
      <c r="N8" s="8" t="s">
        <v>199</v>
      </c>
      <c r="O8" s="8" t="s">
        <v>200</v>
      </c>
      <c r="P8" s="8" t="s">
        <v>201</v>
      </c>
      <c r="Q8" s="32" t="s">
        <v>411</v>
      </c>
    </row>
    <row r="9" spans="1:19" x14ac:dyDescent="0.25">
      <c r="A9" s="9">
        <v>2312</v>
      </c>
      <c r="B9" s="9">
        <v>2</v>
      </c>
      <c r="C9" s="9" t="s">
        <v>202</v>
      </c>
      <c r="D9" s="10">
        <v>12374057</v>
      </c>
      <c r="E9" s="31" t="s">
        <v>222</v>
      </c>
      <c r="F9" s="3" t="s">
        <v>14</v>
      </c>
      <c r="G9" s="47">
        <v>12</v>
      </c>
      <c r="H9" s="12">
        <v>221.52</v>
      </c>
      <c r="I9" s="13">
        <f t="shared" ref="I9:I39" si="0">+H9/G9</f>
        <v>18.46</v>
      </c>
      <c r="J9" s="9">
        <v>0</v>
      </c>
      <c r="K9" s="9">
        <v>0</v>
      </c>
      <c r="L9" s="13">
        <f t="shared" ref="L9:L39" si="1">+I9*((100-J9)/100)*((100-K9)/100)</f>
        <v>18.46</v>
      </c>
      <c r="M9" s="21">
        <v>0</v>
      </c>
      <c r="N9" s="21">
        <v>0</v>
      </c>
      <c r="O9" s="21">
        <v>0</v>
      </c>
      <c r="P9" s="46">
        <v>2</v>
      </c>
      <c r="Q9">
        <f>M9+N9+O9</f>
        <v>0</v>
      </c>
      <c r="R9">
        <f>+M9+N9+O9+P9</f>
        <v>2</v>
      </c>
      <c r="S9" s="22">
        <f>+R9*H9</f>
        <v>443.04</v>
      </c>
    </row>
    <row r="10" spans="1:19" x14ac:dyDescent="0.25">
      <c r="A10" s="9">
        <v>2312</v>
      </c>
      <c r="B10" s="9">
        <v>2</v>
      </c>
      <c r="C10" s="9" t="s">
        <v>202</v>
      </c>
      <c r="D10" s="14">
        <v>12374226</v>
      </c>
      <c r="E10" s="31" t="s">
        <v>223</v>
      </c>
      <c r="F10" s="3" t="s">
        <v>15</v>
      </c>
      <c r="G10" s="11">
        <v>12</v>
      </c>
      <c r="H10" s="12">
        <v>221.52</v>
      </c>
      <c r="I10" s="13">
        <f t="shared" si="0"/>
        <v>18.46</v>
      </c>
      <c r="J10" s="9">
        <v>0</v>
      </c>
      <c r="K10" s="9">
        <v>0</v>
      </c>
      <c r="L10" s="13">
        <f t="shared" si="1"/>
        <v>18.46</v>
      </c>
      <c r="M10" s="21">
        <v>0</v>
      </c>
      <c r="N10" s="21">
        <v>4</v>
      </c>
      <c r="O10" s="21">
        <v>3</v>
      </c>
      <c r="P10" s="21">
        <v>0</v>
      </c>
      <c r="Q10">
        <f t="shared" ref="Q10:Q72" si="2">M10+N10+O10</f>
        <v>7</v>
      </c>
      <c r="R10">
        <f t="shared" ref="R10:R72" si="3">+M10+N10+O10+P10</f>
        <v>7</v>
      </c>
      <c r="S10" s="22">
        <f t="shared" ref="S10:S72" si="4">+R10*H10</f>
        <v>1550.64</v>
      </c>
    </row>
    <row r="11" spans="1:19" x14ac:dyDescent="0.25">
      <c r="A11" s="9">
        <v>2312</v>
      </c>
      <c r="B11" s="9">
        <v>2</v>
      </c>
      <c r="C11" s="9" t="s">
        <v>202</v>
      </c>
      <c r="D11" s="9">
        <v>9590208</v>
      </c>
      <c r="E11" s="31" t="s">
        <v>224</v>
      </c>
      <c r="F11" s="3" t="s">
        <v>51</v>
      </c>
      <c r="G11" s="11">
        <v>24</v>
      </c>
      <c r="H11" s="12">
        <v>221.52</v>
      </c>
      <c r="I11" s="13">
        <f t="shared" si="0"/>
        <v>9.23</v>
      </c>
      <c r="J11" s="9">
        <v>0</v>
      </c>
      <c r="K11" s="9">
        <v>0</v>
      </c>
      <c r="L11" s="13">
        <f t="shared" si="1"/>
        <v>9.23</v>
      </c>
      <c r="M11" s="21">
        <v>5</v>
      </c>
      <c r="N11" s="21">
        <v>0</v>
      </c>
      <c r="O11" s="21">
        <v>0</v>
      </c>
      <c r="P11" s="21">
        <v>0</v>
      </c>
      <c r="Q11">
        <f t="shared" si="2"/>
        <v>5</v>
      </c>
      <c r="R11">
        <f t="shared" si="3"/>
        <v>5</v>
      </c>
      <c r="S11" s="22">
        <f t="shared" si="4"/>
        <v>1107.6000000000001</v>
      </c>
    </row>
    <row r="12" spans="1:19" x14ac:dyDescent="0.25">
      <c r="A12" s="9">
        <v>2312</v>
      </c>
      <c r="B12" s="9">
        <v>2</v>
      </c>
      <c r="C12" s="9" t="s">
        <v>202</v>
      </c>
      <c r="D12" s="9">
        <v>9590209</v>
      </c>
      <c r="E12" s="31" t="s">
        <v>225</v>
      </c>
      <c r="F12" s="3" t="s">
        <v>57</v>
      </c>
      <c r="G12" s="11">
        <v>24</v>
      </c>
      <c r="H12" s="12">
        <v>221.52</v>
      </c>
      <c r="I12" s="13">
        <f t="shared" si="0"/>
        <v>9.23</v>
      </c>
      <c r="J12" s="9">
        <v>0</v>
      </c>
      <c r="K12" s="9">
        <v>0</v>
      </c>
      <c r="L12" s="13">
        <f t="shared" si="1"/>
        <v>9.23</v>
      </c>
      <c r="M12" s="21">
        <v>5</v>
      </c>
      <c r="N12" s="21">
        <v>4</v>
      </c>
      <c r="O12" s="21">
        <v>1</v>
      </c>
      <c r="P12" s="21">
        <v>0</v>
      </c>
      <c r="Q12">
        <f t="shared" si="2"/>
        <v>10</v>
      </c>
      <c r="R12">
        <f t="shared" si="3"/>
        <v>10</v>
      </c>
      <c r="S12" s="22">
        <f t="shared" si="4"/>
        <v>2215.2000000000003</v>
      </c>
    </row>
    <row r="13" spans="1:19" x14ac:dyDescent="0.25">
      <c r="A13" s="9">
        <v>2312</v>
      </c>
      <c r="B13" s="9">
        <v>2</v>
      </c>
      <c r="C13" s="9" t="s">
        <v>202</v>
      </c>
      <c r="D13" s="9">
        <v>9590211</v>
      </c>
      <c r="E13" s="31" t="s">
        <v>226</v>
      </c>
      <c r="F13" s="3" t="s">
        <v>146</v>
      </c>
      <c r="G13" s="47">
        <v>24</v>
      </c>
      <c r="H13" s="12">
        <v>221.52</v>
      </c>
      <c r="I13" s="13">
        <f t="shared" si="0"/>
        <v>9.23</v>
      </c>
      <c r="J13" s="9">
        <v>0</v>
      </c>
      <c r="K13" s="9">
        <v>0</v>
      </c>
      <c r="L13" s="13">
        <f t="shared" si="1"/>
        <v>9.23</v>
      </c>
      <c r="M13" s="21">
        <v>3</v>
      </c>
      <c r="N13" s="21">
        <v>1</v>
      </c>
      <c r="O13" s="21">
        <v>0</v>
      </c>
      <c r="P13" s="46">
        <v>2</v>
      </c>
      <c r="Q13">
        <f t="shared" si="2"/>
        <v>4</v>
      </c>
      <c r="R13">
        <f t="shared" si="3"/>
        <v>6</v>
      </c>
      <c r="S13" s="22">
        <f t="shared" si="4"/>
        <v>1329.1200000000001</v>
      </c>
    </row>
    <row r="14" spans="1:19" x14ac:dyDescent="0.25">
      <c r="A14" s="9">
        <v>2312</v>
      </c>
      <c r="B14" s="9">
        <v>2</v>
      </c>
      <c r="C14" s="9" t="s">
        <v>202</v>
      </c>
      <c r="D14" s="9">
        <v>9590212</v>
      </c>
      <c r="E14" s="31" t="s">
        <v>227</v>
      </c>
      <c r="F14" s="3" t="s">
        <v>96</v>
      </c>
      <c r="G14" s="47">
        <v>24</v>
      </c>
      <c r="H14" s="12">
        <v>221.52</v>
      </c>
      <c r="I14" s="13">
        <f t="shared" si="0"/>
        <v>9.23</v>
      </c>
      <c r="J14" s="9">
        <v>0</v>
      </c>
      <c r="K14" s="9">
        <v>0</v>
      </c>
      <c r="L14" s="13">
        <f t="shared" si="1"/>
        <v>9.23</v>
      </c>
      <c r="M14" s="21">
        <v>0</v>
      </c>
      <c r="N14" s="21">
        <v>0</v>
      </c>
      <c r="O14" s="21">
        <v>0</v>
      </c>
      <c r="P14" s="46">
        <v>1</v>
      </c>
      <c r="Q14">
        <f t="shared" si="2"/>
        <v>0</v>
      </c>
      <c r="R14">
        <f t="shared" si="3"/>
        <v>1</v>
      </c>
      <c r="S14" s="22">
        <f t="shared" si="4"/>
        <v>221.52</v>
      </c>
    </row>
    <row r="15" spans="1:19" x14ac:dyDescent="0.25">
      <c r="A15" s="9">
        <v>2312</v>
      </c>
      <c r="B15" s="9">
        <v>2</v>
      </c>
      <c r="C15" s="9" t="s">
        <v>202</v>
      </c>
      <c r="D15" s="9">
        <v>9590213</v>
      </c>
      <c r="E15" s="31" t="s">
        <v>228</v>
      </c>
      <c r="F15" s="3" t="s">
        <v>28</v>
      </c>
      <c r="G15" s="11">
        <v>24</v>
      </c>
      <c r="H15" s="12">
        <v>221.52</v>
      </c>
      <c r="I15" s="13">
        <f t="shared" si="0"/>
        <v>9.23</v>
      </c>
      <c r="J15" s="9">
        <v>0</v>
      </c>
      <c r="K15" s="9">
        <v>0</v>
      </c>
      <c r="L15" s="13">
        <f t="shared" si="1"/>
        <v>9.23</v>
      </c>
      <c r="M15" s="21">
        <v>2</v>
      </c>
      <c r="N15" s="21">
        <v>0</v>
      </c>
      <c r="O15" s="21">
        <v>0</v>
      </c>
      <c r="P15" s="21">
        <v>0</v>
      </c>
      <c r="Q15">
        <f t="shared" si="2"/>
        <v>2</v>
      </c>
      <c r="R15">
        <f t="shared" si="3"/>
        <v>2</v>
      </c>
      <c r="S15" s="22">
        <f t="shared" si="4"/>
        <v>443.04</v>
      </c>
    </row>
    <row r="16" spans="1:19" x14ac:dyDescent="0.25">
      <c r="A16" s="9">
        <v>2312</v>
      </c>
      <c r="B16" s="9">
        <v>2</v>
      </c>
      <c r="C16" s="9" t="s">
        <v>202</v>
      </c>
      <c r="D16" s="9">
        <v>9590218</v>
      </c>
      <c r="E16" s="31" t="s">
        <v>229</v>
      </c>
      <c r="F16" s="3" t="s">
        <v>6</v>
      </c>
      <c r="G16" s="11">
        <v>24</v>
      </c>
      <c r="H16" s="12">
        <v>221.52</v>
      </c>
      <c r="I16" s="13">
        <f t="shared" si="0"/>
        <v>9.23</v>
      </c>
      <c r="J16" s="9">
        <v>0</v>
      </c>
      <c r="K16" s="9">
        <v>0</v>
      </c>
      <c r="L16" s="13">
        <f t="shared" si="1"/>
        <v>9.23</v>
      </c>
      <c r="M16" s="21">
        <v>5</v>
      </c>
      <c r="N16" s="21">
        <v>0</v>
      </c>
      <c r="O16" s="21">
        <v>0</v>
      </c>
      <c r="P16" s="21">
        <v>0</v>
      </c>
      <c r="Q16">
        <f t="shared" si="2"/>
        <v>5</v>
      </c>
      <c r="R16">
        <f t="shared" si="3"/>
        <v>5</v>
      </c>
      <c r="S16" s="22">
        <f t="shared" si="4"/>
        <v>1107.6000000000001</v>
      </c>
    </row>
    <row r="17" spans="1:19" x14ac:dyDescent="0.25">
      <c r="A17" s="9">
        <v>2312</v>
      </c>
      <c r="B17" s="9">
        <v>2</v>
      </c>
      <c r="C17" s="9" t="s">
        <v>202</v>
      </c>
      <c r="D17" s="9">
        <v>9590219</v>
      </c>
      <c r="E17" s="31" t="s">
        <v>230</v>
      </c>
      <c r="F17" s="3" t="s">
        <v>148</v>
      </c>
      <c r="G17" s="47">
        <v>24</v>
      </c>
      <c r="H17" s="12">
        <v>221.52</v>
      </c>
      <c r="I17" s="13">
        <f t="shared" si="0"/>
        <v>9.23</v>
      </c>
      <c r="J17" s="9">
        <v>0</v>
      </c>
      <c r="K17" s="9">
        <v>0</v>
      </c>
      <c r="L17" s="13">
        <f t="shared" si="1"/>
        <v>9.23</v>
      </c>
      <c r="M17" s="21">
        <v>3</v>
      </c>
      <c r="N17" s="21">
        <v>4</v>
      </c>
      <c r="O17" s="21">
        <v>0</v>
      </c>
      <c r="P17" s="46">
        <v>1</v>
      </c>
      <c r="Q17">
        <f t="shared" si="2"/>
        <v>7</v>
      </c>
      <c r="R17">
        <f t="shared" si="3"/>
        <v>8</v>
      </c>
      <c r="S17" s="22">
        <f t="shared" si="4"/>
        <v>1772.16</v>
      </c>
    </row>
    <row r="18" spans="1:19" x14ac:dyDescent="0.25">
      <c r="A18" s="9">
        <v>2312</v>
      </c>
      <c r="B18" s="9">
        <v>2</v>
      </c>
      <c r="C18" s="9" t="s">
        <v>202</v>
      </c>
      <c r="D18" s="9">
        <v>9590221</v>
      </c>
      <c r="E18" s="31" t="s">
        <v>231</v>
      </c>
      <c r="F18" s="3" t="s">
        <v>56</v>
      </c>
      <c r="G18" s="47">
        <v>24</v>
      </c>
      <c r="H18" s="12">
        <v>221.52</v>
      </c>
      <c r="I18" s="13">
        <f t="shared" si="0"/>
        <v>9.23</v>
      </c>
      <c r="J18" s="9">
        <v>0</v>
      </c>
      <c r="K18" s="9">
        <v>0</v>
      </c>
      <c r="L18" s="13">
        <f t="shared" si="1"/>
        <v>9.23</v>
      </c>
      <c r="M18" s="21">
        <v>3</v>
      </c>
      <c r="N18" s="21">
        <v>2</v>
      </c>
      <c r="O18" s="21">
        <v>1</v>
      </c>
      <c r="P18" s="46">
        <v>3</v>
      </c>
      <c r="Q18">
        <f t="shared" si="2"/>
        <v>6</v>
      </c>
      <c r="R18">
        <f t="shared" si="3"/>
        <v>9</v>
      </c>
      <c r="S18" s="22">
        <f t="shared" si="4"/>
        <v>1993.68</v>
      </c>
    </row>
    <row r="19" spans="1:19" x14ac:dyDescent="0.25">
      <c r="A19" s="9">
        <v>2312</v>
      </c>
      <c r="B19" s="9">
        <v>2</v>
      </c>
      <c r="C19" s="9" t="s">
        <v>202</v>
      </c>
      <c r="D19" s="15">
        <v>12375143</v>
      </c>
      <c r="E19" s="31" t="s">
        <v>232</v>
      </c>
      <c r="F19" s="3" t="s">
        <v>53</v>
      </c>
      <c r="G19" s="47">
        <v>12</v>
      </c>
      <c r="H19" s="12">
        <v>259.92</v>
      </c>
      <c r="I19" s="13">
        <f t="shared" si="0"/>
        <v>21.66</v>
      </c>
      <c r="J19" s="9">
        <v>0</v>
      </c>
      <c r="K19" s="9">
        <v>0</v>
      </c>
      <c r="L19" s="13">
        <f t="shared" si="1"/>
        <v>21.66</v>
      </c>
      <c r="M19" s="21">
        <v>3</v>
      </c>
      <c r="N19" s="21">
        <v>4</v>
      </c>
      <c r="O19" s="21">
        <v>0</v>
      </c>
      <c r="P19" s="46">
        <v>2</v>
      </c>
      <c r="Q19">
        <f t="shared" si="2"/>
        <v>7</v>
      </c>
      <c r="R19">
        <f t="shared" si="3"/>
        <v>9</v>
      </c>
      <c r="S19" s="22">
        <f t="shared" si="4"/>
        <v>2339.2800000000002</v>
      </c>
    </row>
    <row r="20" spans="1:19" x14ac:dyDescent="0.25">
      <c r="A20" s="9">
        <v>2312</v>
      </c>
      <c r="B20" s="9">
        <v>2</v>
      </c>
      <c r="C20" s="9" t="s">
        <v>202</v>
      </c>
      <c r="D20" s="15">
        <v>12375109</v>
      </c>
      <c r="E20" s="31" t="s">
        <v>233</v>
      </c>
      <c r="F20" s="3" t="s">
        <v>126</v>
      </c>
      <c r="G20" s="47">
        <v>12</v>
      </c>
      <c r="H20" s="12">
        <v>259.92</v>
      </c>
      <c r="I20" s="13">
        <f t="shared" si="0"/>
        <v>21.66</v>
      </c>
      <c r="J20" s="9">
        <v>0</v>
      </c>
      <c r="K20" s="9">
        <v>0</v>
      </c>
      <c r="L20" s="13">
        <f t="shared" si="1"/>
        <v>21.66</v>
      </c>
      <c r="M20" s="21">
        <v>3</v>
      </c>
      <c r="N20" s="21">
        <v>5</v>
      </c>
      <c r="O20" s="21">
        <v>0</v>
      </c>
      <c r="P20" s="46">
        <v>1</v>
      </c>
      <c r="Q20">
        <f t="shared" si="2"/>
        <v>8</v>
      </c>
      <c r="R20">
        <f t="shared" si="3"/>
        <v>9</v>
      </c>
      <c r="S20" s="22">
        <f t="shared" si="4"/>
        <v>2339.2800000000002</v>
      </c>
    </row>
    <row r="21" spans="1:19" x14ac:dyDescent="0.25">
      <c r="A21" s="9">
        <v>2312</v>
      </c>
      <c r="B21" s="9">
        <v>2</v>
      </c>
      <c r="C21" s="9" t="s">
        <v>202</v>
      </c>
      <c r="D21" s="15">
        <v>12375140</v>
      </c>
      <c r="E21" s="31" t="s">
        <v>234</v>
      </c>
      <c r="F21" s="3" t="s">
        <v>127</v>
      </c>
      <c r="G21" s="47">
        <v>12</v>
      </c>
      <c r="H21" s="12">
        <v>259.92</v>
      </c>
      <c r="I21" s="13">
        <f t="shared" si="0"/>
        <v>21.66</v>
      </c>
      <c r="J21" s="9">
        <v>0</v>
      </c>
      <c r="K21" s="9">
        <v>0</v>
      </c>
      <c r="L21" s="13">
        <f t="shared" si="1"/>
        <v>21.66</v>
      </c>
      <c r="M21" s="21">
        <v>3</v>
      </c>
      <c r="N21" s="21">
        <v>2</v>
      </c>
      <c r="O21" s="21">
        <v>3</v>
      </c>
      <c r="P21" s="46">
        <v>1</v>
      </c>
      <c r="Q21">
        <f t="shared" si="2"/>
        <v>8</v>
      </c>
      <c r="R21">
        <f t="shared" si="3"/>
        <v>9</v>
      </c>
      <c r="S21" s="22">
        <f t="shared" si="4"/>
        <v>2339.2800000000002</v>
      </c>
    </row>
    <row r="22" spans="1:19" x14ac:dyDescent="0.25">
      <c r="A22" s="9">
        <v>2312</v>
      </c>
      <c r="B22" s="9">
        <v>2</v>
      </c>
      <c r="C22" s="9" t="s">
        <v>202</v>
      </c>
      <c r="D22" s="15">
        <v>12375334</v>
      </c>
      <c r="E22" s="31" t="s">
        <v>235</v>
      </c>
      <c r="F22" s="3" t="s">
        <v>97</v>
      </c>
      <c r="G22" s="47">
        <v>12</v>
      </c>
      <c r="H22" s="12">
        <v>259.92</v>
      </c>
      <c r="I22" s="13">
        <f t="shared" si="0"/>
        <v>21.66</v>
      </c>
      <c r="J22" s="9">
        <v>0</v>
      </c>
      <c r="K22" s="9">
        <v>0</v>
      </c>
      <c r="L22" s="13">
        <f t="shared" si="1"/>
        <v>21.66</v>
      </c>
      <c r="M22" s="21">
        <v>2</v>
      </c>
      <c r="N22" s="21">
        <v>4</v>
      </c>
      <c r="O22" s="21">
        <v>1</v>
      </c>
      <c r="P22" s="46">
        <v>2</v>
      </c>
      <c r="Q22">
        <f t="shared" si="2"/>
        <v>7</v>
      </c>
      <c r="R22">
        <f t="shared" si="3"/>
        <v>9</v>
      </c>
      <c r="S22" s="22">
        <f t="shared" si="4"/>
        <v>2339.2800000000002</v>
      </c>
    </row>
    <row r="23" spans="1:19" x14ac:dyDescent="0.25">
      <c r="A23" s="9">
        <v>2312</v>
      </c>
      <c r="B23" s="9">
        <v>2</v>
      </c>
      <c r="C23" s="9" t="s">
        <v>202</v>
      </c>
      <c r="D23" s="15">
        <v>12377564</v>
      </c>
      <c r="E23" s="31" t="s">
        <v>236</v>
      </c>
      <c r="F23" s="3" t="s">
        <v>169</v>
      </c>
      <c r="G23" s="11">
        <v>12</v>
      </c>
      <c r="H23" s="12">
        <v>259.92</v>
      </c>
      <c r="I23" s="13">
        <f t="shared" si="0"/>
        <v>21.66</v>
      </c>
      <c r="J23" s="9">
        <v>0</v>
      </c>
      <c r="K23" s="9">
        <v>0</v>
      </c>
      <c r="L23" s="13">
        <f t="shared" si="1"/>
        <v>21.66</v>
      </c>
      <c r="M23" s="21">
        <v>2</v>
      </c>
      <c r="N23" s="21">
        <v>1</v>
      </c>
      <c r="O23" s="21">
        <v>1</v>
      </c>
      <c r="P23" s="21">
        <v>0</v>
      </c>
      <c r="Q23">
        <f t="shared" si="2"/>
        <v>4</v>
      </c>
      <c r="R23">
        <f t="shared" si="3"/>
        <v>4</v>
      </c>
      <c r="S23" s="22">
        <f t="shared" si="4"/>
        <v>1039.68</v>
      </c>
    </row>
    <row r="24" spans="1:19" x14ac:dyDescent="0.25">
      <c r="A24" s="9">
        <v>2312</v>
      </c>
      <c r="B24" s="9">
        <v>2</v>
      </c>
      <c r="C24" s="9" t="s">
        <v>202</v>
      </c>
      <c r="D24" s="15">
        <v>12374019</v>
      </c>
      <c r="E24" s="31" t="s">
        <v>237</v>
      </c>
      <c r="F24" s="3" t="s">
        <v>94</v>
      </c>
      <c r="G24" s="47">
        <v>12</v>
      </c>
      <c r="H24" s="12">
        <v>179.28</v>
      </c>
      <c r="I24" s="13">
        <f t="shared" si="0"/>
        <v>14.94</v>
      </c>
      <c r="J24" s="9">
        <v>0</v>
      </c>
      <c r="K24" s="9">
        <v>0</v>
      </c>
      <c r="L24" s="13">
        <f t="shared" si="1"/>
        <v>14.94</v>
      </c>
      <c r="M24" s="21">
        <v>2</v>
      </c>
      <c r="N24" s="21">
        <v>3</v>
      </c>
      <c r="O24" s="21">
        <v>0</v>
      </c>
      <c r="P24" s="46">
        <v>2</v>
      </c>
      <c r="Q24">
        <f t="shared" si="2"/>
        <v>5</v>
      </c>
      <c r="R24">
        <f t="shared" si="3"/>
        <v>7</v>
      </c>
      <c r="S24" s="22">
        <f t="shared" si="4"/>
        <v>1254.96</v>
      </c>
    </row>
    <row r="25" spans="1:19" x14ac:dyDescent="0.25">
      <c r="A25" s="9">
        <v>2312</v>
      </c>
      <c r="B25" s="9">
        <v>2</v>
      </c>
      <c r="C25" s="9" t="s">
        <v>202</v>
      </c>
      <c r="D25" s="15">
        <v>12373778</v>
      </c>
      <c r="E25" s="31" t="s">
        <v>238</v>
      </c>
      <c r="F25" s="3" t="s">
        <v>27</v>
      </c>
      <c r="G25" s="47">
        <v>12</v>
      </c>
      <c r="H25" s="12">
        <v>179.28</v>
      </c>
      <c r="I25" s="13">
        <f t="shared" si="0"/>
        <v>14.94</v>
      </c>
      <c r="J25" s="9">
        <v>0</v>
      </c>
      <c r="K25" s="9">
        <v>0</v>
      </c>
      <c r="L25" s="13">
        <f t="shared" si="1"/>
        <v>14.94</v>
      </c>
      <c r="M25" s="21">
        <v>2</v>
      </c>
      <c r="N25" s="21">
        <v>5</v>
      </c>
      <c r="O25" s="21">
        <v>0</v>
      </c>
      <c r="P25" s="46">
        <v>5</v>
      </c>
      <c r="Q25">
        <f t="shared" si="2"/>
        <v>7</v>
      </c>
      <c r="R25">
        <f t="shared" si="3"/>
        <v>12</v>
      </c>
      <c r="S25" s="22">
        <f t="shared" si="4"/>
        <v>2151.36</v>
      </c>
    </row>
    <row r="26" spans="1:19" x14ac:dyDescent="0.25">
      <c r="A26" s="9">
        <v>2312</v>
      </c>
      <c r="B26" s="9">
        <v>2</v>
      </c>
      <c r="C26" s="9" t="s">
        <v>202</v>
      </c>
      <c r="D26" s="15">
        <v>12374135</v>
      </c>
      <c r="E26" s="31" t="s">
        <v>239</v>
      </c>
      <c r="F26" s="3" t="s">
        <v>168</v>
      </c>
      <c r="G26" s="11">
        <v>12</v>
      </c>
      <c r="H26" s="12">
        <v>179.28</v>
      </c>
      <c r="I26" s="13">
        <f t="shared" si="0"/>
        <v>14.94</v>
      </c>
      <c r="J26" s="9">
        <v>0</v>
      </c>
      <c r="K26" s="9">
        <v>0</v>
      </c>
      <c r="L26" s="13">
        <f t="shared" si="1"/>
        <v>14.94</v>
      </c>
      <c r="M26" s="21">
        <v>3</v>
      </c>
      <c r="N26" s="21">
        <v>5</v>
      </c>
      <c r="O26" s="21">
        <v>0</v>
      </c>
      <c r="P26" s="21">
        <v>0</v>
      </c>
      <c r="Q26">
        <f t="shared" si="2"/>
        <v>8</v>
      </c>
      <c r="R26">
        <f t="shared" si="3"/>
        <v>8</v>
      </c>
      <c r="S26" s="22">
        <f t="shared" si="4"/>
        <v>1434.24</v>
      </c>
    </row>
    <row r="27" spans="1:19" x14ac:dyDescent="0.25">
      <c r="A27" s="9">
        <v>2312</v>
      </c>
      <c r="B27" s="9">
        <v>2</v>
      </c>
      <c r="C27" s="9" t="s">
        <v>202</v>
      </c>
      <c r="D27" s="15">
        <v>12374239</v>
      </c>
      <c r="E27" s="31" t="s">
        <v>240</v>
      </c>
      <c r="F27" s="3" t="s">
        <v>5</v>
      </c>
      <c r="G27" s="47">
        <v>12</v>
      </c>
      <c r="H27" s="12">
        <v>179.28</v>
      </c>
      <c r="I27" s="13">
        <f t="shared" si="0"/>
        <v>14.94</v>
      </c>
      <c r="J27" s="9">
        <v>0</v>
      </c>
      <c r="K27" s="9">
        <v>0</v>
      </c>
      <c r="L27" s="13">
        <f t="shared" si="1"/>
        <v>14.94</v>
      </c>
      <c r="M27" s="21">
        <v>5</v>
      </c>
      <c r="N27" s="21">
        <v>5</v>
      </c>
      <c r="O27" s="21">
        <v>3</v>
      </c>
      <c r="P27" s="46">
        <v>1</v>
      </c>
      <c r="Q27">
        <f t="shared" si="2"/>
        <v>13</v>
      </c>
      <c r="R27">
        <f t="shared" si="3"/>
        <v>14</v>
      </c>
      <c r="S27" s="22">
        <f t="shared" si="4"/>
        <v>2509.92</v>
      </c>
    </row>
    <row r="28" spans="1:19" x14ac:dyDescent="0.25">
      <c r="A28" s="9">
        <v>2312</v>
      </c>
      <c r="B28" s="9">
        <v>2</v>
      </c>
      <c r="C28" s="9" t="s">
        <v>202</v>
      </c>
      <c r="D28" s="15">
        <v>12374130</v>
      </c>
      <c r="E28" s="31" t="s">
        <v>241</v>
      </c>
      <c r="F28" s="3" t="s">
        <v>50</v>
      </c>
      <c r="G28" s="47">
        <v>12</v>
      </c>
      <c r="H28" s="12">
        <v>179.28</v>
      </c>
      <c r="I28" s="13">
        <f t="shared" si="0"/>
        <v>14.94</v>
      </c>
      <c r="J28" s="9">
        <v>0</v>
      </c>
      <c r="K28" s="9">
        <v>0</v>
      </c>
      <c r="L28" s="13">
        <f t="shared" si="1"/>
        <v>14.94</v>
      </c>
      <c r="M28" s="21">
        <v>3</v>
      </c>
      <c r="N28" s="21">
        <v>0</v>
      </c>
      <c r="O28" s="21">
        <v>0</v>
      </c>
      <c r="P28" s="46">
        <v>5</v>
      </c>
      <c r="Q28">
        <f t="shared" si="2"/>
        <v>3</v>
      </c>
      <c r="R28">
        <f t="shared" si="3"/>
        <v>8</v>
      </c>
      <c r="S28" s="22">
        <f t="shared" si="4"/>
        <v>1434.24</v>
      </c>
    </row>
    <row r="29" spans="1:19" x14ac:dyDescent="0.25">
      <c r="A29" s="9">
        <v>2312</v>
      </c>
      <c r="B29" s="9">
        <v>2</v>
      </c>
      <c r="C29" s="9" t="s">
        <v>202</v>
      </c>
      <c r="D29" s="15">
        <v>12374138</v>
      </c>
      <c r="E29" s="31" t="s">
        <v>242</v>
      </c>
      <c r="F29" s="3" t="s">
        <v>74</v>
      </c>
      <c r="G29" s="47">
        <v>12</v>
      </c>
      <c r="H29" s="12">
        <v>179.28</v>
      </c>
      <c r="I29" s="13">
        <f t="shared" si="0"/>
        <v>14.94</v>
      </c>
      <c r="J29" s="9">
        <v>0</v>
      </c>
      <c r="K29" s="9">
        <v>0</v>
      </c>
      <c r="L29" s="13">
        <f t="shared" si="1"/>
        <v>14.94</v>
      </c>
      <c r="M29" s="21">
        <v>5</v>
      </c>
      <c r="N29" s="21">
        <v>5</v>
      </c>
      <c r="O29" s="21">
        <v>4</v>
      </c>
      <c r="P29" s="46">
        <v>3</v>
      </c>
      <c r="Q29">
        <f t="shared" si="2"/>
        <v>14</v>
      </c>
      <c r="R29">
        <f t="shared" si="3"/>
        <v>17</v>
      </c>
      <c r="S29" s="22">
        <f t="shared" si="4"/>
        <v>3047.76</v>
      </c>
    </row>
    <row r="30" spans="1:19" x14ac:dyDescent="0.25">
      <c r="A30" s="9">
        <v>2312</v>
      </c>
      <c r="B30" s="9">
        <v>2</v>
      </c>
      <c r="C30" s="9" t="s">
        <v>202</v>
      </c>
      <c r="D30" s="15">
        <v>12374137</v>
      </c>
      <c r="E30" s="31" t="s">
        <v>243</v>
      </c>
      <c r="F30" s="3" t="s">
        <v>73</v>
      </c>
      <c r="G30" s="47">
        <v>12</v>
      </c>
      <c r="H30" s="12">
        <v>179.28</v>
      </c>
      <c r="I30" s="13">
        <f t="shared" si="0"/>
        <v>14.94</v>
      </c>
      <c r="J30" s="9">
        <v>0</v>
      </c>
      <c r="K30" s="9">
        <v>0</v>
      </c>
      <c r="L30" s="13">
        <f t="shared" si="1"/>
        <v>14.94</v>
      </c>
      <c r="M30" s="21">
        <v>0</v>
      </c>
      <c r="N30" s="21">
        <v>0</v>
      </c>
      <c r="O30" s="21">
        <v>0</v>
      </c>
      <c r="P30" s="46">
        <v>2</v>
      </c>
      <c r="Q30">
        <f t="shared" si="2"/>
        <v>0</v>
      </c>
      <c r="R30">
        <f t="shared" si="3"/>
        <v>2</v>
      </c>
      <c r="S30" s="22">
        <f t="shared" si="4"/>
        <v>358.56</v>
      </c>
    </row>
    <row r="31" spans="1:19" x14ac:dyDescent="0.25">
      <c r="A31" s="9">
        <v>2312</v>
      </c>
      <c r="B31" s="9">
        <v>2</v>
      </c>
      <c r="C31" s="9" t="s">
        <v>202</v>
      </c>
      <c r="D31" s="15">
        <v>12374133</v>
      </c>
      <c r="E31" s="31" t="s">
        <v>244</v>
      </c>
      <c r="F31" s="3" t="s">
        <v>40</v>
      </c>
      <c r="G31" s="47">
        <v>12</v>
      </c>
      <c r="H31" s="12">
        <v>179.28</v>
      </c>
      <c r="I31" s="13">
        <f t="shared" si="0"/>
        <v>14.94</v>
      </c>
      <c r="J31" s="9">
        <v>0</v>
      </c>
      <c r="K31" s="9">
        <v>0</v>
      </c>
      <c r="L31" s="13">
        <f t="shared" si="1"/>
        <v>14.94</v>
      </c>
      <c r="M31" s="21">
        <v>0</v>
      </c>
      <c r="N31" s="21">
        <v>0</v>
      </c>
      <c r="O31" s="21">
        <v>0</v>
      </c>
      <c r="P31" s="46">
        <v>3</v>
      </c>
      <c r="Q31">
        <f t="shared" si="2"/>
        <v>0</v>
      </c>
      <c r="R31">
        <f t="shared" si="3"/>
        <v>3</v>
      </c>
      <c r="S31" s="22">
        <f t="shared" si="4"/>
        <v>537.84</v>
      </c>
    </row>
    <row r="32" spans="1:19" x14ac:dyDescent="0.25">
      <c r="A32" s="9">
        <v>2312</v>
      </c>
      <c r="B32" s="9">
        <v>2</v>
      </c>
      <c r="C32" s="9" t="s">
        <v>202</v>
      </c>
      <c r="D32" s="9">
        <v>9590311</v>
      </c>
      <c r="E32" s="31" t="s">
        <v>245</v>
      </c>
      <c r="F32" s="3" t="s">
        <v>164</v>
      </c>
      <c r="G32" s="11">
        <v>24</v>
      </c>
      <c r="H32" s="12">
        <v>229.44</v>
      </c>
      <c r="I32" s="13">
        <f t="shared" si="0"/>
        <v>9.56</v>
      </c>
      <c r="J32" s="9">
        <v>0</v>
      </c>
      <c r="K32" s="9">
        <v>0</v>
      </c>
      <c r="L32" s="13">
        <f t="shared" si="1"/>
        <v>9.56</v>
      </c>
      <c r="M32" s="21"/>
      <c r="N32" s="21"/>
      <c r="O32" s="21"/>
      <c r="P32" s="21"/>
      <c r="Q32">
        <f t="shared" si="2"/>
        <v>0</v>
      </c>
      <c r="R32">
        <f t="shared" si="3"/>
        <v>0</v>
      </c>
      <c r="S32" s="22">
        <f t="shared" si="4"/>
        <v>0</v>
      </c>
    </row>
    <row r="33" spans="1:19" x14ac:dyDescent="0.25">
      <c r="A33" s="9">
        <v>2312</v>
      </c>
      <c r="B33" s="9">
        <v>2</v>
      </c>
      <c r="C33" s="9" t="s">
        <v>202</v>
      </c>
      <c r="D33" s="15">
        <v>12374055</v>
      </c>
      <c r="E33" s="31" t="s">
        <v>246</v>
      </c>
      <c r="F33" s="3" t="s">
        <v>41</v>
      </c>
      <c r="G33" s="11">
        <v>12</v>
      </c>
      <c r="H33" s="12">
        <v>221.52</v>
      </c>
      <c r="I33" s="13">
        <f t="shared" si="0"/>
        <v>18.46</v>
      </c>
      <c r="J33" s="9">
        <v>0</v>
      </c>
      <c r="K33" s="9">
        <v>0</v>
      </c>
      <c r="L33" s="13">
        <f t="shared" si="1"/>
        <v>18.46</v>
      </c>
      <c r="M33" s="21">
        <v>1</v>
      </c>
      <c r="N33" s="21">
        <v>2</v>
      </c>
      <c r="O33" s="21">
        <v>0</v>
      </c>
      <c r="P33" s="21">
        <v>0</v>
      </c>
      <c r="Q33">
        <f t="shared" si="2"/>
        <v>3</v>
      </c>
      <c r="R33">
        <f t="shared" si="3"/>
        <v>3</v>
      </c>
      <c r="S33" s="22">
        <f t="shared" si="4"/>
        <v>664.56000000000006</v>
      </c>
    </row>
    <row r="34" spans="1:19" x14ac:dyDescent="0.25">
      <c r="A34" s="9">
        <v>2312</v>
      </c>
      <c r="B34" s="9">
        <v>2</v>
      </c>
      <c r="C34" s="9" t="s">
        <v>202</v>
      </c>
      <c r="D34" s="15">
        <v>12369100</v>
      </c>
      <c r="E34" s="31" t="s">
        <v>247</v>
      </c>
      <c r="F34" s="3" t="s">
        <v>124</v>
      </c>
      <c r="G34" s="11">
        <v>12</v>
      </c>
      <c r="H34" s="12">
        <v>228.71999999999997</v>
      </c>
      <c r="I34" s="13">
        <f t="shared" si="0"/>
        <v>19.059999999999999</v>
      </c>
      <c r="J34" s="9">
        <v>0</v>
      </c>
      <c r="K34" s="9">
        <v>0</v>
      </c>
      <c r="L34" s="13">
        <f t="shared" si="1"/>
        <v>19.059999999999999</v>
      </c>
      <c r="M34" s="21">
        <v>3</v>
      </c>
      <c r="N34" s="21">
        <v>0</v>
      </c>
      <c r="O34" s="21">
        <v>0</v>
      </c>
      <c r="P34" s="21">
        <v>0</v>
      </c>
      <c r="Q34">
        <f t="shared" si="2"/>
        <v>3</v>
      </c>
      <c r="R34">
        <f t="shared" si="3"/>
        <v>3</v>
      </c>
      <c r="S34" s="22">
        <f t="shared" si="4"/>
        <v>686.15999999999985</v>
      </c>
    </row>
    <row r="35" spans="1:19" x14ac:dyDescent="0.25">
      <c r="A35" s="9">
        <v>2312</v>
      </c>
      <c r="B35" s="9">
        <v>2</v>
      </c>
      <c r="C35" s="9" t="s">
        <v>202</v>
      </c>
      <c r="D35" s="15">
        <v>12368698</v>
      </c>
      <c r="E35" s="31" t="s">
        <v>248</v>
      </c>
      <c r="F35" s="3" t="s">
        <v>99</v>
      </c>
      <c r="G35" s="11">
        <v>12</v>
      </c>
      <c r="H35" s="12">
        <v>228.71999999999997</v>
      </c>
      <c r="I35" s="13">
        <f t="shared" si="0"/>
        <v>19.059999999999999</v>
      </c>
      <c r="J35" s="9">
        <v>0</v>
      </c>
      <c r="K35" s="9">
        <v>0</v>
      </c>
      <c r="L35" s="13">
        <f t="shared" si="1"/>
        <v>19.059999999999999</v>
      </c>
      <c r="M35" s="21">
        <v>1</v>
      </c>
      <c r="N35" s="21">
        <v>3</v>
      </c>
      <c r="O35" s="21">
        <v>1</v>
      </c>
      <c r="P35" s="21">
        <v>0</v>
      </c>
      <c r="Q35">
        <f t="shared" si="2"/>
        <v>5</v>
      </c>
      <c r="R35">
        <f t="shared" si="3"/>
        <v>5</v>
      </c>
      <c r="S35" s="22">
        <f t="shared" si="4"/>
        <v>1143.5999999999999</v>
      </c>
    </row>
    <row r="36" spans="1:19" x14ac:dyDescent="0.25">
      <c r="A36" s="9">
        <v>2312</v>
      </c>
      <c r="B36" s="9">
        <v>2</v>
      </c>
      <c r="C36" s="9" t="s">
        <v>202</v>
      </c>
      <c r="D36" s="15">
        <v>12369101</v>
      </c>
      <c r="E36" s="31" t="s">
        <v>249</v>
      </c>
      <c r="F36" s="3" t="s">
        <v>125</v>
      </c>
      <c r="G36" s="47">
        <v>12</v>
      </c>
      <c r="H36" s="12">
        <v>228.71999999999997</v>
      </c>
      <c r="I36" s="13">
        <f t="shared" si="0"/>
        <v>19.059999999999999</v>
      </c>
      <c r="J36" s="9">
        <v>0</v>
      </c>
      <c r="K36" s="9">
        <v>0</v>
      </c>
      <c r="L36" s="13">
        <f t="shared" si="1"/>
        <v>19.059999999999999</v>
      </c>
      <c r="M36" s="21">
        <v>1</v>
      </c>
      <c r="N36" s="21">
        <v>2</v>
      </c>
      <c r="O36" s="21">
        <v>1</v>
      </c>
      <c r="P36" s="46">
        <v>1</v>
      </c>
      <c r="Q36">
        <f t="shared" si="2"/>
        <v>4</v>
      </c>
      <c r="R36">
        <f t="shared" si="3"/>
        <v>5</v>
      </c>
      <c r="S36" s="22">
        <f t="shared" si="4"/>
        <v>1143.5999999999999</v>
      </c>
    </row>
    <row r="37" spans="1:19" x14ac:dyDescent="0.25">
      <c r="A37" s="9">
        <v>2312</v>
      </c>
      <c r="B37" s="9">
        <v>2</v>
      </c>
      <c r="C37" s="9" t="s">
        <v>202</v>
      </c>
      <c r="D37" s="15">
        <v>12374228</v>
      </c>
      <c r="E37" s="31" t="s">
        <v>250</v>
      </c>
      <c r="F37" s="3" t="s">
        <v>67</v>
      </c>
      <c r="G37" s="47">
        <v>12</v>
      </c>
      <c r="H37" s="12">
        <v>221.52</v>
      </c>
      <c r="I37" s="13">
        <f t="shared" si="0"/>
        <v>18.46</v>
      </c>
      <c r="J37" s="9">
        <v>0</v>
      </c>
      <c r="K37" s="9">
        <v>0</v>
      </c>
      <c r="L37" s="13">
        <f t="shared" si="1"/>
        <v>18.46</v>
      </c>
      <c r="M37" s="21">
        <v>1</v>
      </c>
      <c r="N37" s="21">
        <v>1</v>
      </c>
      <c r="O37" s="21">
        <v>0</v>
      </c>
      <c r="P37" s="46">
        <v>1</v>
      </c>
      <c r="Q37">
        <f t="shared" si="2"/>
        <v>2</v>
      </c>
      <c r="R37">
        <f t="shared" si="3"/>
        <v>3</v>
      </c>
      <c r="S37" s="22">
        <f t="shared" si="4"/>
        <v>664.56000000000006</v>
      </c>
    </row>
    <row r="38" spans="1:19" x14ac:dyDescent="0.25">
      <c r="A38" s="9">
        <v>2312</v>
      </c>
      <c r="B38" s="9">
        <v>2</v>
      </c>
      <c r="C38" s="9" t="s">
        <v>202</v>
      </c>
      <c r="D38" s="15">
        <v>12374224</v>
      </c>
      <c r="E38" s="31" t="s">
        <v>251</v>
      </c>
      <c r="F38" s="3" t="s">
        <v>7</v>
      </c>
      <c r="G38" s="11">
        <v>12</v>
      </c>
      <c r="H38" s="12">
        <v>221.52</v>
      </c>
      <c r="I38" s="13">
        <f t="shared" si="0"/>
        <v>18.46</v>
      </c>
      <c r="J38" s="9">
        <v>0</v>
      </c>
      <c r="K38" s="9">
        <v>0</v>
      </c>
      <c r="L38" s="13">
        <f t="shared" si="1"/>
        <v>18.46</v>
      </c>
      <c r="M38" s="21">
        <v>2</v>
      </c>
      <c r="N38" s="21">
        <v>0</v>
      </c>
      <c r="O38" s="21">
        <v>1</v>
      </c>
      <c r="P38" s="21">
        <v>0</v>
      </c>
      <c r="Q38">
        <f t="shared" si="2"/>
        <v>3</v>
      </c>
      <c r="R38">
        <f t="shared" si="3"/>
        <v>3</v>
      </c>
      <c r="S38" s="22">
        <f t="shared" si="4"/>
        <v>664.56000000000006</v>
      </c>
    </row>
    <row r="39" spans="1:19" x14ac:dyDescent="0.25">
      <c r="A39" s="9">
        <v>2312</v>
      </c>
      <c r="B39" s="9">
        <v>2</v>
      </c>
      <c r="C39" s="9" t="s">
        <v>202</v>
      </c>
      <c r="D39" s="15">
        <v>12338015</v>
      </c>
      <c r="E39" s="31" t="s">
        <v>252</v>
      </c>
      <c r="F39" s="3" t="s">
        <v>128</v>
      </c>
      <c r="G39" s="11">
        <v>12</v>
      </c>
      <c r="H39" s="12">
        <v>268.79999999999995</v>
      </c>
      <c r="I39" s="13">
        <f t="shared" si="0"/>
        <v>22.399999999999995</v>
      </c>
      <c r="J39" s="9">
        <v>0</v>
      </c>
      <c r="K39" s="9">
        <v>0</v>
      </c>
      <c r="L39" s="13">
        <f t="shared" si="1"/>
        <v>22.399999999999995</v>
      </c>
      <c r="M39" s="21">
        <v>1</v>
      </c>
      <c r="N39" s="21">
        <v>0</v>
      </c>
      <c r="O39" s="21">
        <v>2</v>
      </c>
      <c r="P39" s="21">
        <v>0</v>
      </c>
      <c r="Q39">
        <f t="shared" si="2"/>
        <v>3</v>
      </c>
      <c r="R39">
        <f t="shared" si="3"/>
        <v>3</v>
      </c>
      <c r="S39" s="22">
        <f t="shared" si="4"/>
        <v>806.39999999999986</v>
      </c>
    </row>
    <row r="40" spans="1:19" x14ac:dyDescent="0.25">
      <c r="A40" s="9">
        <v>2312</v>
      </c>
      <c r="B40" s="9">
        <v>2</v>
      </c>
      <c r="C40" s="9" t="s">
        <v>202</v>
      </c>
      <c r="D40" s="15">
        <v>12338016</v>
      </c>
      <c r="E40" s="31" t="s">
        <v>253</v>
      </c>
      <c r="F40" s="3" t="s">
        <v>29</v>
      </c>
      <c r="G40" s="47">
        <v>24</v>
      </c>
      <c r="H40" s="12">
        <v>268.79999999999995</v>
      </c>
      <c r="I40" s="13">
        <f t="shared" ref="I40:I71" si="5">+H40/G40</f>
        <v>11.199999999999998</v>
      </c>
      <c r="J40" s="9">
        <v>0</v>
      </c>
      <c r="K40" s="9">
        <v>0</v>
      </c>
      <c r="L40" s="13">
        <f t="shared" ref="L40:L71" si="6">+I40*((100-J40)/100)*((100-K40)/100)</f>
        <v>11.199999999999998</v>
      </c>
      <c r="M40" s="21">
        <v>0</v>
      </c>
      <c r="N40" s="21">
        <v>2</v>
      </c>
      <c r="O40" s="21">
        <v>1</v>
      </c>
      <c r="P40" s="46">
        <v>1</v>
      </c>
      <c r="Q40">
        <f t="shared" si="2"/>
        <v>3</v>
      </c>
      <c r="R40">
        <f t="shared" si="3"/>
        <v>4</v>
      </c>
      <c r="S40" s="22">
        <f t="shared" si="4"/>
        <v>1075.1999999999998</v>
      </c>
    </row>
    <row r="41" spans="1:19" x14ac:dyDescent="0.25">
      <c r="A41" s="9">
        <v>2312</v>
      </c>
      <c r="B41" s="9">
        <v>2</v>
      </c>
      <c r="C41" s="9" t="s">
        <v>202</v>
      </c>
      <c r="D41" s="15">
        <v>12338017</v>
      </c>
      <c r="E41" s="31" t="s">
        <v>254</v>
      </c>
      <c r="F41" s="3" t="s">
        <v>114</v>
      </c>
      <c r="G41" s="11">
        <v>12</v>
      </c>
      <c r="H41" s="12">
        <v>268.79999999999995</v>
      </c>
      <c r="I41" s="13">
        <f t="shared" si="5"/>
        <v>22.399999999999995</v>
      </c>
      <c r="J41" s="9">
        <v>0</v>
      </c>
      <c r="K41" s="9">
        <v>0</v>
      </c>
      <c r="L41" s="13">
        <f t="shared" si="6"/>
        <v>22.399999999999995</v>
      </c>
      <c r="M41" s="21">
        <v>0</v>
      </c>
      <c r="N41" s="21">
        <v>3</v>
      </c>
      <c r="O41" s="21">
        <v>1</v>
      </c>
      <c r="P41" s="21">
        <v>0</v>
      </c>
      <c r="Q41">
        <f t="shared" si="2"/>
        <v>4</v>
      </c>
      <c r="R41">
        <f t="shared" si="3"/>
        <v>4</v>
      </c>
      <c r="S41" s="22">
        <f t="shared" si="4"/>
        <v>1075.1999999999998</v>
      </c>
    </row>
    <row r="42" spans="1:19" x14ac:dyDescent="0.25">
      <c r="A42" s="9">
        <v>2312</v>
      </c>
      <c r="B42" s="9">
        <v>2</v>
      </c>
      <c r="C42" s="9" t="s">
        <v>202</v>
      </c>
      <c r="D42" s="15">
        <v>12338030</v>
      </c>
      <c r="E42" s="31" t="s">
        <v>255</v>
      </c>
      <c r="F42" s="3" t="s">
        <v>115</v>
      </c>
      <c r="G42" s="47">
        <v>12</v>
      </c>
      <c r="H42" s="12">
        <v>268.79999999999995</v>
      </c>
      <c r="I42" s="13">
        <f t="shared" si="5"/>
        <v>22.399999999999995</v>
      </c>
      <c r="J42" s="9">
        <v>0</v>
      </c>
      <c r="K42" s="9">
        <v>0</v>
      </c>
      <c r="L42" s="13">
        <f t="shared" si="6"/>
        <v>22.399999999999995</v>
      </c>
      <c r="M42" s="21">
        <v>0</v>
      </c>
      <c r="N42" s="21">
        <v>2</v>
      </c>
      <c r="O42" s="21">
        <v>3</v>
      </c>
      <c r="P42" s="46">
        <v>2</v>
      </c>
      <c r="Q42">
        <f t="shared" si="2"/>
        <v>5</v>
      </c>
      <c r="R42">
        <f t="shared" si="3"/>
        <v>7</v>
      </c>
      <c r="S42" s="22">
        <f t="shared" si="4"/>
        <v>1881.5999999999997</v>
      </c>
    </row>
    <row r="43" spans="1:19" x14ac:dyDescent="0.25">
      <c r="A43" s="9">
        <v>2312</v>
      </c>
      <c r="B43" s="9">
        <v>2</v>
      </c>
      <c r="C43" s="9" t="s">
        <v>202</v>
      </c>
      <c r="D43" s="15">
        <v>12338031</v>
      </c>
      <c r="E43" s="31" t="s">
        <v>256</v>
      </c>
      <c r="F43" s="3" t="s">
        <v>178</v>
      </c>
      <c r="G43" s="11">
        <v>24</v>
      </c>
      <c r="H43" s="12">
        <v>268.79999999999995</v>
      </c>
      <c r="I43" s="13">
        <f t="shared" si="5"/>
        <v>11.199999999999998</v>
      </c>
      <c r="J43" s="9">
        <v>0</v>
      </c>
      <c r="K43" s="9">
        <v>0</v>
      </c>
      <c r="L43" s="13">
        <f t="shared" si="6"/>
        <v>11.199999999999998</v>
      </c>
      <c r="M43" s="21">
        <v>1</v>
      </c>
      <c r="N43" s="21">
        <v>1</v>
      </c>
      <c r="O43" s="21">
        <v>0</v>
      </c>
      <c r="P43" s="21">
        <v>0</v>
      </c>
      <c r="Q43">
        <f t="shared" si="2"/>
        <v>2</v>
      </c>
      <c r="R43">
        <f t="shared" si="3"/>
        <v>2</v>
      </c>
      <c r="S43" s="22">
        <f t="shared" si="4"/>
        <v>537.59999999999991</v>
      </c>
    </row>
    <row r="44" spans="1:19" x14ac:dyDescent="0.25">
      <c r="A44" s="9">
        <v>2312</v>
      </c>
      <c r="B44" s="9">
        <v>2</v>
      </c>
      <c r="C44" s="9" t="s">
        <v>202</v>
      </c>
      <c r="D44" s="15">
        <v>12350353</v>
      </c>
      <c r="E44" s="31" t="s">
        <v>257</v>
      </c>
      <c r="F44" s="3" t="s">
        <v>180</v>
      </c>
      <c r="G44" s="47">
        <v>12</v>
      </c>
      <c r="H44" s="12">
        <v>742.8</v>
      </c>
      <c r="I44" s="13">
        <f t="shared" si="5"/>
        <v>61.9</v>
      </c>
      <c r="J44" s="9">
        <v>0</v>
      </c>
      <c r="K44" s="9">
        <v>0</v>
      </c>
      <c r="L44" s="13">
        <f t="shared" si="6"/>
        <v>61.9</v>
      </c>
      <c r="M44" s="21">
        <v>1</v>
      </c>
      <c r="N44" s="21">
        <v>0</v>
      </c>
      <c r="O44" s="21">
        <v>0</v>
      </c>
      <c r="P44" s="46">
        <v>1</v>
      </c>
      <c r="Q44">
        <f t="shared" si="2"/>
        <v>1</v>
      </c>
      <c r="R44">
        <f t="shared" si="3"/>
        <v>2</v>
      </c>
      <c r="S44" s="22">
        <f t="shared" si="4"/>
        <v>1485.6</v>
      </c>
    </row>
    <row r="45" spans="1:19" x14ac:dyDescent="0.25">
      <c r="A45" s="9">
        <v>2312</v>
      </c>
      <c r="B45" s="9">
        <v>2</v>
      </c>
      <c r="C45" s="9" t="s">
        <v>202</v>
      </c>
      <c r="D45" s="15">
        <v>12374134</v>
      </c>
      <c r="E45" s="31" t="s">
        <v>258</v>
      </c>
      <c r="F45" s="3" t="s">
        <v>83</v>
      </c>
      <c r="G45" s="11">
        <v>24</v>
      </c>
      <c r="H45" s="12">
        <v>179.28</v>
      </c>
      <c r="I45" s="13">
        <f t="shared" si="5"/>
        <v>7.47</v>
      </c>
      <c r="J45" s="9">
        <v>0</v>
      </c>
      <c r="K45" s="9">
        <v>0</v>
      </c>
      <c r="L45" s="13">
        <f t="shared" si="6"/>
        <v>7.47</v>
      </c>
      <c r="M45" s="21">
        <v>0</v>
      </c>
      <c r="N45" s="21">
        <v>0</v>
      </c>
      <c r="O45" s="21">
        <v>0</v>
      </c>
      <c r="P45" s="21">
        <v>0</v>
      </c>
      <c r="Q45">
        <f t="shared" si="2"/>
        <v>0</v>
      </c>
      <c r="R45">
        <f t="shared" si="3"/>
        <v>0</v>
      </c>
      <c r="S45" s="22">
        <f t="shared" si="4"/>
        <v>0</v>
      </c>
    </row>
    <row r="46" spans="1:19" x14ac:dyDescent="0.25">
      <c r="A46" s="9">
        <v>2312</v>
      </c>
      <c r="B46" s="9">
        <v>2</v>
      </c>
      <c r="C46" s="9" t="s">
        <v>202</v>
      </c>
      <c r="D46" s="15">
        <v>12371605</v>
      </c>
      <c r="E46" s="31" t="s">
        <v>259</v>
      </c>
      <c r="F46" s="3" t="s">
        <v>55</v>
      </c>
      <c r="G46" s="11">
        <v>12</v>
      </c>
      <c r="H46" s="12">
        <v>111.24</v>
      </c>
      <c r="I46" s="13">
        <f t="shared" si="5"/>
        <v>9.27</v>
      </c>
      <c r="J46" s="9">
        <v>0</v>
      </c>
      <c r="K46" s="9">
        <v>0</v>
      </c>
      <c r="L46" s="13">
        <f t="shared" si="6"/>
        <v>9.27</v>
      </c>
      <c r="M46" s="21">
        <v>1</v>
      </c>
      <c r="N46" s="21">
        <v>0</v>
      </c>
      <c r="O46" s="21">
        <v>0</v>
      </c>
      <c r="P46" s="21">
        <v>0</v>
      </c>
      <c r="Q46">
        <f t="shared" si="2"/>
        <v>1</v>
      </c>
      <c r="R46">
        <f t="shared" si="3"/>
        <v>1</v>
      </c>
      <c r="S46" s="22">
        <f t="shared" si="4"/>
        <v>111.24</v>
      </c>
    </row>
    <row r="47" spans="1:19" x14ac:dyDescent="0.25">
      <c r="A47" s="9">
        <v>2312</v>
      </c>
      <c r="B47" s="9">
        <v>2</v>
      </c>
      <c r="C47" s="9" t="s">
        <v>202</v>
      </c>
      <c r="D47" s="15">
        <v>12371354</v>
      </c>
      <c r="E47" s="31" t="s">
        <v>260</v>
      </c>
      <c r="F47" s="3" t="s">
        <v>76</v>
      </c>
      <c r="G47" s="11">
        <v>12</v>
      </c>
      <c r="H47" s="12">
        <v>111.24</v>
      </c>
      <c r="I47" s="13">
        <f t="shared" si="5"/>
        <v>9.27</v>
      </c>
      <c r="J47" s="9">
        <v>0</v>
      </c>
      <c r="K47" s="9">
        <v>0</v>
      </c>
      <c r="L47" s="13">
        <f t="shared" si="6"/>
        <v>9.27</v>
      </c>
      <c r="M47" s="21">
        <v>1</v>
      </c>
      <c r="N47" s="21">
        <v>0</v>
      </c>
      <c r="O47" s="21">
        <v>0</v>
      </c>
      <c r="P47" s="21">
        <v>0</v>
      </c>
      <c r="Q47">
        <f t="shared" si="2"/>
        <v>1</v>
      </c>
      <c r="R47">
        <f t="shared" si="3"/>
        <v>1</v>
      </c>
      <c r="S47" s="22">
        <f t="shared" si="4"/>
        <v>111.24</v>
      </c>
    </row>
    <row r="48" spans="1:19" x14ac:dyDescent="0.25">
      <c r="A48" s="9">
        <v>2312</v>
      </c>
      <c r="B48" s="9">
        <v>2</v>
      </c>
      <c r="C48" s="9" t="s">
        <v>202</v>
      </c>
      <c r="D48" s="15">
        <v>12371355</v>
      </c>
      <c r="E48" s="31" t="s">
        <v>261</v>
      </c>
      <c r="F48" s="3" t="s">
        <v>98</v>
      </c>
      <c r="G48" s="11">
        <v>12</v>
      </c>
      <c r="H48" s="12">
        <v>111.24</v>
      </c>
      <c r="I48" s="13">
        <f t="shared" si="5"/>
        <v>9.27</v>
      </c>
      <c r="J48" s="9">
        <v>0</v>
      </c>
      <c r="K48" s="9">
        <v>0</v>
      </c>
      <c r="L48" s="13">
        <f t="shared" si="6"/>
        <v>9.27</v>
      </c>
      <c r="M48" s="21">
        <v>2</v>
      </c>
      <c r="N48" s="21">
        <v>2</v>
      </c>
      <c r="O48" s="21">
        <v>0</v>
      </c>
      <c r="P48" s="21">
        <v>0</v>
      </c>
      <c r="Q48">
        <f t="shared" si="2"/>
        <v>4</v>
      </c>
      <c r="R48">
        <f t="shared" si="3"/>
        <v>4</v>
      </c>
      <c r="S48" s="22">
        <f t="shared" si="4"/>
        <v>444.96</v>
      </c>
    </row>
    <row r="49" spans="1:19" x14ac:dyDescent="0.25">
      <c r="A49" s="9">
        <v>2312</v>
      </c>
      <c r="B49" s="9">
        <v>2</v>
      </c>
      <c r="C49" s="9" t="s">
        <v>202</v>
      </c>
      <c r="D49" s="16">
        <v>12371353</v>
      </c>
      <c r="E49" s="31" t="s">
        <v>262</v>
      </c>
      <c r="F49" s="3" t="s">
        <v>54</v>
      </c>
      <c r="G49" s="11">
        <v>12</v>
      </c>
      <c r="H49" s="12">
        <v>111.24</v>
      </c>
      <c r="I49" s="13">
        <f t="shared" si="5"/>
        <v>9.27</v>
      </c>
      <c r="J49" s="9">
        <v>0</v>
      </c>
      <c r="K49" s="9">
        <v>0</v>
      </c>
      <c r="L49" s="13">
        <f t="shared" si="6"/>
        <v>9.27</v>
      </c>
      <c r="M49" s="21">
        <v>0</v>
      </c>
      <c r="N49" s="21">
        <v>0</v>
      </c>
      <c r="O49" s="21">
        <v>0</v>
      </c>
      <c r="P49" s="21">
        <v>0</v>
      </c>
      <c r="Q49">
        <f t="shared" si="2"/>
        <v>0</v>
      </c>
      <c r="R49">
        <f t="shared" si="3"/>
        <v>0</v>
      </c>
      <c r="S49" s="22">
        <f t="shared" si="4"/>
        <v>0</v>
      </c>
    </row>
    <row r="50" spans="1:19" x14ac:dyDescent="0.25">
      <c r="A50" s="9">
        <v>2312</v>
      </c>
      <c r="B50" s="9">
        <v>2</v>
      </c>
      <c r="C50" s="9" t="s">
        <v>202</v>
      </c>
      <c r="D50" s="9">
        <v>12260108</v>
      </c>
      <c r="E50" s="31" t="s">
        <v>263</v>
      </c>
      <c r="F50" s="3" t="s">
        <v>136</v>
      </c>
      <c r="G50" s="47">
        <v>24</v>
      </c>
      <c r="H50" s="12">
        <v>273.84000000000003</v>
      </c>
      <c r="I50" s="13">
        <f t="shared" si="5"/>
        <v>11.410000000000002</v>
      </c>
      <c r="J50" s="9">
        <v>0</v>
      </c>
      <c r="K50" s="9">
        <v>0</v>
      </c>
      <c r="L50" s="13">
        <f t="shared" si="6"/>
        <v>11.410000000000002</v>
      </c>
      <c r="M50" s="21">
        <v>2</v>
      </c>
      <c r="N50" s="21">
        <v>3</v>
      </c>
      <c r="O50" s="21">
        <v>2</v>
      </c>
      <c r="P50" s="46">
        <v>2</v>
      </c>
      <c r="Q50">
        <f t="shared" si="2"/>
        <v>7</v>
      </c>
      <c r="R50">
        <f t="shared" si="3"/>
        <v>9</v>
      </c>
      <c r="S50" s="22">
        <f t="shared" si="4"/>
        <v>2464.5600000000004</v>
      </c>
    </row>
    <row r="51" spans="1:19" x14ac:dyDescent="0.25">
      <c r="A51" s="9">
        <v>2312</v>
      </c>
      <c r="B51" s="9">
        <v>2</v>
      </c>
      <c r="C51" s="9" t="s">
        <v>202</v>
      </c>
      <c r="D51" s="9">
        <v>12260728</v>
      </c>
      <c r="E51" s="31" t="s">
        <v>264</v>
      </c>
      <c r="F51" s="3" t="s">
        <v>116</v>
      </c>
      <c r="G51" s="47">
        <v>24</v>
      </c>
      <c r="H51" s="12">
        <v>273.84000000000003</v>
      </c>
      <c r="I51" s="13">
        <f t="shared" si="5"/>
        <v>11.410000000000002</v>
      </c>
      <c r="J51" s="9">
        <v>0</v>
      </c>
      <c r="K51" s="9">
        <v>0</v>
      </c>
      <c r="L51" s="13">
        <f t="shared" si="6"/>
        <v>11.410000000000002</v>
      </c>
      <c r="M51" s="21">
        <v>2</v>
      </c>
      <c r="N51" s="21">
        <v>3</v>
      </c>
      <c r="O51" s="21">
        <v>2</v>
      </c>
      <c r="P51" s="46">
        <v>3</v>
      </c>
      <c r="Q51">
        <f t="shared" si="2"/>
        <v>7</v>
      </c>
      <c r="R51">
        <f t="shared" si="3"/>
        <v>10</v>
      </c>
      <c r="S51" s="22">
        <f t="shared" si="4"/>
        <v>2738.4000000000005</v>
      </c>
    </row>
    <row r="52" spans="1:19" x14ac:dyDescent="0.25">
      <c r="A52" s="9">
        <v>2312</v>
      </c>
      <c r="B52" s="9">
        <v>2</v>
      </c>
      <c r="C52" s="9" t="s">
        <v>202</v>
      </c>
      <c r="D52" s="15">
        <v>12373779</v>
      </c>
      <c r="E52" s="31" t="s">
        <v>265</v>
      </c>
      <c r="F52" s="3" t="s">
        <v>13</v>
      </c>
      <c r="G52" s="47">
        <v>24</v>
      </c>
      <c r="H52" s="12">
        <v>221.52</v>
      </c>
      <c r="I52" s="13">
        <f t="shared" si="5"/>
        <v>9.23</v>
      </c>
      <c r="J52" s="9">
        <v>0</v>
      </c>
      <c r="K52" s="9">
        <v>0</v>
      </c>
      <c r="L52" s="13">
        <f t="shared" si="6"/>
        <v>9.23</v>
      </c>
      <c r="M52" s="21">
        <v>1</v>
      </c>
      <c r="N52" s="21">
        <v>1</v>
      </c>
      <c r="O52" s="21">
        <v>1</v>
      </c>
      <c r="P52" s="46">
        <v>1</v>
      </c>
      <c r="Q52">
        <f t="shared" si="2"/>
        <v>3</v>
      </c>
      <c r="R52">
        <f t="shared" si="3"/>
        <v>4</v>
      </c>
      <c r="S52" s="22">
        <f t="shared" si="4"/>
        <v>886.08</v>
      </c>
    </row>
    <row r="53" spans="1:19" x14ac:dyDescent="0.25">
      <c r="A53" s="9">
        <v>2312</v>
      </c>
      <c r="B53" s="9">
        <v>1</v>
      </c>
      <c r="C53" s="9" t="s">
        <v>203</v>
      </c>
      <c r="D53" s="16">
        <v>12386359</v>
      </c>
      <c r="E53" s="31" t="s">
        <v>266</v>
      </c>
      <c r="F53" s="3" t="s">
        <v>24</v>
      </c>
      <c r="G53" s="11">
        <v>24</v>
      </c>
      <c r="H53" s="12">
        <v>1420.08</v>
      </c>
      <c r="I53" s="13">
        <f t="shared" si="5"/>
        <v>59.169999999999995</v>
      </c>
      <c r="J53" s="9">
        <v>0</v>
      </c>
      <c r="K53" s="9">
        <v>0</v>
      </c>
      <c r="L53" s="13">
        <f t="shared" si="6"/>
        <v>59.169999999999995</v>
      </c>
      <c r="M53" s="21">
        <v>0</v>
      </c>
      <c r="N53" s="21">
        <v>0</v>
      </c>
      <c r="O53" s="21">
        <v>1</v>
      </c>
      <c r="P53" s="21">
        <v>0</v>
      </c>
      <c r="Q53">
        <f t="shared" si="2"/>
        <v>1</v>
      </c>
      <c r="R53">
        <f t="shared" si="3"/>
        <v>1</v>
      </c>
      <c r="S53" s="22">
        <f t="shared" si="4"/>
        <v>1420.08</v>
      </c>
    </row>
    <row r="54" spans="1:19" x14ac:dyDescent="0.25">
      <c r="A54" s="9">
        <v>2312</v>
      </c>
      <c r="B54" s="9">
        <v>2</v>
      </c>
      <c r="C54" s="9" t="s">
        <v>204</v>
      </c>
      <c r="D54" s="16">
        <v>12391719</v>
      </c>
      <c r="E54" s="31" t="s">
        <v>267</v>
      </c>
      <c r="F54" s="3" t="s">
        <v>47</v>
      </c>
      <c r="G54" s="47">
        <v>24</v>
      </c>
      <c r="H54" s="12">
        <v>315.12</v>
      </c>
      <c r="I54" s="13">
        <f t="shared" si="5"/>
        <v>13.13</v>
      </c>
      <c r="J54" s="9">
        <v>0</v>
      </c>
      <c r="K54" s="9">
        <v>0</v>
      </c>
      <c r="L54" s="13">
        <f t="shared" si="6"/>
        <v>13.13</v>
      </c>
      <c r="M54" s="21">
        <v>7</v>
      </c>
      <c r="N54" s="21">
        <v>4</v>
      </c>
      <c r="O54" s="21">
        <v>1</v>
      </c>
      <c r="P54" s="46">
        <v>2</v>
      </c>
      <c r="Q54">
        <f t="shared" si="2"/>
        <v>12</v>
      </c>
      <c r="R54">
        <f t="shared" si="3"/>
        <v>14</v>
      </c>
      <c r="S54" s="22">
        <f t="shared" si="4"/>
        <v>4411.68</v>
      </c>
    </row>
    <row r="55" spans="1:19" x14ac:dyDescent="0.25">
      <c r="A55" s="9">
        <v>2312</v>
      </c>
      <c r="B55" s="9">
        <v>2</v>
      </c>
      <c r="C55" s="9" t="s">
        <v>205</v>
      </c>
      <c r="D55" s="9">
        <v>12277790</v>
      </c>
      <c r="E55" s="31" t="s">
        <v>268</v>
      </c>
      <c r="F55" s="3" t="s">
        <v>77</v>
      </c>
      <c r="G55" s="47">
        <v>24</v>
      </c>
      <c r="H55" s="12">
        <v>298.79999999999995</v>
      </c>
      <c r="I55" s="13">
        <f t="shared" si="5"/>
        <v>12.449999999999998</v>
      </c>
      <c r="J55" s="9">
        <v>0</v>
      </c>
      <c r="K55" s="9">
        <v>0</v>
      </c>
      <c r="L55" s="13">
        <f t="shared" si="6"/>
        <v>12.449999999999998</v>
      </c>
      <c r="M55" s="21">
        <v>2</v>
      </c>
      <c r="N55" s="21">
        <v>5</v>
      </c>
      <c r="O55" s="21">
        <v>1</v>
      </c>
      <c r="P55" s="46">
        <v>2</v>
      </c>
      <c r="Q55">
        <f t="shared" si="2"/>
        <v>8</v>
      </c>
      <c r="R55">
        <f t="shared" si="3"/>
        <v>10</v>
      </c>
      <c r="S55" s="22">
        <f t="shared" si="4"/>
        <v>2987.9999999999995</v>
      </c>
    </row>
    <row r="56" spans="1:19" x14ac:dyDescent="0.25">
      <c r="A56" s="9">
        <v>2312</v>
      </c>
      <c r="B56" s="9">
        <v>2</v>
      </c>
      <c r="C56" s="9" t="s">
        <v>204</v>
      </c>
      <c r="D56" s="16">
        <v>12392383</v>
      </c>
      <c r="E56" s="31" t="s">
        <v>269</v>
      </c>
      <c r="F56" s="3" t="s">
        <v>167</v>
      </c>
      <c r="G56" s="47">
        <v>48</v>
      </c>
      <c r="H56" s="12">
        <v>692.64</v>
      </c>
      <c r="I56" s="13">
        <f t="shared" si="5"/>
        <v>14.43</v>
      </c>
      <c r="J56" s="9">
        <v>0</v>
      </c>
      <c r="K56" s="9">
        <v>0</v>
      </c>
      <c r="L56" s="13">
        <f t="shared" si="6"/>
        <v>14.43</v>
      </c>
      <c r="M56" s="21">
        <v>1</v>
      </c>
      <c r="N56" s="21">
        <v>2</v>
      </c>
      <c r="O56" s="21">
        <v>0</v>
      </c>
      <c r="P56" s="46">
        <v>1</v>
      </c>
      <c r="Q56">
        <f t="shared" si="2"/>
        <v>3</v>
      </c>
      <c r="R56">
        <f t="shared" si="3"/>
        <v>4</v>
      </c>
      <c r="S56" s="22">
        <f t="shared" si="4"/>
        <v>2770.56</v>
      </c>
    </row>
    <row r="57" spans="1:19" x14ac:dyDescent="0.25">
      <c r="A57" s="9">
        <v>2312</v>
      </c>
      <c r="B57" s="9">
        <v>2</v>
      </c>
      <c r="C57" s="9" t="s">
        <v>202</v>
      </c>
      <c r="D57" s="9">
        <v>12085313</v>
      </c>
      <c r="E57" s="31" t="s">
        <v>270</v>
      </c>
      <c r="F57" s="3" t="s">
        <v>46</v>
      </c>
      <c r="G57" s="47">
        <v>24</v>
      </c>
      <c r="H57" s="12">
        <v>273.60000000000002</v>
      </c>
      <c r="I57" s="13">
        <f t="shared" si="5"/>
        <v>11.4</v>
      </c>
      <c r="J57" s="9">
        <v>0</v>
      </c>
      <c r="K57" s="9">
        <v>0</v>
      </c>
      <c r="L57" s="13">
        <f t="shared" si="6"/>
        <v>11.4</v>
      </c>
      <c r="M57" s="21">
        <v>0</v>
      </c>
      <c r="N57" s="21">
        <v>2</v>
      </c>
      <c r="O57" s="21">
        <v>0</v>
      </c>
      <c r="P57" s="46">
        <v>1</v>
      </c>
      <c r="Q57">
        <f t="shared" si="2"/>
        <v>2</v>
      </c>
      <c r="R57">
        <f t="shared" si="3"/>
        <v>3</v>
      </c>
      <c r="S57" s="22">
        <f t="shared" si="4"/>
        <v>820.80000000000007</v>
      </c>
    </row>
    <row r="58" spans="1:19" x14ac:dyDescent="0.25">
      <c r="A58" s="9">
        <v>2312</v>
      </c>
      <c r="B58" s="9">
        <v>2</v>
      </c>
      <c r="C58" s="9" t="s">
        <v>202</v>
      </c>
      <c r="D58" s="9">
        <v>12085359</v>
      </c>
      <c r="E58" s="31" t="s">
        <v>271</v>
      </c>
      <c r="F58" s="3" t="s">
        <v>75</v>
      </c>
      <c r="G58" s="47">
        <v>24</v>
      </c>
      <c r="H58" s="12">
        <v>273.60000000000002</v>
      </c>
      <c r="I58" s="13">
        <f t="shared" si="5"/>
        <v>11.4</v>
      </c>
      <c r="J58" s="9">
        <v>0</v>
      </c>
      <c r="K58" s="9">
        <v>0</v>
      </c>
      <c r="L58" s="13">
        <f t="shared" si="6"/>
        <v>11.4</v>
      </c>
      <c r="M58" s="21">
        <v>3</v>
      </c>
      <c r="N58" s="21">
        <v>2</v>
      </c>
      <c r="O58" s="21">
        <v>2</v>
      </c>
      <c r="P58" s="46">
        <v>2</v>
      </c>
      <c r="Q58">
        <f t="shared" si="2"/>
        <v>7</v>
      </c>
      <c r="R58">
        <f t="shared" si="3"/>
        <v>9</v>
      </c>
      <c r="S58" s="22">
        <f t="shared" si="4"/>
        <v>2462.4</v>
      </c>
    </row>
    <row r="59" spans="1:19" x14ac:dyDescent="0.25">
      <c r="A59" s="9">
        <v>2312</v>
      </c>
      <c r="B59" s="9">
        <v>2</v>
      </c>
      <c r="C59" s="9" t="s">
        <v>202</v>
      </c>
      <c r="D59" s="9">
        <v>12085425</v>
      </c>
      <c r="E59" s="31" t="s">
        <v>272</v>
      </c>
      <c r="F59" s="3" t="s">
        <v>95</v>
      </c>
      <c r="G59" s="47">
        <v>24</v>
      </c>
      <c r="H59" s="12">
        <v>273.60000000000002</v>
      </c>
      <c r="I59" s="13">
        <f t="shared" si="5"/>
        <v>11.4</v>
      </c>
      <c r="J59" s="9">
        <v>0</v>
      </c>
      <c r="K59" s="9">
        <v>0</v>
      </c>
      <c r="L59" s="13">
        <f t="shared" si="6"/>
        <v>11.4</v>
      </c>
      <c r="M59" s="21">
        <v>2</v>
      </c>
      <c r="N59" s="21">
        <v>0</v>
      </c>
      <c r="O59" s="21">
        <v>2</v>
      </c>
      <c r="P59" s="46">
        <v>1</v>
      </c>
      <c r="Q59">
        <f t="shared" si="2"/>
        <v>4</v>
      </c>
      <c r="R59">
        <f t="shared" si="3"/>
        <v>5</v>
      </c>
      <c r="S59" s="22">
        <f t="shared" si="4"/>
        <v>1368</v>
      </c>
    </row>
    <row r="60" spans="1:19" x14ac:dyDescent="0.25">
      <c r="A60" s="9">
        <v>2312</v>
      </c>
      <c r="B60" s="9">
        <v>2</v>
      </c>
      <c r="C60" s="9" t="s">
        <v>202</v>
      </c>
      <c r="D60" s="17">
        <v>12350359</v>
      </c>
      <c r="E60" s="31" t="s">
        <v>273</v>
      </c>
      <c r="F60" s="3" t="s">
        <v>9</v>
      </c>
      <c r="G60" s="47">
        <v>12</v>
      </c>
      <c r="H60" s="12">
        <v>350.28000000000003</v>
      </c>
      <c r="I60" s="13">
        <f t="shared" si="5"/>
        <v>29.19</v>
      </c>
      <c r="J60" s="9">
        <v>0</v>
      </c>
      <c r="K60" s="9">
        <v>0</v>
      </c>
      <c r="L60" s="13">
        <f t="shared" si="6"/>
        <v>29.19</v>
      </c>
      <c r="M60" s="21">
        <v>0</v>
      </c>
      <c r="N60" s="21">
        <v>0</v>
      </c>
      <c r="O60" s="21">
        <v>1</v>
      </c>
      <c r="P60" s="46">
        <v>1</v>
      </c>
      <c r="Q60">
        <f t="shared" si="2"/>
        <v>1</v>
      </c>
      <c r="R60">
        <f t="shared" si="3"/>
        <v>2</v>
      </c>
      <c r="S60" s="22">
        <f t="shared" si="4"/>
        <v>700.56000000000006</v>
      </c>
    </row>
    <row r="61" spans="1:19" x14ac:dyDescent="0.25">
      <c r="A61" s="9">
        <v>2312</v>
      </c>
      <c r="B61" s="9">
        <v>2</v>
      </c>
      <c r="C61" s="9" t="s">
        <v>202</v>
      </c>
      <c r="D61" s="18">
        <v>12350360</v>
      </c>
      <c r="E61" s="31" t="s">
        <v>274</v>
      </c>
      <c r="F61" s="3" t="s">
        <v>10</v>
      </c>
      <c r="G61" s="11">
        <v>12</v>
      </c>
      <c r="H61" s="12">
        <v>350.28000000000003</v>
      </c>
      <c r="I61" s="13">
        <f t="shared" si="5"/>
        <v>29.19</v>
      </c>
      <c r="J61" s="9">
        <v>0</v>
      </c>
      <c r="K61" s="9">
        <v>0</v>
      </c>
      <c r="L61" s="13">
        <f t="shared" si="6"/>
        <v>29.19</v>
      </c>
      <c r="M61" s="21">
        <v>0</v>
      </c>
      <c r="N61" s="21">
        <v>0</v>
      </c>
      <c r="O61" s="21">
        <v>0</v>
      </c>
      <c r="P61" s="21">
        <v>0</v>
      </c>
      <c r="Q61">
        <f t="shared" si="2"/>
        <v>0</v>
      </c>
      <c r="R61">
        <f t="shared" si="3"/>
        <v>0</v>
      </c>
      <c r="S61" s="22">
        <f t="shared" si="4"/>
        <v>0</v>
      </c>
    </row>
    <row r="62" spans="1:19" x14ac:dyDescent="0.25">
      <c r="A62" s="9">
        <v>2312</v>
      </c>
      <c r="B62" s="9">
        <v>2</v>
      </c>
      <c r="C62" s="9" t="s">
        <v>202</v>
      </c>
      <c r="D62" s="17">
        <v>12351039</v>
      </c>
      <c r="E62" s="31" t="s">
        <v>275</v>
      </c>
      <c r="F62" s="3" t="s">
        <v>147</v>
      </c>
      <c r="G62" s="11">
        <v>12</v>
      </c>
      <c r="H62" s="12">
        <v>350.28000000000003</v>
      </c>
      <c r="I62" s="13">
        <f t="shared" si="5"/>
        <v>29.19</v>
      </c>
      <c r="J62" s="9">
        <v>0</v>
      </c>
      <c r="K62" s="9">
        <v>0</v>
      </c>
      <c r="L62" s="13">
        <f t="shared" si="6"/>
        <v>29.19</v>
      </c>
      <c r="M62" s="21">
        <v>0</v>
      </c>
      <c r="N62" s="21">
        <v>1</v>
      </c>
      <c r="O62" s="21">
        <v>1</v>
      </c>
      <c r="P62" s="21">
        <v>0</v>
      </c>
      <c r="Q62">
        <f t="shared" si="2"/>
        <v>2</v>
      </c>
      <c r="R62">
        <f t="shared" si="3"/>
        <v>2</v>
      </c>
      <c r="S62" s="22">
        <f t="shared" si="4"/>
        <v>700.56000000000006</v>
      </c>
    </row>
    <row r="63" spans="1:19" x14ac:dyDescent="0.25">
      <c r="A63" s="9">
        <v>2312</v>
      </c>
      <c r="B63" s="9">
        <v>2</v>
      </c>
      <c r="C63" s="9" t="s">
        <v>202</v>
      </c>
      <c r="D63" s="9">
        <v>9590244</v>
      </c>
      <c r="E63" s="31" t="s">
        <v>276</v>
      </c>
      <c r="F63" s="3" t="s">
        <v>8</v>
      </c>
      <c r="G63" s="11">
        <v>24</v>
      </c>
      <c r="H63" s="12">
        <v>312.48</v>
      </c>
      <c r="I63" s="13">
        <f t="shared" si="5"/>
        <v>13.020000000000001</v>
      </c>
      <c r="J63" s="9">
        <v>0</v>
      </c>
      <c r="K63" s="9">
        <v>0</v>
      </c>
      <c r="L63" s="13">
        <f t="shared" si="6"/>
        <v>13.020000000000001</v>
      </c>
      <c r="M63" s="21">
        <v>1</v>
      </c>
      <c r="N63" s="21">
        <v>0</v>
      </c>
      <c r="O63" s="21">
        <v>0</v>
      </c>
      <c r="P63" s="21">
        <v>0</v>
      </c>
      <c r="Q63">
        <f t="shared" si="2"/>
        <v>1</v>
      </c>
      <c r="R63">
        <f t="shared" si="3"/>
        <v>1</v>
      </c>
      <c r="S63" s="22">
        <f t="shared" si="4"/>
        <v>312.48</v>
      </c>
    </row>
    <row r="64" spans="1:19" x14ac:dyDescent="0.25">
      <c r="A64" s="9">
        <v>2312</v>
      </c>
      <c r="B64" s="9">
        <v>2</v>
      </c>
      <c r="C64" s="9" t="s">
        <v>202</v>
      </c>
      <c r="D64" s="19">
        <v>9590243</v>
      </c>
      <c r="E64" s="31" t="s">
        <v>277</v>
      </c>
      <c r="F64" s="3" t="s">
        <v>52</v>
      </c>
      <c r="G64" s="11">
        <v>24</v>
      </c>
      <c r="H64" s="12">
        <v>312.48</v>
      </c>
      <c r="I64" s="13">
        <f t="shared" si="5"/>
        <v>13.020000000000001</v>
      </c>
      <c r="J64" s="9">
        <v>0</v>
      </c>
      <c r="K64" s="9">
        <v>0</v>
      </c>
      <c r="L64" s="13">
        <f t="shared" si="6"/>
        <v>13.020000000000001</v>
      </c>
      <c r="M64" s="21">
        <v>1</v>
      </c>
      <c r="N64" s="21">
        <v>0</v>
      </c>
      <c r="O64" s="21">
        <v>0</v>
      </c>
      <c r="P64" s="21">
        <v>0</v>
      </c>
      <c r="Q64">
        <f t="shared" si="2"/>
        <v>1</v>
      </c>
      <c r="R64">
        <f t="shared" si="3"/>
        <v>1</v>
      </c>
      <c r="S64" s="22">
        <f t="shared" si="4"/>
        <v>312.48</v>
      </c>
    </row>
    <row r="65" spans="1:19" x14ac:dyDescent="0.25">
      <c r="A65" s="9">
        <v>2312</v>
      </c>
      <c r="B65" s="9">
        <v>2</v>
      </c>
      <c r="C65" s="9" t="s">
        <v>204</v>
      </c>
      <c r="D65" s="9">
        <v>8501042</v>
      </c>
      <c r="E65" s="31" t="s">
        <v>278</v>
      </c>
      <c r="F65" s="3" t="s">
        <v>58</v>
      </c>
      <c r="G65" s="47">
        <v>24</v>
      </c>
      <c r="H65" s="12">
        <v>255.84</v>
      </c>
      <c r="I65" s="13">
        <f t="shared" si="5"/>
        <v>10.66</v>
      </c>
      <c r="J65" s="9">
        <v>0</v>
      </c>
      <c r="K65" s="9">
        <v>0</v>
      </c>
      <c r="L65" s="13">
        <f t="shared" si="6"/>
        <v>10.66</v>
      </c>
      <c r="M65" s="21">
        <v>0</v>
      </c>
      <c r="N65" s="21">
        <v>0</v>
      </c>
      <c r="O65" s="21">
        <v>2</v>
      </c>
      <c r="P65" s="46">
        <v>10</v>
      </c>
      <c r="Q65">
        <f t="shared" si="2"/>
        <v>2</v>
      </c>
      <c r="R65">
        <f t="shared" si="3"/>
        <v>12</v>
      </c>
      <c r="S65" s="22">
        <f t="shared" si="4"/>
        <v>3070.08</v>
      </c>
    </row>
    <row r="66" spans="1:19" x14ac:dyDescent="0.25">
      <c r="A66" s="9">
        <v>2312</v>
      </c>
      <c r="B66" s="9">
        <v>2</v>
      </c>
      <c r="C66" s="9" t="s">
        <v>206</v>
      </c>
      <c r="D66" s="15">
        <v>8500410</v>
      </c>
      <c r="E66" s="31" t="s">
        <v>279</v>
      </c>
      <c r="F66" s="48" t="s">
        <v>413</v>
      </c>
      <c r="G66" s="11">
        <v>24</v>
      </c>
      <c r="H66" s="12">
        <v>615.36</v>
      </c>
      <c r="I66" s="13">
        <f t="shared" si="5"/>
        <v>25.64</v>
      </c>
      <c r="J66" s="9">
        <v>0</v>
      </c>
      <c r="K66" s="9">
        <v>0</v>
      </c>
      <c r="L66" s="13">
        <f t="shared" si="6"/>
        <v>25.64</v>
      </c>
      <c r="M66" s="21">
        <v>0</v>
      </c>
      <c r="N66" s="21">
        <v>2</v>
      </c>
      <c r="O66" s="21">
        <v>1</v>
      </c>
      <c r="P66" s="21">
        <v>0</v>
      </c>
      <c r="Q66">
        <f t="shared" si="2"/>
        <v>3</v>
      </c>
      <c r="R66">
        <f t="shared" si="3"/>
        <v>3</v>
      </c>
      <c r="S66" s="22">
        <f t="shared" si="4"/>
        <v>1846.08</v>
      </c>
    </row>
    <row r="67" spans="1:19" x14ac:dyDescent="0.25">
      <c r="A67" s="9">
        <v>2312</v>
      </c>
      <c r="B67" s="9">
        <v>2</v>
      </c>
      <c r="C67" s="9" t="s">
        <v>206</v>
      </c>
      <c r="D67" s="9">
        <v>8500415</v>
      </c>
      <c r="E67" s="31" t="s">
        <v>280</v>
      </c>
      <c r="F67" s="3" t="s">
        <v>90</v>
      </c>
      <c r="G67" s="11">
        <v>24</v>
      </c>
      <c r="H67" s="12">
        <v>1066.56</v>
      </c>
      <c r="I67" s="13">
        <f t="shared" si="5"/>
        <v>44.44</v>
      </c>
      <c r="J67" s="9">
        <v>0</v>
      </c>
      <c r="K67" s="9">
        <v>0</v>
      </c>
      <c r="L67" s="13">
        <f t="shared" si="6"/>
        <v>44.44</v>
      </c>
      <c r="M67" s="21">
        <v>0</v>
      </c>
      <c r="N67" s="21">
        <v>0</v>
      </c>
      <c r="O67" s="21">
        <v>0</v>
      </c>
      <c r="P67" s="21">
        <v>0</v>
      </c>
      <c r="Q67">
        <f t="shared" si="2"/>
        <v>0</v>
      </c>
      <c r="R67">
        <f t="shared" si="3"/>
        <v>0</v>
      </c>
      <c r="S67" s="22">
        <f t="shared" si="4"/>
        <v>0</v>
      </c>
    </row>
    <row r="68" spans="1:19" x14ac:dyDescent="0.25">
      <c r="A68" s="9">
        <v>2312</v>
      </c>
      <c r="B68" s="9">
        <v>2</v>
      </c>
      <c r="C68" s="9" t="s">
        <v>206</v>
      </c>
      <c r="D68" s="15">
        <v>12080805</v>
      </c>
      <c r="E68" s="31" t="s">
        <v>281</v>
      </c>
      <c r="F68" s="3" t="s">
        <v>152</v>
      </c>
      <c r="G68" s="47">
        <v>12</v>
      </c>
      <c r="H68" s="12">
        <v>615.36</v>
      </c>
      <c r="I68" s="13">
        <f t="shared" si="5"/>
        <v>51.28</v>
      </c>
      <c r="J68" s="9">
        <v>0</v>
      </c>
      <c r="K68" s="9">
        <v>0</v>
      </c>
      <c r="L68" s="13">
        <f t="shared" si="6"/>
        <v>51.28</v>
      </c>
      <c r="M68" s="21">
        <v>2</v>
      </c>
      <c r="N68" s="21">
        <v>1</v>
      </c>
      <c r="O68" s="21">
        <v>0</v>
      </c>
      <c r="P68" s="46">
        <v>1</v>
      </c>
      <c r="Q68">
        <f t="shared" si="2"/>
        <v>3</v>
      </c>
      <c r="R68">
        <f t="shared" si="3"/>
        <v>4</v>
      </c>
      <c r="S68" s="22">
        <f t="shared" si="4"/>
        <v>2461.44</v>
      </c>
    </row>
    <row r="69" spans="1:19" x14ac:dyDescent="0.25">
      <c r="A69" s="9">
        <v>2312</v>
      </c>
      <c r="B69" s="9">
        <v>2</v>
      </c>
      <c r="C69" s="9" t="s">
        <v>206</v>
      </c>
      <c r="D69" s="9">
        <v>8500432</v>
      </c>
      <c r="E69" s="31" t="s">
        <v>282</v>
      </c>
      <c r="F69" s="3" t="s">
        <v>12</v>
      </c>
      <c r="G69" s="47">
        <v>24</v>
      </c>
      <c r="H69" s="12">
        <v>1068.96</v>
      </c>
      <c r="I69" s="13">
        <f t="shared" si="5"/>
        <v>44.54</v>
      </c>
      <c r="J69" s="9">
        <v>0</v>
      </c>
      <c r="K69" s="9">
        <v>0</v>
      </c>
      <c r="L69" s="13">
        <f t="shared" si="6"/>
        <v>44.54</v>
      </c>
      <c r="M69" s="21">
        <v>0</v>
      </c>
      <c r="N69" s="21">
        <v>0</v>
      </c>
      <c r="O69" s="21">
        <v>0</v>
      </c>
      <c r="P69" s="46">
        <v>1</v>
      </c>
      <c r="Q69">
        <f t="shared" si="2"/>
        <v>0</v>
      </c>
      <c r="R69">
        <f t="shared" si="3"/>
        <v>1</v>
      </c>
      <c r="S69" s="22">
        <f t="shared" si="4"/>
        <v>1068.96</v>
      </c>
    </row>
    <row r="70" spans="1:19" x14ac:dyDescent="0.25">
      <c r="A70" s="9">
        <v>2312</v>
      </c>
      <c r="B70" s="9">
        <v>2</v>
      </c>
      <c r="C70" s="9" t="s">
        <v>207</v>
      </c>
      <c r="D70" s="43">
        <v>12417976</v>
      </c>
      <c r="E70" s="31" t="s">
        <v>283</v>
      </c>
      <c r="F70" s="3" t="s">
        <v>89</v>
      </c>
      <c r="G70" s="11">
        <v>14</v>
      </c>
      <c r="H70" s="12">
        <v>514.07999999999993</v>
      </c>
      <c r="I70" s="13">
        <f t="shared" si="5"/>
        <v>36.719999999999992</v>
      </c>
      <c r="J70" s="9">
        <v>0</v>
      </c>
      <c r="K70" s="9">
        <v>0</v>
      </c>
      <c r="L70" s="13">
        <f t="shared" si="6"/>
        <v>36.719999999999992</v>
      </c>
      <c r="M70" s="21">
        <v>5</v>
      </c>
      <c r="N70" s="21">
        <v>2</v>
      </c>
      <c r="O70" s="21">
        <v>2</v>
      </c>
      <c r="P70" s="21">
        <v>0</v>
      </c>
      <c r="Q70">
        <f t="shared" si="2"/>
        <v>9</v>
      </c>
      <c r="R70">
        <f t="shared" si="3"/>
        <v>9</v>
      </c>
      <c r="S70" s="22">
        <f t="shared" si="4"/>
        <v>4626.7199999999993</v>
      </c>
    </row>
    <row r="71" spans="1:19" x14ac:dyDescent="0.25">
      <c r="A71" s="9"/>
      <c r="B71" s="9"/>
      <c r="C71" s="9"/>
      <c r="D71" s="43">
        <v>12418184</v>
      </c>
      <c r="E71" s="31" t="s">
        <v>284</v>
      </c>
      <c r="F71" s="3" t="s">
        <v>219</v>
      </c>
      <c r="G71" s="11">
        <v>20</v>
      </c>
      <c r="H71" s="12"/>
      <c r="I71" s="13">
        <f t="shared" si="5"/>
        <v>0</v>
      </c>
      <c r="J71" s="9">
        <v>0</v>
      </c>
      <c r="K71" s="9">
        <v>0</v>
      </c>
      <c r="L71" s="13">
        <f t="shared" si="6"/>
        <v>0</v>
      </c>
      <c r="M71" s="21">
        <v>0</v>
      </c>
      <c r="N71" s="21">
        <v>0</v>
      </c>
      <c r="O71" s="21">
        <v>1</v>
      </c>
      <c r="P71" s="21">
        <v>0</v>
      </c>
      <c r="Q71">
        <f t="shared" si="2"/>
        <v>1</v>
      </c>
      <c r="R71">
        <f t="shared" si="3"/>
        <v>1</v>
      </c>
      <c r="S71" s="22">
        <f t="shared" si="4"/>
        <v>0</v>
      </c>
    </row>
    <row r="72" spans="1:19" x14ac:dyDescent="0.25">
      <c r="A72" s="9"/>
      <c r="B72" s="9"/>
      <c r="C72" s="9"/>
      <c r="D72" s="16">
        <v>12418202</v>
      </c>
      <c r="E72" s="31" t="s">
        <v>285</v>
      </c>
      <c r="F72" s="3" t="s">
        <v>220</v>
      </c>
      <c r="G72" s="47">
        <v>20</v>
      </c>
      <c r="H72" s="12"/>
      <c r="I72" s="13">
        <f t="shared" ref="I72:I103" si="7">+H72/G72</f>
        <v>0</v>
      </c>
      <c r="J72" s="9">
        <v>0</v>
      </c>
      <c r="K72" s="9">
        <v>0</v>
      </c>
      <c r="L72" s="13">
        <f t="shared" ref="L72:L103" si="8">+I72*((100-J72)/100)*((100-K72)/100)</f>
        <v>0</v>
      </c>
      <c r="M72" s="21">
        <v>0</v>
      </c>
      <c r="N72" s="21">
        <v>4</v>
      </c>
      <c r="O72" s="21">
        <v>0</v>
      </c>
      <c r="P72" s="46">
        <v>1</v>
      </c>
      <c r="Q72">
        <f t="shared" si="2"/>
        <v>4</v>
      </c>
      <c r="R72">
        <f t="shared" si="3"/>
        <v>5</v>
      </c>
      <c r="S72" s="22">
        <f t="shared" si="4"/>
        <v>0</v>
      </c>
    </row>
    <row r="73" spans="1:19" x14ac:dyDescent="0.25">
      <c r="A73" s="9">
        <v>2312</v>
      </c>
      <c r="B73" s="9">
        <v>2</v>
      </c>
      <c r="C73" s="9" t="s">
        <v>208</v>
      </c>
      <c r="D73" s="9">
        <v>12278333</v>
      </c>
      <c r="E73" s="31" t="s">
        <v>286</v>
      </c>
      <c r="F73" s="3" t="s">
        <v>79</v>
      </c>
      <c r="G73" s="11">
        <v>60</v>
      </c>
      <c r="H73" s="12">
        <v>286.2</v>
      </c>
      <c r="I73" s="13">
        <f t="shared" si="7"/>
        <v>4.7699999999999996</v>
      </c>
      <c r="J73" s="9">
        <v>0</v>
      </c>
      <c r="K73" s="9">
        <v>0</v>
      </c>
      <c r="L73" s="13">
        <f t="shared" si="8"/>
        <v>4.7699999999999996</v>
      </c>
      <c r="M73" s="21">
        <v>0</v>
      </c>
      <c r="N73" s="21">
        <v>0</v>
      </c>
      <c r="O73" s="21">
        <v>0</v>
      </c>
      <c r="P73" s="21">
        <v>0</v>
      </c>
      <c r="Q73">
        <f t="shared" ref="Q73:Q136" si="9">M73+N73+O73</f>
        <v>0</v>
      </c>
      <c r="R73">
        <f t="shared" ref="R73:R136" si="10">+M73+N73+O73+P73</f>
        <v>0</v>
      </c>
      <c r="S73" s="22">
        <f t="shared" ref="S73:S136" si="11">+R73*H73</f>
        <v>0</v>
      </c>
    </row>
    <row r="74" spans="1:19" x14ac:dyDescent="0.25">
      <c r="A74" s="9">
        <v>2312</v>
      </c>
      <c r="B74" s="9">
        <v>2</v>
      </c>
      <c r="C74" s="9" t="s">
        <v>208</v>
      </c>
      <c r="D74" s="9">
        <v>12278332</v>
      </c>
      <c r="E74" s="31" t="s">
        <v>287</v>
      </c>
      <c r="F74" s="3" t="s">
        <v>174</v>
      </c>
      <c r="G74" s="11">
        <v>60</v>
      </c>
      <c r="H74" s="12">
        <v>250.2</v>
      </c>
      <c r="I74" s="13">
        <f t="shared" si="7"/>
        <v>4.17</v>
      </c>
      <c r="J74" s="9">
        <v>0</v>
      </c>
      <c r="K74" s="9">
        <v>0</v>
      </c>
      <c r="L74" s="13">
        <f t="shared" si="8"/>
        <v>4.17</v>
      </c>
      <c r="M74" s="21">
        <v>0</v>
      </c>
      <c r="N74" s="21">
        <v>0</v>
      </c>
      <c r="O74" s="21">
        <v>0</v>
      </c>
      <c r="P74" s="21">
        <v>0</v>
      </c>
      <c r="Q74">
        <f t="shared" si="9"/>
        <v>0</v>
      </c>
      <c r="R74">
        <f t="shared" si="10"/>
        <v>0</v>
      </c>
      <c r="S74" s="22">
        <f t="shared" si="11"/>
        <v>0</v>
      </c>
    </row>
    <row r="75" spans="1:19" x14ac:dyDescent="0.25">
      <c r="A75" s="9">
        <v>2312</v>
      </c>
      <c r="B75" s="9">
        <v>2</v>
      </c>
      <c r="C75" s="9" t="s">
        <v>204</v>
      </c>
      <c r="D75" s="9">
        <v>12285608</v>
      </c>
      <c r="E75" s="31" t="s">
        <v>288</v>
      </c>
      <c r="F75" s="3" t="s">
        <v>38</v>
      </c>
      <c r="G75" s="47">
        <v>12</v>
      </c>
      <c r="H75" s="12">
        <v>178.07999999999998</v>
      </c>
      <c r="I75" s="13">
        <f t="shared" si="7"/>
        <v>14.839999999999998</v>
      </c>
      <c r="J75" s="9">
        <v>0</v>
      </c>
      <c r="K75" s="9">
        <v>0</v>
      </c>
      <c r="L75" s="13">
        <f t="shared" si="8"/>
        <v>14.839999999999998</v>
      </c>
      <c r="M75" s="21">
        <v>5</v>
      </c>
      <c r="N75" s="21">
        <v>10</v>
      </c>
      <c r="O75" s="21">
        <v>2</v>
      </c>
      <c r="P75" s="46">
        <v>2</v>
      </c>
      <c r="Q75">
        <f t="shared" si="9"/>
        <v>17</v>
      </c>
      <c r="R75">
        <f t="shared" si="10"/>
        <v>19</v>
      </c>
      <c r="S75" s="22">
        <f t="shared" si="11"/>
        <v>3383.5199999999995</v>
      </c>
    </row>
    <row r="76" spans="1:19" x14ac:dyDescent="0.25">
      <c r="A76" s="9">
        <v>2312</v>
      </c>
      <c r="B76" s="9">
        <v>2</v>
      </c>
      <c r="C76" s="9" t="s">
        <v>204</v>
      </c>
      <c r="D76" s="9">
        <v>12286767</v>
      </c>
      <c r="E76" s="31" t="s">
        <v>289</v>
      </c>
      <c r="F76" s="3" t="s">
        <v>163</v>
      </c>
      <c r="G76" s="11">
        <v>12</v>
      </c>
      <c r="H76" s="12">
        <v>178.07999999999998</v>
      </c>
      <c r="I76" s="13">
        <f t="shared" si="7"/>
        <v>14.839999999999998</v>
      </c>
      <c r="J76" s="9">
        <v>0</v>
      </c>
      <c r="K76" s="9">
        <v>0</v>
      </c>
      <c r="L76" s="13">
        <f t="shared" si="8"/>
        <v>14.839999999999998</v>
      </c>
      <c r="M76" s="21">
        <v>0</v>
      </c>
      <c r="N76" s="21">
        <v>5</v>
      </c>
      <c r="O76" s="21">
        <v>0</v>
      </c>
      <c r="P76" s="21">
        <v>0</v>
      </c>
      <c r="Q76">
        <f t="shared" si="9"/>
        <v>5</v>
      </c>
      <c r="R76">
        <f t="shared" si="10"/>
        <v>5</v>
      </c>
      <c r="S76" s="22">
        <f t="shared" si="11"/>
        <v>890.39999999999986</v>
      </c>
    </row>
    <row r="77" spans="1:19" x14ac:dyDescent="0.25">
      <c r="A77" s="9">
        <v>2312</v>
      </c>
      <c r="B77" s="9">
        <v>2</v>
      </c>
      <c r="C77" s="9" t="s">
        <v>202</v>
      </c>
      <c r="D77" s="25">
        <v>12288015</v>
      </c>
      <c r="E77" s="31" t="s">
        <v>290</v>
      </c>
      <c r="F77" s="3" t="s">
        <v>22</v>
      </c>
      <c r="G77" s="47">
        <v>24</v>
      </c>
      <c r="H77" s="12">
        <v>226.56</v>
      </c>
      <c r="I77" s="13">
        <f t="shared" si="7"/>
        <v>9.44</v>
      </c>
      <c r="J77" s="9">
        <v>0</v>
      </c>
      <c r="K77" s="9">
        <v>0</v>
      </c>
      <c r="L77" s="13">
        <f t="shared" si="8"/>
        <v>9.44</v>
      </c>
      <c r="M77" s="21">
        <v>1</v>
      </c>
      <c r="N77" s="21">
        <v>2</v>
      </c>
      <c r="O77" s="21">
        <v>2</v>
      </c>
      <c r="P77" s="46">
        <v>2</v>
      </c>
      <c r="Q77">
        <f t="shared" si="9"/>
        <v>5</v>
      </c>
      <c r="R77">
        <f t="shared" si="10"/>
        <v>7</v>
      </c>
      <c r="S77" s="22">
        <f t="shared" si="11"/>
        <v>1585.92</v>
      </c>
    </row>
    <row r="78" spans="1:19" x14ac:dyDescent="0.25">
      <c r="A78" s="9">
        <v>2312</v>
      </c>
      <c r="B78" s="9">
        <v>2</v>
      </c>
      <c r="C78" s="9" t="s">
        <v>202</v>
      </c>
      <c r="D78" s="25">
        <v>12290888</v>
      </c>
      <c r="E78" s="31" t="s">
        <v>291</v>
      </c>
      <c r="F78" s="3" t="s">
        <v>117</v>
      </c>
      <c r="G78" s="11">
        <v>24</v>
      </c>
      <c r="H78" s="12">
        <v>226.56</v>
      </c>
      <c r="I78" s="13">
        <f t="shared" si="7"/>
        <v>9.44</v>
      </c>
      <c r="J78" s="9">
        <v>0</v>
      </c>
      <c r="K78" s="9">
        <v>0</v>
      </c>
      <c r="L78" s="13">
        <f t="shared" si="8"/>
        <v>9.44</v>
      </c>
      <c r="M78" s="21">
        <v>1</v>
      </c>
      <c r="N78" s="21">
        <v>0</v>
      </c>
      <c r="O78" s="21">
        <v>0</v>
      </c>
      <c r="P78" s="21">
        <v>0</v>
      </c>
      <c r="Q78">
        <f t="shared" si="9"/>
        <v>1</v>
      </c>
      <c r="R78">
        <f t="shared" si="10"/>
        <v>1</v>
      </c>
      <c r="S78" s="22">
        <f t="shared" si="11"/>
        <v>226.56</v>
      </c>
    </row>
    <row r="79" spans="1:19" x14ac:dyDescent="0.25">
      <c r="A79" s="9">
        <v>2312</v>
      </c>
      <c r="B79" s="9">
        <v>2</v>
      </c>
      <c r="C79" s="9" t="s">
        <v>202</v>
      </c>
      <c r="D79" s="28">
        <v>12371350</v>
      </c>
      <c r="E79" s="31" t="s">
        <v>292</v>
      </c>
      <c r="F79" s="3" t="s">
        <v>156</v>
      </c>
      <c r="G79" s="11">
        <v>12</v>
      </c>
      <c r="H79" s="12">
        <v>111.24</v>
      </c>
      <c r="I79" s="13">
        <f t="shared" si="7"/>
        <v>9.27</v>
      </c>
      <c r="J79" s="9">
        <v>0</v>
      </c>
      <c r="K79" s="9">
        <v>0</v>
      </c>
      <c r="L79" s="13">
        <f t="shared" si="8"/>
        <v>9.27</v>
      </c>
      <c r="M79" s="21">
        <v>0</v>
      </c>
      <c r="N79" s="21">
        <v>4</v>
      </c>
      <c r="O79" s="21">
        <v>2</v>
      </c>
      <c r="P79" s="21">
        <v>0</v>
      </c>
      <c r="Q79">
        <f t="shared" si="9"/>
        <v>6</v>
      </c>
      <c r="R79">
        <f t="shared" si="10"/>
        <v>6</v>
      </c>
      <c r="S79" s="22">
        <f t="shared" si="11"/>
        <v>667.43999999999994</v>
      </c>
    </row>
    <row r="80" spans="1:19" x14ac:dyDescent="0.25">
      <c r="A80" s="9">
        <v>2312</v>
      </c>
      <c r="B80" s="9">
        <v>2</v>
      </c>
      <c r="C80" s="9" t="s">
        <v>202</v>
      </c>
      <c r="D80" s="28">
        <v>12371604</v>
      </c>
      <c r="E80" s="31" t="s">
        <v>293</v>
      </c>
      <c r="F80" s="3" t="s">
        <v>34</v>
      </c>
      <c r="G80" s="11">
        <v>12</v>
      </c>
      <c r="H80" s="12">
        <v>111.24</v>
      </c>
      <c r="I80" s="13">
        <f t="shared" si="7"/>
        <v>9.27</v>
      </c>
      <c r="J80" s="9">
        <v>0</v>
      </c>
      <c r="K80" s="9">
        <v>0</v>
      </c>
      <c r="L80" s="13">
        <f t="shared" si="8"/>
        <v>9.27</v>
      </c>
      <c r="M80" s="21">
        <v>5</v>
      </c>
      <c r="N80" s="21">
        <v>1</v>
      </c>
      <c r="O80" s="21">
        <v>0</v>
      </c>
      <c r="P80" s="21">
        <v>0</v>
      </c>
      <c r="Q80">
        <f t="shared" si="9"/>
        <v>6</v>
      </c>
      <c r="R80">
        <f t="shared" si="10"/>
        <v>6</v>
      </c>
      <c r="S80" s="22">
        <f t="shared" si="11"/>
        <v>667.43999999999994</v>
      </c>
    </row>
    <row r="81" spans="1:19" x14ac:dyDescent="0.25">
      <c r="A81" s="9">
        <v>2312</v>
      </c>
      <c r="B81" s="9">
        <v>2</v>
      </c>
      <c r="C81" s="9" t="s">
        <v>202</v>
      </c>
      <c r="D81" s="20">
        <v>12371318</v>
      </c>
      <c r="E81" s="31" t="s">
        <v>294</v>
      </c>
      <c r="F81" s="3" t="s">
        <v>153</v>
      </c>
      <c r="G81" s="47">
        <v>12</v>
      </c>
      <c r="H81" s="12">
        <v>111.24</v>
      </c>
      <c r="I81" s="13">
        <f t="shared" si="7"/>
        <v>9.27</v>
      </c>
      <c r="J81" s="9">
        <v>0</v>
      </c>
      <c r="K81" s="9">
        <v>0</v>
      </c>
      <c r="L81" s="13">
        <f t="shared" si="8"/>
        <v>9.27</v>
      </c>
      <c r="M81" s="21">
        <v>0</v>
      </c>
      <c r="N81" s="21">
        <v>0</v>
      </c>
      <c r="O81" s="21">
        <v>0</v>
      </c>
      <c r="P81" s="46">
        <v>1</v>
      </c>
      <c r="Q81">
        <f t="shared" si="9"/>
        <v>0</v>
      </c>
      <c r="R81">
        <f t="shared" si="10"/>
        <v>1</v>
      </c>
      <c r="S81" s="22">
        <f t="shared" si="11"/>
        <v>111.24</v>
      </c>
    </row>
    <row r="82" spans="1:19" x14ac:dyDescent="0.25">
      <c r="A82" s="9">
        <v>2312</v>
      </c>
      <c r="B82" s="9">
        <v>2</v>
      </c>
      <c r="C82" s="9" t="s">
        <v>202</v>
      </c>
      <c r="D82" s="27">
        <v>12371606</v>
      </c>
      <c r="E82" s="31" t="s">
        <v>295</v>
      </c>
      <c r="F82" s="3" t="s">
        <v>154</v>
      </c>
      <c r="G82" s="11">
        <v>12</v>
      </c>
      <c r="H82" s="12">
        <v>110.39999999999999</v>
      </c>
      <c r="I82" s="13">
        <f t="shared" si="7"/>
        <v>9.1999999999999993</v>
      </c>
      <c r="J82" s="9">
        <v>0</v>
      </c>
      <c r="K82" s="9">
        <v>0</v>
      </c>
      <c r="L82" s="13">
        <f t="shared" si="8"/>
        <v>9.1999999999999993</v>
      </c>
      <c r="M82" s="21">
        <v>3</v>
      </c>
      <c r="N82" s="21">
        <v>0</v>
      </c>
      <c r="O82" s="21">
        <v>0</v>
      </c>
      <c r="P82" s="21">
        <v>0</v>
      </c>
      <c r="Q82">
        <f t="shared" si="9"/>
        <v>3</v>
      </c>
      <c r="R82">
        <f t="shared" si="10"/>
        <v>3</v>
      </c>
      <c r="S82" s="22">
        <f t="shared" si="11"/>
        <v>331.2</v>
      </c>
    </row>
    <row r="83" spans="1:19" x14ac:dyDescent="0.25">
      <c r="A83" s="9">
        <v>2312</v>
      </c>
      <c r="B83" s="9">
        <v>2</v>
      </c>
      <c r="C83" s="9" t="s">
        <v>202</v>
      </c>
      <c r="D83" s="27">
        <v>12371319</v>
      </c>
      <c r="E83" s="31" t="s">
        <v>296</v>
      </c>
      <c r="F83" s="3" t="s">
        <v>78</v>
      </c>
      <c r="G83" s="11">
        <v>12</v>
      </c>
      <c r="H83" s="12">
        <v>111.24</v>
      </c>
      <c r="I83" s="13">
        <f t="shared" si="7"/>
        <v>9.27</v>
      </c>
      <c r="J83" s="9">
        <v>0</v>
      </c>
      <c r="K83" s="9">
        <v>0</v>
      </c>
      <c r="L83" s="13">
        <f t="shared" si="8"/>
        <v>9.27</v>
      </c>
      <c r="M83" s="21">
        <v>3</v>
      </c>
      <c r="N83" s="21">
        <v>0</v>
      </c>
      <c r="O83" s="21">
        <v>1</v>
      </c>
      <c r="P83" s="21">
        <v>0</v>
      </c>
      <c r="Q83">
        <f t="shared" si="9"/>
        <v>4</v>
      </c>
      <c r="R83">
        <f t="shared" si="10"/>
        <v>4</v>
      </c>
      <c r="S83" s="22">
        <f t="shared" si="11"/>
        <v>444.96</v>
      </c>
    </row>
    <row r="84" spans="1:19" x14ac:dyDescent="0.25">
      <c r="A84" s="9">
        <v>2312</v>
      </c>
      <c r="B84" s="9">
        <v>2</v>
      </c>
      <c r="C84" s="9" t="s">
        <v>202</v>
      </c>
      <c r="D84" s="9">
        <v>12295705</v>
      </c>
      <c r="E84" s="31" t="s">
        <v>297</v>
      </c>
      <c r="F84" s="3" t="s">
        <v>23</v>
      </c>
      <c r="G84" s="47">
        <v>12</v>
      </c>
      <c r="H84" s="12">
        <v>110.39999999999999</v>
      </c>
      <c r="I84" s="13">
        <f t="shared" si="7"/>
        <v>9.1999999999999993</v>
      </c>
      <c r="J84" s="9">
        <v>0</v>
      </c>
      <c r="K84" s="9">
        <v>0</v>
      </c>
      <c r="L84" s="13">
        <f t="shared" si="8"/>
        <v>9.1999999999999993</v>
      </c>
      <c r="M84" s="21">
        <v>3</v>
      </c>
      <c r="N84" s="21">
        <v>0</v>
      </c>
      <c r="O84" s="21">
        <v>1</v>
      </c>
      <c r="P84" s="46">
        <v>3</v>
      </c>
      <c r="Q84">
        <f t="shared" si="9"/>
        <v>4</v>
      </c>
      <c r="R84">
        <f t="shared" si="10"/>
        <v>7</v>
      </c>
      <c r="S84" s="22">
        <f t="shared" si="11"/>
        <v>772.8</v>
      </c>
    </row>
    <row r="85" spans="1:19" x14ac:dyDescent="0.25">
      <c r="A85" s="9">
        <v>2312</v>
      </c>
      <c r="B85" s="9">
        <v>2</v>
      </c>
      <c r="C85" s="9" t="s">
        <v>204</v>
      </c>
      <c r="D85" s="9">
        <v>12303969</v>
      </c>
      <c r="E85" s="31" t="s">
        <v>298</v>
      </c>
      <c r="F85" s="3" t="s">
        <v>119</v>
      </c>
      <c r="G85" s="47">
        <v>12</v>
      </c>
      <c r="H85" s="12">
        <v>280.08</v>
      </c>
      <c r="I85" s="13">
        <f t="shared" si="7"/>
        <v>23.34</v>
      </c>
      <c r="J85" s="9">
        <v>0</v>
      </c>
      <c r="K85" s="9">
        <v>0</v>
      </c>
      <c r="L85" s="13">
        <f t="shared" si="8"/>
        <v>23.34</v>
      </c>
      <c r="M85" s="21">
        <v>2</v>
      </c>
      <c r="N85" s="21">
        <v>0</v>
      </c>
      <c r="O85" s="21">
        <v>0</v>
      </c>
      <c r="P85" s="46">
        <v>2</v>
      </c>
      <c r="Q85">
        <f t="shared" si="9"/>
        <v>2</v>
      </c>
      <c r="R85">
        <f t="shared" si="10"/>
        <v>4</v>
      </c>
      <c r="S85" s="22">
        <f t="shared" si="11"/>
        <v>1120.32</v>
      </c>
    </row>
    <row r="86" spans="1:19" x14ac:dyDescent="0.25">
      <c r="A86" s="9">
        <v>2312</v>
      </c>
      <c r="B86" s="9">
        <v>2</v>
      </c>
      <c r="C86" s="9" t="s">
        <v>204</v>
      </c>
      <c r="D86" s="9">
        <v>12303980</v>
      </c>
      <c r="E86" s="31" t="s">
        <v>299</v>
      </c>
      <c r="F86" s="3" t="s">
        <v>84</v>
      </c>
      <c r="G86" s="47">
        <v>12</v>
      </c>
      <c r="H86" s="12">
        <v>291.24</v>
      </c>
      <c r="I86" s="13">
        <f t="shared" si="7"/>
        <v>24.27</v>
      </c>
      <c r="J86" s="9">
        <v>0</v>
      </c>
      <c r="K86" s="9">
        <v>0</v>
      </c>
      <c r="L86" s="13">
        <f t="shared" si="8"/>
        <v>24.27</v>
      </c>
      <c r="M86" s="21">
        <v>5</v>
      </c>
      <c r="N86" s="21">
        <v>0</v>
      </c>
      <c r="O86" s="21">
        <v>0</v>
      </c>
      <c r="P86" s="46">
        <v>6</v>
      </c>
      <c r="Q86">
        <f t="shared" si="9"/>
        <v>5</v>
      </c>
      <c r="R86">
        <f t="shared" si="10"/>
        <v>11</v>
      </c>
      <c r="S86" s="22">
        <f t="shared" si="11"/>
        <v>3203.6400000000003</v>
      </c>
    </row>
    <row r="87" spans="1:19" x14ac:dyDescent="0.25">
      <c r="A87" s="9">
        <v>2312</v>
      </c>
      <c r="B87" s="9">
        <v>2</v>
      </c>
      <c r="C87" s="9" t="s">
        <v>204</v>
      </c>
      <c r="D87" s="16">
        <v>12377556</v>
      </c>
      <c r="E87" s="31" t="s">
        <v>300</v>
      </c>
      <c r="F87" s="3" t="s">
        <v>135</v>
      </c>
      <c r="G87" s="47">
        <v>27</v>
      </c>
      <c r="H87" s="12">
        <v>252.71999999999997</v>
      </c>
      <c r="I87" s="13">
        <f t="shared" si="7"/>
        <v>9.36</v>
      </c>
      <c r="J87" s="9">
        <v>0</v>
      </c>
      <c r="K87" s="9">
        <v>0</v>
      </c>
      <c r="L87" s="13">
        <f t="shared" si="8"/>
        <v>9.36</v>
      </c>
      <c r="M87" s="21">
        <v>0</v>
      </c>
      <c r="N87" s="21">
        <v>0</v>
      </c>
      <c r="O87" s="21">
        <v>0</v>
      </c>
      <c r="P87" s="46">
        <v>6</v>
      </c>
      <c r="Q87">
        <f t="shared" si="9"/>
        <v>0</v>
      </c>
      <c r="R87">
        <f t="shared" si="10"/>
        <v>6</v>
      </c>
      <c r="S87" s="22">
        <f t="shared" si="11"/>
        <v>1516.3199999999997</v>
      </c>
    </row>
    <row r="88" spans="1:19" x14ac:dyDescent="0.25">
      <c r="A88" s="9">
        <v>2312</v>
      </c>
      <c r="B88" s="9">
        <v>1</v>
      </c>
      <c r="C88" s="9" t="s">
        <v>205</v>
      </c>
      <c r="D88" s="9">
        <v>12305633</v>
      </c>
      <c r="E88" s="31" t="s">
        <v>301</v>
      </c>
      <c r="F88" s="3" t="s">
        <v>30</v>
      </c>
      <c r="G88" s="47">
        <v>12</v>
      </c>
      <c r="H88" s="12">
        <v>812.04</v>
      </c>
      <c r="I88" s="13">
        <f t="shared" si="7"/>
        <v>67.67</v>
      </c>
      <c r="J88" s="9">
        <v>0</v>
      </c>
      <c r="K88" s="9">
        <v>0</v>
      </c>
      <c r="L88" s="13">
        <f t="shared" si="8"/>
        <v>67.67</v>
      </c>
      <c r="M88" s="21">
        <v>10</v>
      </c>
      <c r="N88" s="21">
        <v>0</v>
      </c>
      <c r="O88" s="21">
        <v>5</v>
      </c>
      <c r="P88" s="46">
        <v>20</v>
      </c>
      <c r="Q88">
        <f t="shared" si="9"/>
        <v>15</v>
      </c>
      <c r="R88">
        <f t="shared" si="10"/>
        <v>35</v>
      </c>
      <c r="S88" s="22">
        <f t="shared" si="11"/>
        <v>28421.399999999998</v>
      </c>
    </row>
    <row r="89" spans="1:19" x14ac:dyDescent="0.25">
      <c r="A89" s="9">
        <v>2312</v>
      </c>
      <c r="B89" s="9">
        <v>2</v>
      </c>
      <c r="C89" s="9" t="s">
        <v>205</v>
      </c>
      <c r="D89" s="9">
        <v>12305632</v>
      </c>
      <c r="E89" s="31" t="s">
        <v>302</v>
      </c>
      <c r="F89" s="3" t="s">
        <v>150</v>
      </c>
      <c r="G89" s="47">
        <v>15</v>
      </c>
      <c r="H89" s="12">
        <v>802.35</v>
      </c>
      <c r="I89" s="13">
        <f t="shared" si="7"/>
        <v>53.49</v>
      </c>
      <c r="J89" s="9">
        <v>0</v>
      </c>
      <c r="K89" s="9">
        <v>0</v>
      </c>
      <c r="L89" s="13">
        <f t="shared" si="8"/>
        <v>53.49</v>
      </c>
      <c r="M89" s="21">
        <v>10</v>
      </c>
      <c r="N89" s="21">
        <v>15</v>
      </c>
      <c r="O89" s="21">
        <v>0</v>
      </c>
      <c r="P89" s="46">
        <v>10</v>
      </c>
      <c r="Q89">
        <f t="shared" si="9"/>
        <v>25</v>
      </c>
      <c r="R89">
        <f t="shared" si="10"/>
        <v>35</v>
      </c>
      <c r="S89" s="22">
        <f t="shared" si="11"/>
        <v>28082.25</v>
      </c>
    </row>
    <row r="90" spans="1:19" x14ac:dyDescent="0.25">
      <c r="A90" s="9">
        <v>2312</v>
      </c>
      <c r="B90" s="9">
        <v>2</v>
      </c>
      <c r="C90" s="9" t="s">
        <v>202</v>
      </c>
      <c r="D90" s="9">
        <v>12310681</v>
      </c>
      <c r="E90" s="31" t="s">
        <v>303</v>
      </c>
      <c r="F90" s="3" t="s">
        <v>137</v>
      </c>
      <c r="G90" s="11">
        <v>24</v>
      </c>
      <c r="H90" s="12">
        <v>742.8</v>
      </c>
      <c r="I90" s="13">
        <f t="shared" si="7"/>
        <v>30.95</v>
      </c>
      <c r="J90" s="9">
        <v>0</v>
      </c>
      <c r="K90" s="9">
        <v>0</v>
      </c>
      <c r="L90" s="13">
        <f t="shared" si="8"/>
        <v>30.95</v>
      </c>
      <c r="M90" s="21">
        <v>0</v>
      </c>
      <c r="N90" s="21">
        <v>0</v>
      </c>
      <c r="O90" s="21">
        <v>0</v>
      </c>
      <c r="P90" s="21">
        <v>0</v>
      </c>
      <c r="Q90">
        <f t="shared" si="9"/>
        <v>0</v>
      </c>
      <c r="R90">
        <f t="shared" si="10"/>
        <v>0</v>
      </c>
      <c r="S90" s="22">
        <f t="shared" si="11"/>
        <v>0</v>
      </c>
    </row>
    <row r="91" spans="1:19" x14ac:dyDescent="0.25">
      <c r="A91" s="9">
        <v>2312</v>
      </c>
      <c r="B91" s="9">
        <v>2</v>
      </c>
      <c r="C91" s="9" t="s">
        <v>202</v>
      </c>
      <c r="D91" s="9">
        <v>12310680</v>
      </c>
      <c r="E91" s="31" t="s">
        <v>304</v>
      </c>
      <c r="F91" s="3" t="s">
        <v>118</v>
      </c>
      <c r="G91" s="11">
        <v>24</v>
      </c>
      <c r="H91" s="12">
        <v>742.8</v>
      </c>
      <c r="I91" s="13">
        <f t="shared" si="7"/>
        <v>30.95</v>
      </c>
      <c r="J91" s="9">
        <v>0</v>
      </c>
      <c r="K91" s="9">
        <v>0</v>
      </c>
      <c r="L91" s="13">
        <f t="shared" si="8"/>
        <v>30.95</v>
      </c>
      <c r="M91" s="21">
        <v>0</v>
      </c>
      <c r="N91" s="21">
        <v>0</v>
      </c>
      <c r="O91" s="21">
        <v>0</v>
      </c>
      <c r="P91" s="21">
        <v>0</v>
      </c>
      <c r="Q91">
        <f t="shared" si="9"/>
        <v>0</v>
      </c>
      <c r="R91">
        <f t="shared" si="10"/>
        <v>0</v>
      </c>
      <c r="S91" s="22">
        <f t="shared" si="11"/>
        <v>0</v>
      </c>
    </row>
    <row r="92" spans="1:19" x14ac:dyDescent="0.25">
      <c r="A92" s="9">
        <v>2312</v>
      </c>
      <c r="B92" s="9">
        <v>2</v>
      </c>
      <c r="C92" s="9" t="s">
        <v>204</v>
      </c>
      <c r="D92" s="9">
        <v>12311090</v>
      </c>
      <c r="E92" s="31" t="s">
        <v>305</v>
      </c>
      <c r="F92" s="3" t="s">
        <v>91</v>
      </c>
      <c r="G92" s="47">
        <v>48</v>
      </c>
      <c r="H92" s="12">
        <v>895.19999999999993</v>
      </c>
      <c r="I92" s="13">
        <f t="shared" si="7"/>
        <v>18.649999999999999</v>
      </c>
      <c r="J92" s="9">
        <v>0</v>
      </c>
      <c r="K92" s="9">
        <v>0</v>
      </c>
      <c r="L92" s="13">
        <f t="shared" si="8"/>
        <v>18.649999999999999</v>
      </c>
      <c r="M92" s="21">
        <v>3</v>
      </c>
      <c r="N92" s="21">
        <v>0</v>
      </c>
      <c r="O92" s="21">
        <v>0</v>
      </c>
      <c r="P92" s="46">
        <v>5</v>
      </c>
      <c r="Q92">
        <f t="shared" si="9"/>
        <v>3</v>
      </c>
      <c r="R92">
        <f t="shared" si="10"/>
        <v>8</v>
      </c>
      <c r="S92" s="22">
        <f t="shared" si="11"/>
        <v>7161.5999999999995</v>
      </c>
    </row>
    <row r="93" spans="1:19" x14ac:dyDescent="0.25">
      <c r="A93" s="9">
        <v>2312</v>
      </c>
      <c r="B93" s="9">
        <v>2</v>
      </c>
      <c r="C93" s="9" t="s">
        <v>209</v>
      </c>
      <c r="D93" s="16">
        <v>12406445</v>
      </c>
      <c r="E93" s="31" t="s">
        <v>306</v>
      </c>
      <c r="F93" s="3" t="s">
        <v>131</v>
      </c>
      <c r="G93" s="47">
        <v>10</v>
      </c>
      <c r="H93" s="12">
        <v>145.80000000000001</v>
      </c>
      <c r="I93" s="13">
        <f t="shared" si="7"/>
        <v>14.580000000000002</v>
      </c>
      <c r="J93" s="9">
        <v>0</v>
      </c>
      <c r="K93" s="9">
        <v>0</v>
      </c>
      <c r="L93" s="13">
        <f t="shared" si="8"/>
        <v>14.580000000000002</v>
      </c>
      <c r="M93" s="21">
        <v>30</v>
      </c>
      <c r="N93" s="21">
        <v>20</v>
      </c>
      <c r="O93" s="21">
        <v>15</v>
      </c>
      <c r="P93" s="46">
        <v>25</v>
      </c>
      <c r="Q93">
        <f t="shared" si="9"/>
        <v>65</v>
      </c>
      <c r="R93">
        <f t="shared" si="10"/>
        <v>90</v>
      </c>
      <c r="S93" s="22">
        <f t="shared" si="11"/>
        <v>13122.000000000002</v>
      </c>
    </row>
    <row r="94" spans="1:19" x14ac:dyDescent="0.25">
      <c r="A94" s="9">
        <v>2312</v>
      </c>
      <c r="B94" s="9">
        <v>2</v>
      </c>
      <c r="C94" s="9" t="s">
        <v>204</v>
      </c>
      <c r="D94" s="25">
        <v>12313036</v>
      </c>
      <c r="E94" s="31" t="s">
        <v>307</v>
      </c>
      <c r="F94" s="3" t="s">
        <v>111</v>
      </c>
      <c r="G94" s="11">
        <v>24</v>
      </c>
      <c r="H94" s="12">
        <v>236.16</v>
      </c>
      <c r="I94" s="13">
        <f t="shared" si="7"/>
        <v>9.84</v>
      </c>
      <c r="J94" s="9">
        <v>0</v>
      </c>
      <c r="K94" s="9">
        <v>0</v>
      </c>
      <c r="L94" s="13">
        <f t="shared" si="8"/>
        <v>9.84</v>
      </c>
      <c r="M94" s="21">
        <v>2</v>
      </c>
      <c r="N94" s="21">
        <v>2</v>
      </c>
      <c r="O94" s="21">
        <v>0</v>
      </c>
      <c r="P94" s="21">
        <v>0</v>
      </c>
      <c r="Q94">
        <f t="shared" si="9"/>
        <v>4</v>
      </c>
      <c r="R94">
        <f t="shared" si="10"/>
        <v>4</v>
      </c>
      <c r="S94" s="22">
        <f t="shared" si="11"/>
        <v>944.64</v>
      </c>
    </row>
    <row r="95" spans="1:19" x14ac:dyDescent="0.25">
      <c r="A95" s="9">
        <v>2312</v>
      </c>
      <c r="B95" s="9">
        <v>2</v>
      </c>
      <c r="C95" s="9" t="s">
        <v>205</v>
      </c>
      <c r="D95" s="25">
        <v>12315509</v>
      </c>
      <c r="E95" s="31" t="s">
        <v>308</v>
      </c>
      <c r="F95" s="3" t="s">
        <v>70</v>
      </c>
      <c r="G95" s="11">
        <v>15</v>
      </c>
      <c r="H95" s="12">
        <v>610.79999999999995</v>
      </c>
      <c r="I95" s="13">
        <f t="shared" si="7"/>
        <v>40.72</v>
      </c>
      <c r="J95" s="9">
        <v>0</v>
      </c>
      <c r="K95" s="9">
        <v>0</v>
      </c>
      <c r="L95" s="13">
        <f t="shared" si="8"/>
        <v>40.72</v>
      </c>
      <c r="M95" s="21">
        <v>0</v>
      </c>
      <c r="N95" s="21">
        <v>0</v>
      </c>
      <c r="O95" s="21">
        <v>0</v>
      </c>
      <c r="P95" s="21">
        <v>0</v>
      </c>
      <c r="Q95">
        <f t="shared" si="9"/>
        <v>0</v>
      </c>
      <c r="R95">
        <f t="shared" si="10"/>
        <v>0</v>
      </c>
      <c r="S95" s="22">
        <f t="shared" si="11"/>
        <v>0</v>
      </c>
    </row>
    <row r="96" spans="1:19" x14ac:dyDescent="0.25">
      <c r="A96" s="9">
        <v>2312</v>
      </c>
      <c r="B96" s="9">
        <v>2</v>
      </c>
      <c r="C96" s="9" t="s">
        <v>205</v>
      </c>
      <c r="D96" s="19">
        <v>12320540</v>
      </c>
      <c r="E96" s="31" t="s">
        <v>309</v>
      </c>
      <c r="F96" s="3" t="s">
        <v>32</v>
      </c>
      <c r="G96" s="47">
        <v>12</v>
      </c>
      <c r="H96" s="12">
        <v>176.28</v>
      </c>
      <c r="I96" s="13">
        <f t="shared" si="7"/>
        <v>14.69</v>
      </c>
      <c r="J96" s="9">
        <v>0</v>
      </c>
      <c r="K96" s="9">
        <v>0</v>
      </c>
      <c r="L96" s="13">
        <f t="shared" si="8"/>
        <v>14.69</v>
      </c>
      <c r="M96" s="21">
        <v>0</v>
      </c>
      <c r="N96" s="21">
        <v>3</v>
      </c>
      <c r="O96" s="21">
        <v>5</v>
      </c>
      <c r="P96" s="46">
        <v>10</v>
      </c>
      <c r="Q96">
        <f t="shared" si="9"/>
        <v>8</v>
      </c>
      <c r="R96">
        <f t="shared" si="10"/>
        <v>18</v>
      </c>
      <c r="S96" s="22">
        <f t="shared" si="11"/>
        <v>3173.04</v>
      </c>
    </row>
    <row r="97" spans="1:19" x14ac:dyDescent="0.25">
      <c r="A97" s="9">
        <v>2312</v>
      </c>
      <c r="B97" s="9">
        <v>2</v>
      </c>
      <c r="C97" s="9" t="s">
        <v>205</v>
      </c>
      <c r="D97" s="19">
        <v>12320508</v>
      </c>
      <c r="E97" s="31" t="s">
        <v>310</v>
      </c>
      <c r="F97" s="3" t="s">
        <v>16</v>
      </c>
      <c r="G97" s="47">
        <v>15</v>
      </c>
      <c r="H97" s="12">
        <v>367.65000000000003</v>
      </c>
      <c r="I97" s="13">
        <f t="shared" si="7"/>
        <v>24.51</v>
      </c>
      <c r="J97" s="9">
        <v>0</v>
      </c>
      <c r="K97" s="9">
        <v>0</v>
      </c>
      <c r="L97" s="13">
        <f t="shared" si="8"/>
        <v>24.51</v>
      </c>
      <c r="M97" s="21">
        <v>0</v>
      </c>
      <c r="N97" s="21">
        <v>5</v>
      </c>
      <c r="O97" s="21">
        <v>0</v>
      </c>
      <c r="P97" s="46">
        <v>8</v>
      </c>
      <c r="Q97">
        <f t="shared" si="9"/>
        <v>5</v>
      </c>
      <c r="R97">
        <f t="shared" si="10"/>
        <v>13</v>
      </c>
      <c r="S97" s="22">
        <f t="shared" si="11"/>
        <v>4779.4500000000007</v>
      </c>
    </row>
    <row r="98" spans="1:19" x14ac:dyDescent="0.25">
      <c r="A98" s="9">
        <v>2312</v>
      </c>
      <c r="B98" s="9">
        <v>2</v>
      </c>
      <c r="C98" s="9" t="s">
        <v>210</v>
      </c>
      <c r="D98" s="9">
        <v>12315503</v>
      </c>
      <c r="E98" s="31" t="s">
        <v>311</v>
      </c>
      <c r="F98" s="3" t="s">
        <v>60</v>
      </c>
      <c r="G98" s="47">
        <v>12</v>
      </c>
      <c r="H98" s="12">
        <v>459.36</v>
      </c>
      <c r="I98" s="13">
        <f t="shared" si="7"/>
        <v>38.28</v>
      </c>
      <c r="J98" s="9">
        <v>0</v>
      </c>
      <c r="K98" s="9">
        <v>0</v>
      </c>
      <c r="L98" s="13">
        <f t="shared" si="8"/>
        <v>38.28</v>
      </c>
      <c r="M98" s="21">
        <v>2</v>
      </c>
      <c r="N98" s="21">
        <v>0</v>
      </c>
      <c r="O98" s="21">
        <v>2</v>
      </c>
      <c r="P98" s="46">
        <v>3</v>
      </c>
      <c r="Q98">
        <f t="shared" si="9"/>
        <v>4</v>
      </c>
      <c r="R98">
        <f t="shared" si="10"/>
        <v>7</v>
      </c>
      <c r="S98" s="22">
        <f t="shared" si="11"/>
        <v>3215.52</v>
      </c>
    </row>
    <row r="99" spans="1:19" x14ac:dyDescent="0.25">
      <c r="A99" s="9">
        <v>2312</v>
      </c>
      <c r="B99" s="9">
        <v>2</v>
      </c>
      <c r="C99" s="9" t="s">
        <v>210</v>
      </c>
      <c r="D99" s="9">
        <v>12315505</v>
      </c>
      <c r="E99" s="31" t="s">
        <v>312</v>
      </c>
      <c r="F99" s="3" t="s">
        <v>45</v>
      </c>
      <c r="G99" s="47">
        <v>12</v>
      </c>
      <c r="H99" s="12">
        <v>250.44</v>
      </c>
      <c r="I99" s="13">
        <f t="shared" si="7"/>
        <v>20.87</v>
      </c>
      <c r="J99" s="9">
        <v>0</v>
      </c>
      <c r="K99" s="9">
        <v>0</v>
      </c>
      <c r="L99" s="13">
        <f t="shared" si="8"/>
        <v>20.87</v>
      </c>
      <c r="M99" s="21">
        <v>7</v>
      </c>
      <c r="N99" s="21">
        <v>5</v>
      </c>
      <c r="O99" s="21">
        <v>1</v>
      </c>
      <c r="P99" s="46">
        <v>5</v>
      </c>
      <c r="Q99">
        <f t="shared" si="9"/>
        <v>13</v>
      </c>
      <c r="R99">
        <f t="shared" si="10"/>
        <v>18</v>
      </c>
      <c r="S99" s="22">
        <f t="shared" si="11"/>
        <v>4507.92</v>
      </c>
    </row>
    <row r="100" spans="1:19" x14ac:dyDescent="0.25">
      <c r="A100" s="9">
        <v>2312</v>
      </c>
      <c r="B100" s="9">
        <v>2</v>
      </c>
      <c r="C100" s="9" t="s">
        <v>210</v>
      </c>
      <c r="D100" s="9">
        <v>12315508</v>
      </c>
      <c r="E100" s="31" t="s">
        <v>313</v>
      </c>
      <c r="F100" s="3" t="s">
        <v>172</v>
      </c>
      <c r="G100" s="47">
        <v>12</v>
      </c>
      <c r="H100" s="12">
        <v>302.64</v>
      </c>
      <c r="I100" s="13">
        <f t="shared" si="7"/>
        <v>25.22</v>
      </c>
      <c r="J100" s="9">
        <v>0</v>
      </c>
      <c r="K100" s="9">
        <v>0</v>
      </c>
      <c r="L100" s="13">
        <f t="shared" si="8"/>
        <v>25.22</v>
      </c>
      <c r="M100" s="21">
        <v>3</v>
      </c>
      <c r="N100" s="21">
        <v>1</v>
      </c>
      <c r="O100" s="21">
        <v>1</v>
      </c>
      <c r="P100" s="46">
        <v>3</v>
      </c>
      <c r="Q100">
        <f t="shared" si="9"/>
        <v>5</v>
      </c>
      <c r="R100">
        <f t="shared" si="10"/>
        <v>8</v>
      </c>
      <c r="S100" s="22">
        <f t="shared" si="11"/>
        <v>2421.12</v>
      </c>
    </row>
    <row r="101" spans="1:19" x14ac:dyDescent="0.25">
      <c r="A101" s="9">
        <v>2312</v>
      </c>
      <c r="B101" s="9">
        <v>2</v>
      </c>
      <c r="C101" s="9" t="s">
        <v>204</v>
      </c>
      <c r="D101" s="9">
        <v>12315504</v>
      </c>
      <c r="E101" s="31" t="s">
        <v>314</v>
      </c>
      <c r="F101" s="3" t="s">
        <v>102</v>
      </c>
      <c r="G101" s="11">
        <v>24</v>
      </c>
      <c r="H101" s="12">
        <v>606.24</v>
      </c>
      <c r="I101" s="13">
        <f t="shared" si="7"/>
        <v>25.26</v>
      </c>
      <c r="J101" s="9">
        <v>0</v>
      </c>
      <c r="K101" s="9">
        <v>0</v>
      </c>
      <c r="L101" s="13">
        <f t="shared" si="8"/>
        <v>25.26</v>
      </c>
      <c r="M101" s="21">
        <v>3</v>
      </c>
      <c r="N101" s="21">
        <v>0</v>
      </c>
      <c r="O101" s="21">
        <v>1</v>
      </c>
      <c r="P101" s="21">
        <v>0</v>
      </c>
      <c r="Q101">
        <f t="shared" si="9"/>
        <v>4</v>
      </c>
      <c r="R101">
        <f t="shared" si="10"/>
        <v>4</v>
      </c>
      <c r="S101" s="22">
        <f t="shared" si="11"/>
        <v>2424.96</v>
      </c>
    </row>
    <row r="102" spans="1:19" x14ac:dyDescent="0.25">
      <c r="A102" s="9">
        <v>2312</v>
      </c>
      <c r="B102" s="9">
        <v>2</v>
      </c>
      <c r="C102" s="9" t="s">
        <v>204</v>
      </c>
      <c r="D102" s="9">
        <v>12311624</v>
      </c>
      <c r="E102" s="31" t="s">
        <v>315</v>
      </c>
      <c r="F102" s="3" t="s">
        <v>176</v>
      </c>
      <c r="G102" s="47">
        <v>24</v>
      </c>
      <c r="H102" s="12">
        <v>445.20000000000005</v>
      </c>
      <c r="I102" s="13">
        <f t="shared" si="7"/>
        <v>18.55</v>
      </c>
      <c r="J102" s="9">
        <v>0</v>
      </c>
      <c r="K102" s="9">
        <v>0</v>
      </c>
      <c r="L102" s="13">
        <f t="shared" si="8"/>
        <v>18.55</v>
      </c>
      <c r="M102" s="21">
        <v>0</v>
      </c>
      <c r="N102" s="21">
        <v>0</v>
      </c>
      <c r="O102" s="21">
        <v>0</v>
      </c>
      <c r="P102" s="46">
        <v>3</v>
      </c>
      <c r="Q102">
        <f t="shared" si="9"/>
        <v>0</v>
      </c>
      <c r="R102">
        <f t="shared" si="10"/>
        <v>3</v>
      </c>
      <c r="S102" s="22">
        <f t="shared" si="11"/>
        <v>1335.6000000000001</v>
      </c>
    </row>
    <row r="103" spans="1:19" x14ac:dyDescent="0.25">
      <c r="A103" s="9">
        <v>2312</v>
      </c>
      <c r="B103" s="9">
        <v>2</v>
      </c>
      <c r="C103" s="9" t="s">
        <v>205</v>
      </c>
      <c r="D103" s="25">
        <v>12317956</v>
      </c>
      <c r="E103" s="31" t="s">
        <v>316</v>
      </c>
      <c r="F103" s="3" t="s">
        <v>133</v>
      </c>
      <c r="G103" s="11">
        <v>15</v>
      </c>
      <c r="H103" s="12">
        <v>802.35</v>
      </c>
      <c r="I103" s="13">
        <f t="shared" si="7"/>
        <v>53.49</v>
      </c>
      <c r="J103" s="9">
        <v>0</v>
      </c>
      <c r="K103" s="9">
        <v>0</v>
      </c>
      <c r="L103" s="13">
        <f t="shared" si="8"/>
        <v>53.49</v>
      </c>
      <c r="M103" s="21">
        <v>0</v>
      </c>
      <c r="N103" s="21">
        <v>0</v>
      </c>
      <c r="O103" s="21">
        <v>3</v>
      </c>
      <c r="P103" s="21">
        <v>0</v>
      </c>
      <c r="Q103">
        <f t="shared" si="9"/>
        <v>3</v>
      </c>
      <c r="R103">
        <f t="shared" si="10"/>
        <v>3</v>
      </c>
      <c r="S103" s="22">
        <f t="shared" si="11"/>
        <v>2407.0500000000002</v>
      </c>
    </row>
    <row r="104" spans="1:19" x14ac:dyDescent="0.25">
      <c r="A104" s="9">
        <v>2312</v>
      </c>
      <c r="B104" s="9">
        <v>2</v>
      </c>
      <c r="C104" s="9" t="s">
        <v>204</v>
      </c>
      <c r="D104" s="9">
        <v>12316701</v>
      </c>
      <c r="E104" s="31" t="s">
        <v>317</v>
      </c>
      <c r="F104" s="3" t="s">
        <v>64</v>
      </c>
      <c r="G104" s="47">
        <v>24</v>
      </c>
      <c r="H104" s="12">
        <v>501.36</v>
      </c>
      <c r="I104" s="13">
        <f t="shared" ref="I104:I135" si="12">+H104/G104</f>
        <v>20.89</v>
      </c>
      <c r="J104" s="9">
        <v>0</v>
      </c>
      <c r="K104" s="9">
        <v>0</v>
      </c>
      <c r="L104" s="13">
        <f t="shared" ref="L104:L135" si="13">+I104*((100-J104)/100)*((100-K104)/100)</f>
        <v>20.89</v>
      </c>
      <c r="M104" s="21">
        <v>1</v>
      </c>
      <c r="N104" s="21">
        <v>0</v>
      </c>
      <c r="O104" s="21">
        <v>0</v>
      </c>
      <c r="P104" s="46">
        <v>3</v>
      </c>
      <c r="Q104">
        <f t="shared" si="9"/>
        <v>1</v>
      </c>
      <c r="R104">
        <f t="shared" si="10"/>
        <v>4</v>
      </c>
      <c r="S104" s="22">
        <f t="shared" si="11"/>
        <v>2005.44</v>
      </c>
    </row>
    <row r="105" spans="1:19" x14ac:dyDescent="0.25">
      <c r="A105" s="9">
        <v>2312</v>
      </c>
      <c r="B105" s="9">
        <v>2</v>
      </c>
      <c r="C105" s="9" t="s">
        <v>205</v>
      </c>
      <c r="D105" s="19">
        <v>12362931</v>
      </c>
      <c r="E105" s="31" t="s">
        <v>318</v>
      </c>
      <c r="F105" s="3" t="s">
        <v>103</v>
      </c>
      <c r="G105" s="47">
        <v>15</v>
      </c>
      <c r="H105" s="12">
        <v>223.56</v>
      </c>
      <c r="I105" s="13">
        <f t="shared" si="12"/>
        <v>14.904</v>
      </c>
      <c r="J105" s="9">
        <v>0</v>
      </c>
      <c r="K105" s="9">
        <v>0</v>
      </c>
      <c r="L105" s="13">
        <f t="shared" si="13"/>
        <v>14.904</v>
      </c>
      <c r="M105" s="21">
        <v>0</v>
      </c>
      <c r="N105" s="21">
        <v>15</v>
      </c>
      <c r="O105" s="21">
        <v>10</v>
      </c>
      <c r="P105" s="46">
        <v>5</v>
      </c>
      <c r="Q105">
        <f t="shared" si="9"/>
        <v>25</v>
      </c>
      <c r="R105">
        <f t="shared" si="10"/>
        <v>30</v>
      </c>
      <c r="S105" s="22">
        <f t="shared" si="11"/>
        <v>6706.8</v>
      </c>
    </row>
    <row r="106" spans="1:19" x14ac:dyDescent="0.25">
      <c r="A106" s="9">
        <v>2312</v>
      </c>
      <c r="B106" s="9">
        <v>2</v>
      </c>
      <c r="C106" s="9" t="s">
        <v>205</v>
      </c>
      <c r="D106" s="9">
        <v>12317953</v>
      </c>
      <c r="E106" s="31" t="s">
        <v>319</v>
      </c>
      <c r="F106" s="3" t="s">
        <v>132</v>
      </c>
      <c r="G106" s="11">
        <v>15</v>
      </c>
      <c r="H106" s="12">
        <v>496.5</v>
      </c>
      <c r="I106" s="13">
        <f t="shared" si="12"/>
        <v>33.1</v>
      </c>
      <c r="J106" s="9">
        <v>0</v>
      </c>
      <c r="K106" s="9">
        <v>0</v>
      </c>
      <c r="L106" s="13">
        <f t="shared" si="13"/>
        <v>33.1</v>
      </c>
      <c r="M106" s="21">
        <v>15</v>
      </c>
      <c r="N106" s="21">
        <v>15</v>
      </c>
      <c r="O106" s="21">
        <v>20</v>
      </c>
      <c r="P106" s="21">
        <v>0</v>
      </c>
      <c r="Q106">
        <f t="shared" si="9"/>
        <v>50</v>
      </c>
      <c r="R106">
        <f t="shared" si="10"/>
        <v>50</v>
      </c>
      <c r="S106" s="22">
        <f t="shared" si="11"/>
        <v>24825</v>
      </c>
    </row>
    <row r="107" spans="1:19" x14ac:dyDescent="0.25">
      <c r="A107" s="9">
        <v>2312</v>
      </c>
      <c r="B107" s="9">
        <v>2</v>
      </c>
      <c r="C107" s="9" t="s">
        <v>205</v>
      </c>
      <c r="D107" s="9">
        <v>12317955</v>
      </c>
      <c r="E107" s="31" t="s">
        <v>320</v>
      </c>
      <c r="F107" s="3" t="s">
        <v>19</v>
      </c>
      <c r="G107" s="11">
        <v>6</v>
      </c>
      <c r="H107" s="12">
        <v>754.98</v>
      </c>
      <c r="I107" s="13">
        <f t="shared" si="12"/>
        <v>125.83</v>
      </c>
      <c r="J107" s="9">
        <v>0</v>
      </c>
      <c r="K107" s="9">
        <v>0</v>
      </c>
      <c r="L107" s="13">
        <f t="shared" si="13"/>
        <v>125.83</v>
      </c>
      <c r="M107" s="21">
        <v>1</v>
      </c>
      <c r="N107" s="21">
        <v>3</v>
      </c>
      <c r="O107" s="21">
        <v>0</v>
      </c>
      <c r="P107" s="21">
        <v>0</v>
      </c>
      <c r="Q107">
        <f t="shared" si="9"/>
        <v>4</v>
      </c>
      <c r="R107">
        <f t="shared" si="10"/>
        <v>4</v>
      </c>
      <c r="S107" s="22">
        <f t="shared" si="11"/>
        <v>3019.92</v>
      </c>
    </row>
    <row r="108" spans="1:19" x14ac:dyDescent="0.25">
      <c r="A108" s="9">
        <v>2312</v>
      </c>
      <c r="B108" s="9">
        <v>2</v>
      </c>
      <c r="C108" s="9" t="s">
        <v>202</v>
      </c>
      <c r="D108" s="9">
        <v>12323619</v>
      </c>
      <c r="E108" s="31" t="s">
        <v>321</v>
      </c>
      <c r="F108" s="3" t="s">
        <v>182</v>
      </c>
      <c r="G108" s="47">
        <v>20</v>
      </c>
      <c r="H108" s="12">
        <v>168.2</v>
      </c>
      <c r="I108" s="13">
        <f t="shared" si="12"/>
        <v>8.41</v>
      </c>
      <c r="J108" s="9">
        <v>0</v>
      </c>
      <c r="K108" s="9">
        <v>0</v>
      </c>
      <c r="L108" s="13">
        <f t="shared" si="13"/>
        <v>8.41</v>
      </c>
      <c r="M108" s="21">
        <v>2</v>
      </c>
      <c r="N108" s="21">
        <v>2</v>
      </c>
      <c r="O108" s="21">
        <v>0</v>
      </c>
      <c r="P108" s="46">
        <v>2</v>
      </c>
      <c r="Q108">
        <f t="shared" si="9"/>
        <v>4</v>
      </c>
      <c r="R108">
        <f t="shared" si="10"/>
        <v>6</v>
      </c>
      <c r="S108" s="22">
        <f t="shared" si="11"/>
        <v>1009.1999999999999</v>
      </c>
    </row>
    <row r="109" spans="1:19" x14ac:dyDescent="0.25">
      <c r="A109" s="9">
        <v>2312</v>
      </c>
      <c r="B109" s="9">
        <v>2</v>
      </c>
      <c r="C109" s="9" t="s">
        <v>202</v>
      </c>
      <c r="D109" s="9">
        <v>12323613</v>
      </c>
      <c r="E109" s="31" t="s">
        <v>322</v>
      </c>
      <c r="F109" s="3" t="s">
        <v>181</v>
      </c>
      <c r="G109" s="47">
        <v>20</v>
      </c>
      <c r="H109" s="12">
        <v>168.2</v>
      </c>
      <c r="I109" s="13">
        <f t="shared" si="12"/>
        <v>8.41</v>
      </c>
      <c r="J109" s="9">
        <v>0</v>
      </c>
      <c r="K109" s="9">
        <v>0</v>
      </c>
      <c r="L109" s="13">
        <f t="shared" si="13"/>
        <v>8.41</v>
      </c>
      <c r="M109" s="21">
        <v>2</v>
      </c>
      <c r="N109" s="21">
        <v>0</v>
      </c>
      <c r="O109" s="21">
        <v>0</v>
      </c>
      <c r="P109" s="46">
        <v>2</v>
      </c>
      <c r="Q109">
        <f t="shared" si="9"/>
        <v>2</v>
      </c>
      <c r="R109">
        <f t="shared" si="10"/>
        <v>4</v>
      </c>
      <c r="S109" s="22">
        <f t="shared" si="11"/>
        <v>672.8</v>
      </c>
    </row>
    <row r="110" spans="1:19" x14ac:dyDescent="0.25">
      <c r="A110" s="9">
        <v>2312</v>
      </c>
      <c r="B110" s="9">
        <v>2</v>
      </c>
      <c r="C110" s="9" t="s">
        <v>210</v>
      </c>
      <c r="D110" s="9">
        <v>12326118</v>
      </c>
      <c r="E110" s="31" t="s">
        <v>323</v>
      </c>
      <c r="F110" s="3" t="s">
        <v>20</v>
      </c>
      <c r="G110" s="11">
        <v>12</v>
      </c>
      <c r="H110" s="12">
        <v>690.36</v>
      </c>
      <c r="I110" s="13">
        <f t="shared" si="12"/>
        <v>57.53</v>
      </c>
      <c r="J110" s="9">
        <v>0</v>
      </c>
      <c r="K110" s="9">
        <v>0</v>
      </c>
      <c r="L110" s="13">
        <f t="shared" si="13"/>
        <v>57.53</v>
      </c>
      <c r="M110" s="21">
        <v>1</v>
      </c>
      <c r="N110" s="21">
        <v>0</v>
      </c>
      <c r="O110" s="21">
        <v>1</v>
      </c>
      <c r="P110" s="21">
        <v>0</v>
      </c>
      <c r="Q110">
        <f t="shared" si="9"/>
        <v>2</v>
      </c>
      <c r="R110">
        <f t="shared" si="10"/>
        <v>2</v>
      </c>
      <c r="S110" s="22">
        <f t="shared" si="11"/>
        <v>1380.72</v>
      </c>
    </row>
    <row r="111" spans="1:19" x14ac:dyDescent="0.25">
      <c r="A111" s="9">
        <v>2312</v>
      </c>
      <c r="B111" s="9">
        <v>2</v>
      </c>
      <c r="C111" s="9" t="s">
        <v>202</v>
      </c>
      <c r="D111" s="9">
        <v>12329928</v>
      </c>
      <c r="E111" s="31" t="s">
        <v>324</v>
      </c>
      <c r="F111" s="3" t="s">
        <v>42</v>
      </c>
      <c r="G111" s="47">
        <v>24</v>
      </c>
      <c r="H111" s="12">
        <v>226.56</v>
      </c>
      <c r="I111" s="13">
        <f t="shared" si="12"/>
        <v>9.44</v>
      </c>
      <c r="J111" s="9">
        <v>0</v>
      </c>
      <c r="K111" s="9">
        <v>0</v>
      </c>
      <c r="L111" s="13">
        <f t="shared" si="13"/>
        <v>9.44</v>
      </c>
      <c r="M111" s="21">
        <v>0</v>
      </c>
      <c r="N111" s="21">
        <v>0</v>
      </c>
      <c r="O111" s="21">
        <v>0</v>
      </c>
      <c r="P111" s="46">
        <v>1</v>
      </c>
      <c r="Q111">
        <f t="shared" si="9"/>
        <v>0</v>
      </c>
      <c r="R111">
        <f t="shared" si="10"/>
        <v>1</v>
      </c>
      <c r="S111" s="22">
        <f t="shared" si="11"/>
        <v>226.56</v>
      </c>
    </row>
    <row r="112" spans="1:19" x14ac:dyDescent="0.25">
      <c r="A112" s="9">
        <v>2312</v>
      </c>
      <c r="B112" s="9">
        <v>2</v>
      </c>
      <c r="C112" s="9" t="s">
        <v>202</v>
      </c>
      <c r="D112" s="9">
        <v>12329885</v>
      </c>
      <c r="E112" s="31" t="s">
        <v>325</v>
      </c>
      <c r="F112" s="3" t="s">
        <v>173</v>
      </c>
      <c r="G112" s="11">
        <v>24</v>
      </c>
      <c r="H112" s="12">
        <v>162.72</v>
      </c>
      <c r="I112" s="13">
        <f t="shared" si="12"/>
        <v>6.78</v>
      </c>
      <c r="J112" s="9">
        <v>0</v>
      </c>
      <c r="K112" s="9">
        <v>0</v>
      </c>
      <c r="L112" s="13">
        <f t="shared" si="13"/>
        <v>6.78</v>
      </c>
      <c r="M112" s="21">
        <v>3</v>
      </c>
      <c r="N112" s="21">
        <v>0</v>
      </c>
      <c r="O112" s="21">
        <v>2</v>
      </c>
      <c r="P112" s="21">
        <v>0</v>
      </c>
      <c r="Q112">
        <f t="shared" si="9"/>
        <v>5</v>
      </c>
      <c r="R112">
        <f t="shared" si="10"/>
        <v>5</v>
      </c>
      <c r="S112" s="22">
        <f t="shared" si="11"/>
        <v>813.6</v>
      </c>
    </row>
    <row r="113" spans="1:19" x14ac:dyDescent="0.25">
      <c r="A113" s="9">
        <v>2312</v>
      </c>
      <c r="B113" s="9">
        <v>2</v>
      </c>
      <c r="C113" s="9" t="s">
        <v>202</v>
      </c>
      <c r="D113" s="9">
        <v>12329884</v>
      </c>
      <c r="E113" s="31" t="s">
        <v>326</v>
      </c>
      <c r="F113" s="3" t="s">
        <v>179</v>
      </c>
      <c r="G113" s="11">
        <v>24</v>
      </c>
      <c r="H113" s="12">
        <v>162.72</v>
      </c>
      <c r="I113" s="13">
        <f t="shared" si="12"/>
        <v>6.78</v>
      </c>
      <c r="J113" s="9">
        <v>0</v>
      </c>
      <c r="K113" s="9">
        <v>0</v>
      </c>
      <c r="L113" s="13">
        <f t="shared" si="13"/>
        <v>6.78</v>
      </c>
      <c r="M113" s="21">
        <v>1</v>
      </c>
      <c r="N113" s="21">
        <v>1</v>
      </c>
      <c r="O113" s="21">
        <v>1</v>
      </c>
      <c r="P113" s="21">
        <v>0</v>
      </c>
      <c r="Q113">
        <f t="shared" si="9"/>
        <v>3</v>
      </c>
      <c r="R113">
        <f t="shared" si="10"/>
        <v>3</v>
      </c>
      <c r="S113" s="22">
        <f t="shared" si="11"/>
        <v>488.15999999999997</v>
      </c>
    </row>
    <row r="114" spans="1:19" x14ac:dyDescent="0.25">
      <c r="A114" s="9">
        <v>2312</v>
      </c>
      <c r="B114" s="9">
        <v>2</v>
      </c>
      <c r="C114" s="9" t="s">
        <v>211</v>
      </c>
      <c r="D114" s="25">
        <v>12334701</v>
      </c>
      <c r="E114" s="31" t="s">
        <v>327</v>
      </c>
      <c r="F114" s="3" t="s">
        <v>36</v>
      </c>
      <c r="G114" s="11">
        <v>24</v>
      </c>
      <c r="H114" s="12">
        <v>894.72</v>
      </c>
      <c r="I114" s="13">
        <f t="shared" si="12"/>
        <v>37.28</v>
      </c>
      <c r="J114" s="9">
        <v>0</v>
      </c>
      <c r="K114" s="9">
        <v>0</v>
      </c>
      <c r="L114" s="13">
        <f t="shared" si="13"/>
        <v>37.28</v>
      </c>
      <c r="M114" s="21">
        <v>0</v>
      </c>
      <c r="N114" s="21">
        <v>0</v>
      </c>
      <c r="O114" s="21">
        <v>0</v>
      </c>
      <c r="P114" s="21">
        <v>0</v>
      </c>
      <c r="Q114">
        <f t="shared" si="9"/>
        <v>0</v>
      </c>
      <c r="R114">
        <f t="shared" si="10"/>
        <v>0</v>
      </c>
      <c r="S114" s="22">
        <f t="shared" si="11"/>
        <v>0</v>
      </c>
    </row>
    <row r="115" spans="1:19" x14ac:dyDescent="0.25">
      <c r="A115" s="9">
        <v>2312</v>
      </c>
      <c r="B115" s="9">
        <v>2</v>
      </c>
      <c r="C115" s="9" t="s">
        <v>203</v>
      </c>
      <c r="D115" s="25">
        <v>12339293</v>
      </c>
      <c r="E115" s="31" t="s">
        <v>328</v>
      </c>
      <c r="F115" s="3" t="s">
        <v>113</v>
      </c>
      <c r="G115" s="47">
        <v>12</v>
      </c>
      <c r="H115" s="12">
        <v>1601.88</v>
      </c>
      <c r="I115" s="13">
        <f t="shared" si="12"/>
        <v>133.49</v>
      </c>
      <c r="J115" s="9">
        <v>0</v>
      </c>
      <c r="K115" s="9">
        <v>0</v>
      </c>
      <c r="L115" s="13">
        <f t="shared" si="13"/>
        <v>133.49</v>
      </c>
      <c r="M115" s="21">
        <v>2</v>
      </c>
      <c r="N115" s="21">
        <v>0</v>
      </c>
      <c r="O115" s="21">
        <v>0</v>
      </c>
      <c r="P115" s="46">
        <v>1</v>
      </c>
      <c r="Q115">
        <f t="shared" si="9"/>
        <v>2</v>
      </c>
      <c r="R115">
        <f t="shared" si="10"/>
        <v>3</v>
      </c>
      <c r="S115" s="22">
        <f t="shared" si="11"/>
        <v>4805.6400000000003</v>
      </c>
    </row>
    <row r="116" spans="1:19" x14ac:dyDescent="0.25">
      <c r="A116" s="9">
        <v>2312</v>
      </c>
      <c r="B116" s="9">
        <v>2</v>
      </c>
      <c r="C116" s="9" t="s">
        <v>212</v>
      </c>
      <c r="D116" s="15">
        <v>12357414</v>
      </c>
      <c r="E116" s="31" t="s">
        <v>329</v>
      </c>
      <c r="F116" s="3" t="s">
        <v>18</v>
      </c>
      <c r="G116" s="11">
        <v>12</v>
      </c>
      <c r="H116" s="12">
        <v>1271.04</v>
      </c>
      <c r="I116" s="13">
        <f t="shared" si="12"/>
        <v>105.92</v>
      </c>
      <c r="J116" s="9">
        <v>0</v>
      </c>
      <c r="K116" s="9">
        <v>0</v>
      </c>
      <c r="L116" s="13">
        <f t="shared" si="13"/>
        <v>105.92</v>
      </c>
      <c r="M116" s="21">
        <v>4</v>
      </c>
      <c r="N116" s="21">
        <v>0</v>
      </c>
      <c r="O116" s="21">
        <v>2</v>
      </c>
      <c r="P116" s="21">
        <v>0</v>
      </c>
      <c r="Q116">
        <f t="shared" si="9"/>
        <v>6</v>
      </c>
      <c r="R116">
        <f t="shared" si="10"/>
        <v>6</v>
      </c>
      <c r="S116" s="22">
        <f t="shared" si="11"/>
        <v>7626.24</v>
      </c>
    </row>
    <row r="117" spans="1:19" x14ac:dyDescent="0.25">
      <c r="A117" s="9">
        <v>2312</v>
      </c>
      <c r="B117" s="9">
        <v>2</v>
      </c>
      <c r="C117" s="9" t="s">
        <v>212</v>
      </c>
      <c r="D117" s="15">
        <v>12357756</v>
      </c>
      <c r="E117" s="31" t="s">
        <v>330</v>
      </c>
      <c r="F117" s="3" t="s">
        <v>120</v>
      </c>
      <c r="G117" s="11">
        <v>12</v>
      </c>
      <c r="H117" s="12">
        <v>1172.1600000000001</v>
      </c>
      <c r="I117" s="13">
        <f t="shared" si="12"/>
        <v>97.68</v>
      </c>
      <c r="J117" s="9">
        <v>0</v>
      </c>
      <c r="K117" s="9">
        <v>0</v>
      </c>
      <c r="L117" s="13">
        <f t="shared" si="13"/>
        <v>97.68</v>
      </c>
      <c r="M117" s="21">
        <v>2</v>
      </c>
      <c r="N117" s="21">
        <v>0</v>
      </c>
      <c r="O117" s="21">
        <v>1</v>
      </c>
      <c r="P117" s="21">
        <v>0</v>
      </c>
      <c r="Q117">
        <f t="shared" si="9"/>
        <v>3</v>
      </c>
      <c r="R117">
        <f t="shared" si="10"/>
        <v>3</v>
      </c>
      <c r="S117" s="22">
        <f t="shared" si="11"/>
        <v>3516.4800000000005</v>
      </c>
    </row>
    <row r="118" spans="1:19" x14ac:dyDescent="0.25">
      <c r="A118" s="9">
        <v>2312</v>
      </c>
      <c r="B118" s="9">
        <v>2</v>
      </c>
      <c r="C118" s="9" t="s">
        <v>212</v>
      </c>
      <c r="D118" s="15">
        <v>12357870</v>
      </c>
      <c r="E118" s="31" t="s">
        <v>331</v>
      </c>
      <c r="F118" s="3" t="s">
        <v>165</v>
      </c>
      <c r="G118" s="47">
        <v>12</v>
      </c>
      <c r="H118" s="12">
        <v>926.16000000000008</v>
      </c>
      <c r="I118" s="13">
        <f t="shared" si="12"/>
        <v>77.180000000000007</v>
      </c>
      <c r="J118" s="9">
        <v>0</v>
      </c>
      <c r="K118" s="9">
        <v>0</v>
      </c>
      <c r="L118" s="13">
        <f t="shared" si="13"/>
        <v>77.180000000000007</v>
      </c>
      <c r="M118" s="21">
        <v>1</v>
      </c>
      <c r="N118" s="21">
        <v>0</v>
      </c>
      <c r="O118" s="21">
        <v>0</v>
      </c>
      <c r="P118" s="46">
        <v>1</v>
      </c>
      <c r="Q118">
        <f t="shared" si="9"/>
        <v>1</v>
      </c>
      <c r="R118">
        <f t="shared" si="10"/>
        <v>2</v>
      </c>
      <c r="S118" s="22">
        <f t="shared" si="11"/>
        <v>1852.3200000000002</v>
      </c>
    </row>
    <row r="119" spans="1:19" x14ac:dyDescent="0.25">
      <c r="A119" s="9">
        <v>2312</v>
      </c>
      <c r="B119" s="9">
        <v>2</v>
      </c>
      <c r="C119" s="9" t="s">
        <v>212</v>
      </c>
      <c r="D119" s="15">
        <v>12357751</v>
      </c>
      <c r="E119" s="31" t="s">
        <v>332</v>
      </c>
      <c r="F119" s="3" t="s">
        <v>35</v>
      </c>
      <c r="G119" s="47">
        <v>12</v>
      </c>
      <c r="H119" s="12">
        <v>2391.12</v>
      </c>
      <c r="I119" s="13">
        <f t="shared" si="12"/>
        <v>199.26</v>
      </c>
      <c r="J119" s="9">
        <v>0</v>
      </c>
      <c r="K119" s="9">
        <v>0</v>
      </c>
      <c r="L119" s="13">
        <f t="shared" si="13"/>
        <v>199.26</v>
      </c>
      <c r="M119" s="21">
        <v>0</v>
      </c>
      <c r="N119" s="21">
        <v>0</v>
      </c>
      <c r="O119" s="21">
        <v>1</v>
      </c>
      <c r="P119" s="46">
        <v>1</v>
      </c>
      <c r="Q119">
        <f t="shared" si="9"/>
        <v>1</v>
      </c>
      <c r="R119">
        <f t="shared" si="10"/>
        <v>2</v>
      </c>
      <c r="S119" s="22">
        <f t="shared" si="11"/>
        <v>4782.24</v>
      </c>
    </row>
    <row r="120" spans="1:19" x14ac:dyDescent="0.25">
      <c r="A120" s="9">
        <v>2312</v>
      </c>
      <c r="B120" s="9">
        <v>2</v>
      </c>
      <c r="C120" s="9" t="s">
        <v>212</v>
      </c>
      <c r="D120" s="19">
        <v>12357991</v>
      </c>
      <c r="E120" s="31" t="s">
        <v>333</v>
      </c>
      <c r="F120" s="3" t="s">
        <v>62</v>
      </c>
      <c r="G120" s="11">
        <v>12</v>
      </c>
      <c r="H120" s="12">
        <v>2204.64</v>
      </c>
      <c r="I120" s="13">
        <f t="shared" si="12"/>
        <v>183.72</v>
      </c>
      <c r="J120" s="9">
        <v>0</v>
      </c>
      <c r="K120" s="9">
        <v>0</v>
      </c>
      <c r="L120" s="13">
        <f t="shared" si="13"/>
        <v>183.72</v>
      </c>
      <c r="M120" s="21">
        <v>0</v>
      </c>
      <c r="N120" s="21">
        <v>1</v>
      </c>
      <c r="O120" s="21">
        <v>0</v>
      </c>
      <c r="P120" s="21">
        <v>0</v>
      </c>
      <c r="Q120">
        <f t="shared" si="9"/>
        <v>1</v>
      </c>
      <c r="R120">
        <f t="shared" si="10"/>
        <v>1</v>
      </c>
      <c r="S120" s="22">
        <f t="shared" si="11"/>
        <v>2204.64</v>
      </c>
    </row>
    <row r="121" spans="1:19" x14ac:dyDescent="0.25">
      <c r="A121" s="9">
        <v>2312</v>
      </c>
      <c r="B121" s="9">
        <v>2</v>
      </c>
      <c r="C121" s="9" t="s">
        <v>212</v>
      </c>
      <c r="D121" s="15">
        <v>12357881</v>
      </c>
      <c r="E121" s="31" t="s">
        <v>334</v>
      </c>
      <c r="F121" s="3" t="s">
        <v>104</v>
      </c>
      <c r="G121" s="11">
        <v>12</v>
      </c>
      <c r="H121" s="12">
        <v>1756.3200000000002</v>
      </c>
      <c r="I121" s="13">
        <f t="shared" si="12"/>
        <v>146.36000000000001</v>
      </c>
      <c r="J121" s="9">
        <v>0</v>
      </c>
      <c r="K121" s="9">
        <v>0</v>
      </c>
      <c r="L121" s="13">
        <f t="shared" si="13"/>
        <v>146.36000000000001</v>
      </c>
      <c r="M121" s="21">
        <v>0</v>
      </c>
      <c r="N121" s="21">
        <v>0</v>
      </c>
      <c r="O121" s="21">
        <v>0</v>
      </c>
      <c r="P121" s="21">
        <v>0</v>
      </c>
      <c r="Q121">
        <f t="shared" si="9"/>
        <v>0</v>
      </c>
      <c r="R121">
        <f t="shared" si="10"/>
        <v>0</v>
      </c>
      <c r="S121" s="22">
        <f t="shared" si="11"/>
        <v>0</v>
      </c>
    </row>
    <row r="122" spans="1:19" x14ac:dyDescent="0.25">
      <c r="A122" s="9">
        <v>2312</v>
      </c>
      <c r="B122" s="9">
        <v>2</v>
      </c>
      <c r="C122" s="9" t="s">
        <v>207</v>
      </c>
      <c r="D122" s="9">
        <v>12335796</v>
      </c>
      <c r="E122" s="31" t="s">
        <v>335</v>
      </c>
      <c r="F122" s="3" t="s">
        <v>138</v>
      </c>
      <c r="G122" s="47">
        <v>10</v>
      </c>
      <c r="H122" s="12">
        <v>93.3</v>
      </c>
      <c r="I122" s="13">
        <f t="shared" si="12"/>
        <v>9.33</v>
      </c>
      <c r="J122" s="9">
        <v>0</v>
      </c>
      <c r="K122" s="9">
        <v>0</v>
      </c>
      <c r="L122" s="13">
        <f t="shared" si="13"/>
        <v>9.33</v>
      </c>
      <c r="M122" s="21">
        <v>0</v>
      </c>
      <c r="N122" s="21">
        <v>0</v>
      </c>
      <c r="O122" s="21">
        <v>5</v>
      </c>
      <c r="P122" s="46">
        <v>2</v>
      </c>
      <c r="Q122">
        <f t="shared" si="9"/>
        <v>5</v>
      </c>
      <c r="R122">
        <f t="shared" si="10"/>
        <v>7</v>
      </c>
      <c r="S122" s="22">
        <f t="shared" si="11"/>
        <v>653.1</v>
      </c>
    </row>
    <row r="123" spans="1:19" x14ac:dyDescent="0.25">
      <c r="A123" s="9">
        <v>2312</v>
      </c>
      <c r="B123" s="9">
        <v>2</v>
      </c>
      <c r="C123" s="9" t="s">
        <v>203</v>
      </c>
      <c r="D123" s="19">
        <v>12381821</v>
      </c>
      <c r="E123" s="31" t="s">
        <v>336</v>
      </c>
      <c r="F123" s="3" t="s">
        <v>155</v>
      </c>
      <c r="G123" s="47">
        <v>6</v>
      </c>
      <c r="H123" s="12">
        <v>1165.92</v>
      </c>
      <c r="I123" s="13">
        <f t="shared" si="12"/>
        <v>194.32000000000002</v>
      </c>
      <c r="J123" s="9">
        <v>0</v>
      </c>
      <c r="K123" s="9">
        <v>0</v>
      </c>
      <c r="L123" s="13">
        <f t="shared" si="13"/>
        <v>194.32000000000002</v>
      </c>
      <c r="M123" s="21">
        <v>3</v>
      </c>
      <c r="N123" s="21">
        <v>0</v>
      </c>
      <c r="O123" s="21">
        <v>0</v>
      </c>
      <c r="P123" s="46">
        <v>5</v>
      </c>
      <c r="Q123">
        <f t="shared" si="9"/>
        <v>3</v>
      </c>
      <c r="R123">
        <f t="shared" si="10"/>
        <v>8</v>
      </c>
      <c r="S123" s="22">
        <f t="shared" si="11"/>
        <v>9327.36</v>
      </c>
    </row>
    <row r="124" spans="1:19" x14ac:dyDescent="0.25">
      <c r="A124" s="9">
        <v>2312</v>
      </c>
      <c r="B124" s="9">
        <v>2</v>
      </c>
      <c r="C124" s="9" t="s">
        <v>202</v>
      </c>
      <c r="D124" s="9">
        <v>12339445</v>
      </c>
      <c r="E124" s="31" t="s">
        <v>337</v>
      </c>
      <c r="F124" s="3" t="s">
        <v>68</v>
      </c>
      <c r="G124" s="47">
        <v>12</v>
      </c>
      <c r="H124" s="12">
        <v>116.52000000000001</v>
      </c>
      <c r="I124" s="13">
        <f t="shared" si="12"/>
        <v>9.7100000000000009</v>
      </c>
      <c r="J124" s="9">
        <v>0</v>
      </c>
      <c r="K124" s="9">
        <v>0</v>
      </c>
      <c r="L124" s="13">
        <f t="shared" si="13"/>
        <v>9.7100000000000009</v>
      </c>
      <c r="M124" s="21">
        <v>1</v>
      </c>
      <c r="N124" s="21">
        <v>2</v>
      </c>
      <c r="O124" s="21">
        <v>0</v>
      </c>
      <c r="P124" s="46">
        <v>1</v>
      </c>
      <c r="Q124">
        <f t="shared" si="9"/>
        <v>3</v>
      </c>
      <c r="R124">
        <f t="shared" si="10"/>
        <v>4</v>
      </c>
      <c r="S124" s="22">
        <f t="shared" si="11"/>
        <v>466.08000000000004</v>
      </c>
    </row>
    <row r="125" spans="1:19" x14ac:dyDescent="0.25">
      <c r="A125" s="9">
        <v>2312</v>
      </c>
      <c r="B125" s="9">
        <v>2</v>
      </c>
      <c r="C125" s="9" t="s">
        <v>211</v>
      </c>
      <c r="D125" s="9">
        <v>12340234</v>
      </c>
      <c r="E125" s="31" t="s">
        <v>338</v>
      </c>
      <c r="F125" s="3" t="s">
        <v>112</v>
      </c>
      <c r="G125" s="11">
        <v>24</v>
      </c>
      <c r="H125" s="12">
        <v>1026.48</v>
      </c>
      <c r="I125" s="13">
        <f t="shared" si="12"/>
        <v>42.77</v>
      </c>
      <c r="J125" s="9">
        <v>0</v>
      </c>
      <c r="K125" s="9">
        <v>0</v>
      </c>
      <c r="L125" s="13">
        <f t="shared" si="13"/>
        <v>42.77</v>
      </c>
      <c r="M125" s="21">
        <v>0</v>
      </c>
      <c r="N125" s="21">
        <v>0</v>
      </c>
      <c r="O125" s="21">
        <v>0</v>
      </c>
      <c r="P125" s="21">
        <v>0</v>
      </c>
      <c r="Q125">
        <f t="shared" si="9"/>
        <v>0</v>
      </c>
      <c r="R125">
        <f t="shared" si="10"/>
        <v>0</v>
      </c>
      <c r="S125" s="22">
        <f t="shared" si="11"/>
        <v>0</v>
      </c>
    </row>
    <row r="126" spans="1:19" x14ac:dyDescent="0.25">
      <c r="A126" s="9">
        <v>2312</v>
      </c>
      <c r="B126" s="9">
        <v>2</v>
      </c>
      <c r="C126" s="9" t="s">
        <v>211</v>
      </c>
      <c r="D126" s="9">
        <v>12340384</v>
      </c>
      <c r="E126" s="31" t="s">
        <v>339</v>
      </c>
      <c r="F126" s="3" t="s">
        <v>177</v>
      </c>
      <c r="G126" s="11">
        <v>24</v>
      </c>
      <c r="H126" s="12">
        <v>996.48</v>
      </c>
      <c r="I126" s="13">
        <f t="shared" si="12"/>
        <v>41.52</v>
      </c>
      <c r="J126" s="9">
        <v>0</v>
      </c>
      <c r="K126" s="9">
        <v>0</v>
      </c>
      <c r="L126" s="13">
        <f t="shared" si="13"/>
        <v>41.52</v>
      </c>
      <c r="M126" s="21">
        <v>0</v>
      </c>
      <c r="N126" s="21">
        <v>0</v>
      </c>
      <c r="O126" s="21">
        <v>0</v>
      </c>
      <c r="P126" s="21">
        <v>0</v>
      </c>
      <c r="Q126">
        <f t="shared" si="9"/>
        <v>0</v>
      </c>
      <c r="R126">
        <f t="shared" si="10"/>
        <v>0</v>
      </c>
      <c r="S126" s="22">
        <f t="shared" si="11"/>
        <v>0</v>
      </c>
    </row>
    <row r="127" spans="1:19" x14ac:dyDescent="0.25">
      <c r="A127" s="9">
        <v>2312</v>
      </c>
      <c r="B127" s="9">
        <v>2</v>
      </c>
      <c r="C127" s="9" t="s">
        <v>204</v>
      </c>
      <c r="D127" s="24">
        <v>12340233</v>
      </c>
      <c r="E127" s="31" t="s">
        <v>340</v>
      </c>
      <c r="F127" s="3" t="s">
        <v>110</v>
      </c>
      <c r="G127" s="47">
        <v>12</v>
      </c>
      <c r="H127" s="12">
        <v>280.08</v>
      </c>
      <c r="I127" s="13">
        <f t="shared" si="12"/>
        <v>23.34</v>
      </c>
      <c r="J127" s="9">
        <v>0</v>
      </c>
      <c r="K127" s="9">
        <v>0</v>
      </c>
      <c r="L127" s="13">
        <f t="shared" si="13"/>
        <v>23.34</v>
      </c>
      <c r="M127" s="21">
        <v>0</v>
      </c>
      <c r="N127" s="21">
        <v>1</v>
      </c>
      <c r="O127" s="21">
        <v>1</v>
      </c>
      <c r="P127" s="46">
        <v>4</v>
      </c>
      <c r="Q127">
        <f t="shared" si="9"/>
        <v>2</v>
      </c>
      <c r="R127">
        <f t="shared" si="10"/>
        <v>6</v>
      </c>
      <c r="S127" s="22">
        <f t="shared" si="11"/>
        <v>1680.48</v>
      </c>
    </row>
    <row r="128" spans="1:19" x14ac:dyDescent="0.25">
      <c r="A128" s="9">
        <v>2312</v>
      </c>
      <c r="B128" s="9">
        <v>2</v>
      </c>
      <c r="C128" s="9" t="s">
        <v>203</v>
      </c>
      <c r="D128" s="24">
        <v>12341663</v>
      </c>
      <c r="E128" s="31" t="s">
        <v>341</v>
      </c>
      <c r="F128" s="3" t="s">
        <v>44</v>
      </c>
      <c r="G128" s="47">
        <v>12</v>
      </c>
      <c r="H128" s="12">
        <v>1703.28</v>
      </c>
      <c r="I128" s="13">
        <f t="shared" si="12"/>
        <v>141.94</v>
      </c>
      <c r="J128" s="9">
        <v>0</v>
      </c>
      <c r="K128" s="9">
        <v>0</v>
      </c>
      <c r="L128" s="13">
        <f t="shared" si="13"/>
        <v>141.94</v>
      </c>
      <c r="M128" s="21">
        <v>0</v>
      </c>
      <c r="N128" s="21">
        <v>1</v>
      </c>
      <c r="O128" s="21">
        <v>0</v>
      </c>
      <c r="P128" s="46">
        <v>1</v>
      </c>
      <c r="Q128">
        <f t="shared" si="9"/>
        <v>1</v>
      </c>
      <c r="R128">
        <f t="shared" si="10"/>
        <v>2</v>
      </c>
      <c r="S128" s="22">
        <f t="shared" si="11"/>
        <v>3406.56</v>
      </c>
    </row>
    <row r="129" spans="1:19" x14ac:dyDescent="0.25">
      <c r="A129" s="9">
        <v>2312</v>
      </c>
      <c r="B129" s="9">
        <v>2</v>
      </c>
      <c r="C129" s="9" t="s">
        <v>203</v>
      </c>
      <c r="D129" s="30">
        <v>12405448</v>
      </c>
      <c r="E129" s="31" t="s">
        <v>342</v>
      </c>
      <c r="F129" s="3" t="s">
        <v>17</v>
      </c>
      <c r="G129" s="11">
        <v>24</v>
      </c>
      <c r="H129" s="12">
        <v>1581.6000000000001</v>
      </c>
      <c r="I129" s="13">
        <f t="shared" si="12"/>
        <v>65.900000000000006</v>
      </c>
      <c r="J129" s="9">
        <v>0</v>
      </c>
      <c r="K129" s="9">
        <v>0</v>
      </c>
      <c r="L129" s="13">
        <f t="shared" si="13"/>
        <v>65.900000000000006</v>
      </c>
      <c r="M129" s="21">
        <v>0</v>
      </c>
      <c r="N129" s="21">
        <v>0</v>
      </c>
      <c r="O129" s="21">
        <v>1</v>
      </c>
      <c r="P129" s="21">
        <v>0</v>
      </c>
      <c r="Q129">
        <f t="shared" si="9"/>
        <v>1</v>
      </c>
      <c r="R129">
        <f t="shared" si="10"/>
        <v>1</v>
      </c>
      <c r="S129" s="22">
        <f t="shared" si="11"/>
        <v>1581.6000000000001</v>
      </c>
    </row>
    <row r="130" spans="1:19" x14ac:dyDescent="0.25">
      <c r="A130" s="9">
        <v>2312</v>
      </c>
      <c r="B130" s="9">
        <v>2</v>
      </c>
      <c r="C130" s="9" t="s">
        <v>203</v>
      </c>
      <c r="D130" s="26">
        <v>12405407</v>
      </c>
      <c r="E130" s="31" t="s">
        <v>343</v>
      </c>
      <c r="F130" s="3" t="s">
        <v>66</v>
      </c>
      <c r="G130" s="47">
        <v>6</v>
      </c>
      <c r="H130" s="12">
        <v>1528.56</v>
      </c>
      <c r="I130" s="13">
        <f t="shared" si="12"/>
        <v>254.76</v>
      </c>
      <c r="J130" s="9">
        <v>0</v>
      </c>
      <c r="K130" s="9">
        <v>0</v>
      </c>
      <c r="L130" s="13">
        <f t="shared" si="13"/>
        <v>254.76</v>
      </c>
      <c r="M130" s="21">
        <v>0</v>
      </c>
      <c r="N130" s="21">
        <v>2</v>
      </c>
      <c r="O130" s="21">
        <v>2</v>
      </c>
      <c r="P130" s="46">
        <v>2</v>
      </c>
      <c r="Q130">
        <f t="shared" si="9"/>
        <v>4</v>
      </c>
      <c r="R130">
        <f t="shared" si="10"/>
        <v>6</v>
      </c>
      <c r="S130" s="22">
        <f t="shared" si="11"/>
        <v>9171.36</v>
      </c>
    </row>
    <row r="131" spans="1:19" x14ac:dyDescent="0.25">
      <c r="A131" s="9">
        <v>2312</v>
      </c>
      <c r="B131" s="9">
        <v>2</v>
      </c>
      <c r="C131" s="9" t="s">
        <v>205</v>
      </c>
      <c r="D131" s="9">
        <v>12345853</v>
      </c>
      <c r="E131" s="31" t="s">
        <v>344</v>
      </c>
      <c r="F131" s="3" t="s">
        <v>43</v>
      </c>
      <c r="G131" s="11">
        <v>12</v>
      </c>
      <c r="H131" s="12">
        <v>238.44</v>
      </c>
      <c r="I131" s="13">
        <f t="shared" si="12"/>
        <v>19.87</v>
      </c>
      <c r="J131" s="9">
        <v>0</v>
      </c>
      <c r="K131" s="9">
        <v>0</v>
      </c>
      <c r="L131" s="13">
        <f t="shared" si="13"/>
        <v>19.87</v>
      </c>
      <c r="M131" s="21">
        <v>10</v>
      </c>
      <c r="N131" s="21">
        <v>0</v>
      </c>
      <c r="O131" s="21">
        <v>0</v>
      </c>
      <c r="P131" s="21">
        <v>0</v>
      </c>
      <c r="Q131">
        <f t="shared" si="9"/>
        <v>10</v>
      </c>
      <c r="R131">
        <f t="shared" si="10"/>
        <v>10</v>
      </c>
      <c r="S131" s="22">
        <f t="shared" si="11"/>
        <v>2384.4</v>
      </c>
    </row>
    <row r="132" spans="1:19" x14ac:dyDescent="0.25">
      <c r="A132" s="9">
        <v>2312</v>
      </c>
      <c r="B132" s="9">
        <v>2</v>
      </c>
      <c r="C132" s="9" t="s">
        <v>205</v>
      </c>
      <c r="D132" s="15">
        <v>12345852</v>
      </c>
      <c r="E132" s="31" t="s">
        <v>345</v>
      </c>
      <c r="F132" s="3" t="s">
        <v>71</v>
      </c>
      <c r="G132" s="47">
        <v>12</v>
      </c>
      <c r="H132" s="12">
        <v>439.91999999999996</v>
      </c>
      <c r="I132" s="13">
        <f t="shared" si="12"/>
        <v>36.659999999999997</v>
      </c>
      <c r="J132" s="9">
        <v>0</v>
      </c>
      <c r="K132" s="9">
        <v>0</v>
      </c>
      <c r="L132" s="13">
        <f t="shared" si="13"/>
        <v>36.659999999999997</v>
      </c>
      <c r="M132" s="21">
        <v>30</v>
      </c>
      <c r="N132" s="21">
        <v>20</v>
      </c>
      <c r="O132" s="21">
        <v>15</v>
      </c>
      <c r="P132" s="46">
        <v>10</v>
      </c>
      <c r="Q132">
        <f t="shared" si="9"/>
        <v>65</v>
      </c>
      <c r="R132">
        <f t="shared" si="10"/>
        <v>75</v>
      </c>
      <c r="S132" s="22">
        <f t="shared" si="11"/>
        <v>32994</v>
      </c>
    </row>
    <row r="133" spans="1:19" x14ac:dyDescent="0.25">
      <c r="A133" s="9">
        <v>2312</v>
      </c>
      <c r="B133" s="9">
        <v>2</v>
      </c>
      <c r="C133" s="9" t="s">
        <v>206</v>
      </c>
      <c r="D133" s="9">
        <v>12346650</v>
      </c>
      <c r="E133" s="31" t="s">
        <v>346</v>
      </c>
      <c r="F133" s="3" t="s">
        <v>69</v>
      </c>
      <c r="G133" s="47">
        <v>12</v>
      </c>
      <c r="H133" s="12">
        <v>145.92000000000002</v>
      </c>
      <c r="I133" s="13">
        <f t="shared" si="12"/>
        <v>12.160000000000002</v>
      </c>
      <c r="J133" s="9">
        <v>0</v>
      </c>
      <c r="K133" s="9">
        <v>0</v>
      </c>
      <c r="L133" s="13">
        <f t="shared" si="13"/>
        <v>12.160000000000002</v>
      </c>
      <c r="M133" s="21">
        <v>0</v>
      </c>
      <c r="N133" s="21">
        <v>0</v>
      </c>
      <c r="O133" s="21">
        <v>1</v>
      </c>
      <c r="P133" s="46">
        <v>1</v>
      </c>
      <c r="Q133">
        <f t="shared" si="9"/>
        <v>1</v>
      </c>
      <c r="R133">
        <f t="shared" si="10"/>
        <v>2</v>
      </c>
      <c r="S133" s="22">
        <f t="shared" si="11"/>
        <v>291.84000000000003</v>
      </c>
    </row>
    <row r="134" spans="1:19" x14ac:dyDescent="0.25">
      <c r="A134" s="9">
        <v>2312</v>
      </c>
      <c r="B134" s="9">
        <v>2</v>
      </c>
      <c r="C134" s="9" t="s">
        <v>204</v>
      </c>
      <c r="D134" s="25">
        <v>12347610</v>
      </c>
      <c r="E134" s="31" t="s">
        <v>347</v>
      </c>
      <c r="F134" s="3" t="s">
        <v>85</v>
      </c>
      <c r="G134" s="47">
        <v>12</v>
      </c>
      <c r="H134" s="12">
        <v>274.79999999999995</v>
      </c>
      <c r="I134" s="13">
        <f t="shared" si="12"/>
        <v>22.899999999999995</v>
      </c>
      <c r="J134" s="9">
        <v>0</v>
      </c>
      <c r="K134" s="9">
        <v>0</v>
      </c>
      <c r="L134" s="13">
        <f t="shared" si="13"/>
        <v>22.899999999999995</v>
      </c>
      <c r="M134" s="21">
        <v>5</v>
      </c>
      <c r="N134" s="21">
        <v>0</v>
      </c>
      <c r="O134" s="21">
        <v>4</v>
      </c>
      <c r="P134" s="46">
        <v>8</v>
      </c>
      <c r="Q134">
        <f t="shared" si="9"/>
        <v>9</v>
      </c>
      <c r="R134">
        <f t="shared" si="10"/>
        <v>17</v>
      </c>
      <c r="S134" s="22">
        <f t="shared" si="11"/>
        <v>4671.5999999999995</v>
      </c>
    </row>
    <row r="135" spans="1:19" x14ac:dyDescent="0.25">
      <c r="A135" s="9">
        <v>2312</v>
      </c>
      <c r="B135" s="9">
        <v>2</v>
      </c>
      <c r="C135" s="9" t="s">
        <v>205</v>
      </c>
      <c r="D135" s="15">
        <v>12374854</v>
      </c>
      <c r="E135" s="31" t="s">
        <v>348</v>
      </c>
      <c r="F135" s="3" t="s">
        <v>157</v>
      </c>
      <c r="G135" s="47">
        <v>6</v>
      </c>
      <c r="H135" s="12">
        <v>163.92000000000002</v>
      </c>
      <c r="I135" s="13">
        <f t="shared" si="12"/>
        <v>27.320000000000004</v>
      </c>
      <c r="J135" s="9">
        <v>0</v>
      </c>
      <c r="K135" s="9">
        <v>0</v>
      </c>
      <c r="L135" s="13">
        <f t="shared" si="13"/>
        <v>27.320000000000004</v>
      </c>
      <c r="M135" s="21">
        <v>2</v>
      </c>
      <c r="N135" s="21">
        <v>0</v>
      </c>
      <c r="O135" s="21">
        <v>0</v>
      </c>
      <c r="P135" s="46">
        <v>5</v>
      </c>
      <c r="Q135">
        <f t="shared" si="9"/>
        <v>2</v>
      </c>
      <c r="R135">
        <f t="shared" si="10"/>
        <v>7</v>
      </c>
      <c r="S135" s="22">
        <f t="shared" si="11"/>
        <v>1147.44</v>
      </c>
    </row>
    <row r="136" spans="1:19" x14ac:dyDescent="0.25">
      <c r="A136" s="9">
        <v>2312</v>
      </c>
      <c r="B136" s="9">
        <v>2</v>
      </c>
      <c r="C136" s="9" t="s">
        <v>205</v>
      </c>
      <c r="D136" s="19">
        <v>12374855</v>
      </c>
      <c r="E136" s="31" t="s">
        <v>349</v>
      </c>
      <c r="F136" s="3" t="s">
        <v>158</v>
      </c>
      <c r="G136" s="47">
        <v>6</v>
      </c>
      <c r="H136" s="12">
        <v>163.92000000000002</v>
      </c>
      <c r="I136" s="13">
        <f t="shared" ref="I136:I164" si="14">+H136/G136</f>
        <v>27.320000000000004</v>
      </c>
      <c r="J136" s="9">
        <v>0</v>
      </c>
      <c r="K136" s="9">
        <v>0</v>
      </c>
      <c r="L136" s="13">
        <f t="shared" ref="L136:L164" si="15">+I136*((100-J136)/100)*((100-K136)/100)</f>
        <v>27.320000000000004</v>
      </c>
      <c r="M136" s="21">
        <v>0</v>
      </c>
      <c r="N136" s="21">
        <v>0</v>
      </c>
      <c r="O136" s="21">
        <v>0</v>
      </c>
      <c r="P136" s="46">
        <v>5</v>
      </c>
      <c r="Q136">
        <f t="shared" si="9"/>
        <v>0</v>
      </c>
      <c r="R136">
        <f t="shared" si="10"/>
        <v>5</v>
      </c>
      <c r="S136" s="22">
        <f t="shared" si="11"/>
        <v>819.60000000000014</v>
      </c>
    </row>
    <row r="137" spans="1:19" x14ac:dyDescent="0.25">
      <c r="A137" s="9">
        <v>2312</v>
      </c>
      <c r="B137" s="9">
        <v>2</v>
      </c>
      <c r="C137" s="9" t="s">
        <v>205</v>
      </c>
      <c r="D137" s="19">
        <v>12374853</v>
      </c>
      <c r="E137" s="31" t="s">
        <v>350</v>
      </c>
      <c r="F137" s="3" t="s">
        <v>175</v>
      </c>
      <c r="G137" s="11">
        <v>6</v>
      </c>
      <c r="H137" s="12">
        <v>151.74</v>
      </c>
      <c r="I137" s="13">
        <f t="shared" si="14"/>
        <v>25.290000000000003</v>
      </c>
      <c r="J137" s="9">
        <v>0</v>
      </c>
      <c r="K137" s="9">
        <v>0</v>
      </c>
      <c r="L137" s="13">
        <f t="shared" si="15"/>
        <v>25.290000000000003</v>
      </c>
      <c r="M137" s="21">
        <v>0</v>
      </c>
      <c r="N137" s="21">
        <v>0</v>
      </c>
      <c r="O137" s="21">
        <v>0</v>
      </c>
      <c r="P137" s="21">
        <v>0</v>
      </c>
      <c r="Q137">
        <f t="shared" ref="Q137:Q197" si="16">M137+N137+O137</f>
        <v>0</v>
      </c>
      <c r="R137">
        <f t="shared" ref="R137:R196" si="17">+M137+N137+O137+P137</f>
        <v>0</v>
      </c>
      <c r="S137" s="22">
        <f t="shared" ref="S137:S196" si="18">+R137*H137</f>
        <v>0</v>
      </c>
    </row>
    <row r="138" spans="1:19" x14ac:dyDescent="0.25">
      <c r="A138" s="9">
        <v>2312</v>
      </c>
      <c r="B138" s="9">
        <v>2</v>
      </c>
      <c r="C138" s="9" t="s">
        <v>203</v>
      </c>
      <c r="D138" s="9">
        <v>12351070</v>
      </c>
      <c r="E138" s="31" t="s">
        <v>351</v>
      </c>
      <c r="F138" s="3" t="s">
        <v>105</v>
      </c>
      <c r="G138" s="11">
        <v>8</v>
      </c>
      <c r="H138" s="12">
        <v>131.12</v>
      </c>
      <c r="I138" s="13">
        <f t="shared" si="14"/>
        <v>16.39</v>
      </c>
      <c r="J138" s="9">
        <v>0</v>
      </c>
      <c r="K138" s="9">
        <v>0</v>
      </c>
      <c r="L138" s="13">
        <f t="shared" si="15"/>
        <v>16.39</v>
      </c>
      <c r="M138" s="21">
        <v>3</v>
      </c>
      <c r="N138" s="21">
        <v>0</v>
      </c>
      <c r="O138" s="21">
        <v>0</v>
      </c>
      <c r="P138" s="21">
        <v>0</v>
      </c>
      <c r="Q138">
        <f t="shared" si="16"/>
        <v>3</v>
      </c>
      <c r="R138">
        <f t="shared" si="17"/>
        <v>3</v>
      </c>
      <c r="S138" s="22">
        <f t="shared" si="18"/>
        <v>393.36</v>
      </c>
    </row>
    <row r="139" spans="1:19" x14ac:dyDescent="0.25">
      <c r="A139" s="9">
        <v>2312</v>
      </c>
      <c r="B139" s="9">
        <v>2</v>
      </c>
      <c r="C139" s="9" t="s">
        <v>209</v>
      </c>
      <c r="D139" s="34">
        <v>12355666</v>
      </c>
      <c r="E139" s="31" t="s">
        <v>352</v>
      </c>
      <c r="F139" s="3" t="s">
        <v>37</v>
      </c>
      <c r="G139" s="11">
        <v>12</v>
      </c>
      <c r="H139" s="12">
        <v>290.88</v>
      </c>
      <c r="I139" s="13">
        <f t="shared" si="14"/>
        <v>24.24</v>
      </c>
      <c r="J139" s="9">
        <v>0</v>
      </c>
      <c r="K139" s="9">
        <v>0</v>
      </c>
      <c r="L139" s="13">
        <f t="shared" si="15"/>
        <v>24.24</v>
      </c>
      <c r="M139" s="21">
        <v>1</v>
      </c>
      <c r="N139" s="21">
        <v>0</v>
      </c>
      <c r="O139" s="21">
        <v>0</v>
      </c>
      <c r="P139" s="21">
        <v>0</v>
      </c>
      <c r="Q139">
        <f t="shared" si="16"/>
        <v>1</v>
      </c>
      <c r="R139">
        <f t="shared" si="17"/>
        <v>1</v>
      </c>
      <c r="S139" s="22">
        <f t="shared" si="18"/>
        <v>290.88</v>
      </c>
    </row>
    <row r="140" spans="1:19" x14ac:dyDescent="0.25">
      <c r="A140" s="9">
        <v>2312</v>
      </c>
      <c r="B140" s="9">
        <v>2</v>
      </c>
      <c r="C140" s="9" t="s">
        <v>207</v>
      </c>
      <c r="D140" s="49">
        <v>12414140</v>
      </c>
      <c r="E140" s="31" t="s">
        <v>353</v>
      </c>
      <c r="F140" s="3" t="s">
        <v>80</v>
      </c>
      <c r="G140" s="47">
        <v>16</v>
      </c>
      <c r="H140" s="12">
        <v>527.04</v>
      </c>
      <c r="I140" s="13">
        <f t="shared" si="14"/>
        <v>32.94</v>
      </c>
      <c r="J140" s="9">
        <v>0</v>
      </c>
      <c r="K140" s="9">
        <v>0</v>
      </c>
      <c r="L140" s="13">
        <f t="shared" si="15"/>
        <v>32.94</v>
      </c>
      <c r="M140" s="21">
        <v>5</v>
      </c>
      <c r="N140" s="21">
        <v>5</v>
      </c>
      <c r="O140" s="21">
        <v>3</v>
      </c>
      <c r="P140" s="46">
        <v>5</v>
      </c>
      <c r="Q140">
        <f t="shared" si="16"/>
        <v>13</v>
      </c>
      <c r="R140">
        <f t="shared" si="17"/>
        <v>18</v>
      </c>
      <c r="S140" s="22">
        <f t="shared" si="18"/>
        <v>9486.7199999999993</v>
      </c>
    </row>
    <row r="141" spans="1:19" x14ac:dyDescent="0.25">
      <c r="A141" s="9">
        <v>2312</v>
      </c>
      <c r="B141" s="9">
        <v>2</v>
      </c>
      <c r="C141" s="9" t="s">
        <v>207</v>
      </c>
      <c r="D141" s="49">
        <v>12414117</v>
      </c>
      <c r="E141" s="31" t="s">
        <v>354</v>
      </c>
      <c r="F141" s="3" t="s">
        <v>109</v>
      </c>
      <c r="G141" s="11">
        <v>16</v>
      </c>
      <c r="H141" s="12">
        <v>584.96</v>
      </c>
      <c r="I141" s="13">
        <f t="shared" si="14"/>
        <v>36.56</v>
      </c>
      <c r="J141" s="9">
        <v>0</v>
      </c>
      <c r="K141" s="9">
        <v>0</v>
      </c>
      <c r="L141" s="13">
        <f t="shared" si="15"/>
        <v>36.56</v>
      </c>
      <c r="M141" s="21">
        <v>1</v>
      </c>
      <c r="N141" s="21">
        <v>1</v>
      </c>
      <c r="O141" s="21">
        <v>0</v>
      </c>
      <c r="P141" s="21">
        <v>0</v>
      </c>
      <c r="Q141">
        <f t="shared" si="16"/>
        <v>2</v>
      </c>
      <c r="R141">
        <f t="shared" si="17"/>
        <v>2</v>
      </c>
      <c r="S141" s="22">
        <f t="shared" si="18"/>
        <v>1169.92</v>
      </c>
    </row>
    <row r="142" spans="1:19" x14ac:dyDescent="0.25">
      <c r="A142" s="9">
        <v>2312</v>
      </c>
      <c r="B142" s="9">
        <v>2</v>
      </c>
      <c r="C142" s="9" t="s">
        <v>207</v>
      </c>
      <c r="D142" s="50">
        <v>12414108</v>
      </c>
      <c r="E142" s="31" t="s">
        <v>355</v>
      </c>
      <c r="F142" s="3" t="s">
        <v>161</v>
      </c>
      <c r="G142" s="47">
        <v>16</v>
      </c>
      <c r="H142" s="12">
        <v>730.4</v>
      </c>
      <c r="I142" s="13">
        <f t="shared" si="14"/>
        <v>45.65</v>
      </c>
      <c r="J142" s="9">
        <v>0</v>
      </c>
      <c r="K142" s="9">
        <v>0</v>
      </c>
      <c r="L142" s="13">
        <f t="shared" si="15"/>
        <v>45.65</v>
      </c>
      <c r="M142" s="21">
        <v>5</v>
      </c>
      <c r="N142" s="21">
        <v>0</v>
      </c>
      <c r="O142" s="21">
        <v>0</v>
      </c>
      <c r="P142" s="46">
        <v>1</v>
      </c>
      <c r="Q142">
        <f t="shared" si="16"/>
        <v>5</v>
      </c>
      <c r="R142">
        <f t="shared" si="17"/>
        <v>6</v>
      </c>
      <c r="S142" s="22">
        <f t="shared" si="18"/>
        <v>4382.3999999999996</v>
      </c>
    </row>
    <row r="143" spans="1:19" x14ac:dyDescent="0.25">
      <c r="A143" s="9">
        <v>2312</v>
      </c>
      <c r="B143" s="9">
        <v>2</v>
      </c>
      <c r="C143" s="9" t="s">
        <v>207</v>
      </c>
      <c r="D143" s="9">
        <v>12374312</v>
      </c>
      <c r="E143" s="31" t="s">
        <v>356</v>
      </c>
      <c r="F143" s="3" t="s">
        <v>86</v>
      </c>
      <c r="G143" s="47">
        <v>14</v>
      </c>
      <c r="H143" s="12">
        <v>409.22</v>
      </c>
      <c r="I143" s="13">
        <f t="shared" si="14"/>
        <v>29.23</v>
      </c>
      <c r="J143" s="9">
        <v>0</v>
      </c>
      <c r="K143" s="9">
        <v>0</v>
      </c>
      <c r="L143" s="13">
        <f t="shared" si="15"/>
        <v>29.23</v>
      </c>
      <c r="M143" s="21">
        <v>1</v>
      </c>
      <c r="N143" s="21">
        <v>1</v>
      </c>
      <c r="O143" s="21">
        <v>1</v>
      </c>
      <c r="P143" s="46">
        <v>2</v>
      </c>
      <c r="Q143">
        <f t="shared" si="16"/>
        <v>3</v>
      </c>
      <c r="R143">
        <f t="shared" si="17"/>
        <v>5</v>
      </c>
      <c r="S143" s="22">
        <f t="shared" si="18"/>
        <v>2046.1000000000001</v>
      </c>
    </row>
    <row r="144" spans="1:19" x14ac:dyDescent="0.25">
      <c r="A144" s="9">
        <v>2312</v>
      </c>
      <c r="B144" s="9">
        <v>1</v>
      </c>
      <c r="C144" s="9" t="s">
        <v>207</v>
      </c>
      <c r="D144" s="9">
        <v>12382087</v>
      </c>
      <c r="E144" s="31" t="s">
        <v>357</v>
      </c>
      <c r="F144" s="3" t="s">
        <v>139</v>
      </c>
      <c r="G144" s="47">
        <v>20</v>
      </c>
      <c r="H144" s="12">
        <v>359.79999999999995</v>
      </c>
      <c r="I144" s="13">
        <f t="shared" si="14"/>
        <v>17.989999999999998</v>
      </c>
      <c r="J144" s="9">
        <v>0</v>
      </c>
      <c r="K144" s="9">
        <v>0</v>
      </c>
      <c r="L144" s="13">
        <f t="shared" si="15"/>
        <v>17.989999999999998</v>
      </c>
      <c r="M144" s="21">
        <v>1</v>
      </c>
      <c r="N144" s="21">
        <v>0</v>
      </c>
      <c r="O144" s="21">
        <v>1</v>
      </c>
      <c r="P144" s="46">
        <v>1</v>
      </c>
      <c r="Q144">
        <f t="shared" si="16"/>
        <v>2</v>
      </c>
      <c r="R144">
        <f t="shared" si="17"/>
        <v>3</v>
      </c>
      <c r="S144" s="22">
        <f t="shared" si="18"/>
        <v>1079.3999999999999</v>
      </c>
    </row>
    <row r="145" spans="1:19" x14ac:dyDescent="0.25">
      <c r="A145" s="9">
        <v>2312</v>
      </c>
      <c r="B145" s="9">
        <v>1</v>
      </c>
      <c r="C145" s="9" t="s">
        <v>207</v>
      </c>
      <c r="D145" s="43">
        <v>12418198</v>
      </c>
      <c r="E145" s="31" t="s">
        <v>358</v>
      </c>
      <c r="F145" s="3" t="s">
        <v>140</v>
      </c>
      <c r="G145" s="47">
        <v>20</v>
      </c>
      <c r="H145" s="12">
        <v>332.2</v>
      </c>
      <c r="I145" s="13">
        <f t="shared" si="14"/>
        <v>16.61</v>
      </c>
      <c r="J145" s="9">
        <v>0</v>
      </c>
      <c r="K145" s="9">
        <v>0</v>
      </c>
      <c r="L145" s="13">
        <f t="shared" si="15"/>
        <v>16.61</v>
      </c>
      <c r="M145" s="21">
        <v>0</v>
      </c>
      <c r="N145" s="21">
        <v>0</v>
      </c>
      <c r="O145" s="21">
        <v>0</v>
      </c>
      <c r="P145" s="46">
        <v>2</v>
      </c>
      <c r="Q145">
        <f t="shared" si="16"/>
        <v>0</v>
      </c>
      <c r="R145">
        <f t="shared" si="17"/>
        <v>2</v>
      </c>
      <c r="S145" s="22">
        <f t="shared" si="18"/>
        <v>664.4</v>
      </c>
    </row>
    <row r="146" spans="1:19" x14ac:dyDescent="0.25">
      <c r="A146" s="9">
        <v>2312</v>
      </c>
      <c r="B146" s="9">
        <v>1</v>
      </c>
      <c r="C146" s="9" t="s">
        <v>202</v>
      </c>
      <c r="D146" s="9">
        <v>12393327</v>
      </c>
      <c r="E146" s="31" t="s">
        <v>359</v>
      </c>
      <c r="F146" s="3" t="s">
        <v>141</v>
      </c>
      <c r="G146" s="11">
        <v>12</v>
      </c>
      <c r="H146" s="12">
        <v>116.52000000000001</v>
      </c>
      <c r="I146" s="13">
        <f t="shared" si="14"/>
        <v>9.7100000000000009</v>
      </c>
      <c r="J146" s="9">
        <v>0</v>
      </c>
      <c r="K146" s="9">
        <v>0</v>
      </c>
      <c r="L146" s="13">
        <f t="shared" si="15"/>
        <v>9.7100000000000009</v>
      </c>
      <c r="M146" s="21">
        <v>0</v>
      </c>
      <c r="N146" s="21">
        <v>0</v>
      </c>
      <c r="O146" s="21">
        <v>2</v>
      </c>
      <c r="P146" s="21">
        <v>0</v>
      </c>
      <c r="Q146">
        <f t="shared" si="16"/>
        <v>2</v>
      </c>
      <c r="R146">
        <f t="shared" si="17"/>
        <v>2</v>
      </c>
      <c r="S146" s="22">
        <f t="shared" si="18"/>
        <v>233.04000000000002</v>
      </c>
    </row>
    <row r="147" spans="1:19" x14ac:dyDescent="0.25">
      <c r="A147" s="9">
        <v>2312</v>
      </c>
      <c r="B147" s="9">
        <v>2</v>
      </c>
      <c r="C147" s="9" t="s">
        <v>206</v>
      </c>
      <c r="D147" s="9">
        <v>12040849</v>
      </c>
      <c r="E147" s="31" t="s">
        <v>360</v>
      </c>
      <c r="F147" s="3" t="s">
        <v>130</v>
      </c>
      <c r="G147" s="11">
        <v>24</v>
      </c>
      <c r="H147" s="12">
        <v>478.79999999999995</v>
      </c>
      <c r="I147" s="13">
        <f t="shared" si="14"/>
        <v>19.95</v>
      </c>
      <c r="J147" s="9">
        <v>0</v>
      </c>
      <c r="K147" s="9">
        <v>0</v>
      </c>
      <c r="L147" s="13">
        <f t="shared" si="15"/>
        <v>19.95</v>
      </c>
      <c r="M147" s="21">
        <v>1</v>
      </c>
      <c r="N147" s="21">
        <v>1</v>
      </c>
      <c r="O147" s="21">
        <v>0</v>
      </c>
      <c r="P147" s="21">
        <v>0</v>
      </c>
      <c r="Q147">
        <f t="shared" si="16"/>
        <v>2</v>
      </c>
      <c r="R147">
        <f t="shared" si="17"/>
        <v>2</v>
      </c>
      <c r="S147" s="22">
        <f t="shared" si="18"/>
        <v>957.59999999999991</v>
      </c>
    </row>
    <row r="148" spans="1:19" x14ac:dyDescent="0.25">
      <c r="A148" s="9">
        <v>2312</v>
      </c>
      <c r="B148" s="9">
        <v>2</v>
      </c>
      <c r="C148" s="9" t="s">
        <v>206</v>
      </c>
      <c r="D148" s="9">
        <v>12043177</v>
      </c>
      <c r="E148" s="31" t="s">
        <v>361</v>
      </c>
      <c r="F148" s="3" t="s">
        <v>171</v>
      </c>
      <c r="G148" s="11">
        <v>24</v>
      </c>
      <c r="H148" s="12">
        <v>521.04</v>
      </c>
      <c r="I148" s="13">
        <f t="shared" si="14"/>
        <v>21.709999999999997</v>
      </c>
      <c r="J148" s="9">
        <v>0</v>
      </c>
      <c r="K148" s="9">
        <v>0</v>
      </c>
      <c r="L148" s="13">
        <f t="shared" si="15"/>
        <v>21.709999999999997</v>
      </c>
      <c r="M148" s="21">
        <v>0</v>
      </c>
      <c r="N148" s="21">
        <v>0</v>
      </c>
      <c r="O148" s="21">
        <v>0</v>
      </c>
      <c r="P148" s="21">
        <v>0</v>
      </c>
      <c r="Q148">
        <f t="shared" si="16"/>
        <v>0</v>
      </c>
      <c r="R148">
        <f t="shared" si="17"/>
        <v>0</v>
      </c>
      <c r="S148" s="22">
        <f t="shared" si="18"/>
        <v>0</v>
      </c>
    </row>
    <row r="149" spans="1:19" x14ac:dyDescent="0.25">
      <c r="A149" s="9">
        <v>2312</v>
      </c>
      <c r="B149" s="9">
        <v>2</v>
      </c>
      <c r="C149" s="9" t="s">
        <v>204</v>
      </c>
      <c r="D149" s="25">
        <v>8599974</v>
      </c>
      <c r="E149" s="31" t="s">
        <v>362</v>
      </c>
      <c r="F149" s="3" t="s">
        <v>26</v>
      </c>
      <c r="G149" s="47">
        <v>48</v>
      </c>
      <c r="H149" s="12">
        <v>399.84000000000003</v>
      </c>
      <c r="I149" s="13">
        <f t="shared" si="14"/>
        <v>8.33</v>
      </c>
      <c r="J149" s="9">
        <v>0</v>
      </c>
      <c r="K149" s="9">
        <v>0</v>
      </c>
      <c r="L149" s="13">
        <f t="shared" si="15"/>
        <v>8.33</v>
      </c>
      <c r="M149" s="21">
        <v>2</v>
      </c>
      <c r="N149" s="21">
        <v>2</v>
      </c>
      <c r="O149" s="21">
        <v>0</v>
      </c>
      <c r="P149" s="46">
        <v>1</v>
      </c>
      <c r="Q149">
        <f t="shared" si="16"/>
        <v>4</v>
      </c>
      <c r="R149">
        <f t="shared" si="17"/>
        <v>5</v>
      </c>
      <c r="S149" s="22">
        <f t="shared" si="18"/>
        <v>1999.2000000000003</v>
      </c>
    </row>
    <row r="150" spans="1:19" x14ac:dyDescent="0.25">
      <c r="A150" s="9">
        <v>2312</v>
      </c>
      <c r="B150" s="9">
        <v>2</v>
      </c>
      <c r="C150" s="9" t="s">
        <v>209</v>
      </c>
      <c r="D150" s="24">
        <v>8507401</v>
      </c>
      <c r="E150" s="31" t="s">
        <v>363</v>
      </c>
      <c r="F150" s="3" t="s">
        <v>31</v>
      </c>
      <c r="G150" s="47">
        <v>24</v>
      </c>
      <c r="H150" s="12">
        <v>639.59999999999991</v>
      </c>
      <c r="I150" s="13">
        <f t="shared" si="14"/>
        <v>26.649999999999995</v>
      </c>
      <c r="J150" s="9">
        <v>0</v>
      </c>
      <c r="K150" s="9">
        <v>0</v>
      </c>
      <c r="L150" s="13">
        <f t="shared" si="15"/>
        <v>26.649999999999995</v>
      </c>
      <c r="M150" s="21">
        <v>0</v>
      </c>
      <c r="N150" s="21">
        <v>0</v>
      </c>
      <c r="O150" s="21">
        <v>2</v>
      </c>
      <c r="P150" s="46">
        <v>2</v>
      </c>
      <c r="Q150">
        <f t="shared" si="16"/>
        <v>2</v>
      </c>
      <c r="R150">
        <f t="shared" si="17"/>
        <v>4</v>
      </c>
      <c r="S150" s="22">
        <f t="shared" si="18"/>
        <v>2558.3999999999996</v>
      </c>
    </row>
    <row r="151" spans="1:19" x14ac:dyDescent="0.25">
      <c r="A151" s="9">
        <v>2312</v>
      </c>
      <c r="B151" s="9">
        <v>2</v>
      </c>
      <c r="C151" s="9" t="s">
        <v>206</v>
      </c>
      <c r="D151" s="19">
        <v>12354060</v>
      </c>
      <c r="E151" s="31" t="s">
        <v>364</v>
      </c>
      <c r="F151" s="3" t="s">
        <v>3</v>
      </c>
      <c r="G151" s="47">
        <v>24</v>
      </c>
      <c r="H151" s="12">
        <v>278.39999999999998</v>
      </c>
      <c r="I151" s="13">
        <f t="shared" si="14"/>
        <v>11.6</v>
      </c>
      <c r="J151" s="9">
        <v>0</v>
      </c>
      <c r="K151" s="9">
        <v>0</v>
      </c>
      <c r="L151" s="13">
        <f t="shared" si="15"/>
        <v>11.6</v>
      </c>
      <c r="M151" s="21">
        <v>60</v>
      </c>
      <c r="N151" s="21">
        <v>60</v>
      </c>
      <c r="O151" s="21">
        <v>45</v>
      </c>
      <c r="P151" s="46">
        <v>40</v>
      </c>
      <c r="Q151">
        <f t="shared" si="16"/>
        <v>165</v>
      </c>
      <c r="R151">
        <f t="shared" si="17"/>
        <v>205</v>
      </c>
      <c r="S151" s="22">
        <f t="shared" si="18"/>
        <v>57071.999999999993</v>
      </c>
    </row>
    <row r="152" spans="1:19" x14ac:dyDescent="0.25">
      <c r="A152" s="9">
        <v>2312</v>
      </c>
      <c r="B152" s="9">
        <v>2</v>
      </c>
      <c r="C152" s="9" t="s">
        <v>206</v>
      </c>
      <c r="D152" s="19">
        <v>12353978</v>
      </c>
      <c r="E152" s="31" t="s">
        <v>365</v>
      </c>
      <c r="F152" s="3" t="s">
        <v>166</v>
      </c>
      <c r="G152" s="47">
        <v>24</v>
      </c>
      <c r="H152" s="12">
        <v>394.56000000000006</v>
      </c>
      <c r="I152" s="13">
        <f t="shared" si="14"/>
        <v>16.440000000000001</v>
      </c>
      <c r="J152" s="9">
        <v>0</v>
      </c>
      <c r="K152" s="9">
        <v>0</v>
      </c>
      <c r="L152" s="13">
        <f t="shared" si="15"/>
        <v>16.440000000000001</v>
      </c>
      <c r="M152" s="21">
        <v>10</v>
      </c>
      <c r="N152" s="21">
        <v>0</v>
      </c>
      <c r="O152" s="21">
        <v>15</v>
      </c>
      <c r="P152" s="46">
        <v>10</v>
      </c>
      <c r="Q152">
        <f t="shared" si="16"/>
        <v>25</v>
      </c>
      <c r="R152">
        <f t="shared" si="17"/>
        <v>35</v>
      </c>
      <c r="S152" s="22">
        <f t="shared" si="18"/>
        <v>13809.600000000002</v>
      </c>
    </row>
    <row r="153" spans="1:19" x14ac:dyDescent="0.25">
      <c r="A153" s="9">
        <v>2312</v>
      </c>
      <c r="B153" s="9">
        <v>2</v>
      </c>
      <c r="C153" s="9" t="s">
        <v>203</v>
      </c>
      <c r="D153" s="16">
        <v>12405549</v>
      </c>
      <c r="E153" s="31" t="s">
        <v>366</v>
      </c>
      <c r="F153" s="3" t="s">
        <v>48</v>
      </c>
      <c r="G153" s="47">
        <v>12</v>
      </c>
      <c r="H153" s="12">
        <v>1309.32</v>
      </c>
      <c r="I153" s="13">
        <f t="shared" si="14"/>
        <v>109.11</v>
      </c>
      <c r="J153" s="9">
        <v>0</v>
      </c>
      <c r="K153" s="9">
        <v>0</v>
      </c>
      <c r="L153" s="13">
        <f t="shared" si="15"/>
        <v>109.11</v>
      </c>
      <c r="M153" s="21">
        <v>4</v>
      </c>
      <c r="N153" s="21">
        <v>1</v>
      </c>
      <c r="O153" s="21">
        <v>2</v>
      </c>
      <c r="P153" s="46">
        <v>6</v>
      </c>
      <c r="Q153">
        <f t="shared" si="16"/>
        <v>7</v>
      </c>
      <c r="R153">
        <f t="shared" si="17"/>
        <v>13</v>
      </c>
      <c r="S153" s="22">
        <f t="shared" si="18"/>
        <v>17021.16</v>
      </c>
    </row>
    <row r="154" spans="1:19" x14ac:dyDescent="0.25">
      <c r="A154" s="9">
        <v>2312</v>
      </c>
      <c r="B154" s="9">
        <v>2</v>
      </c>
      <c r="C154" s="9" t="s">
        <v>203</v>
      </c>
      <c r="D154" s="25">
        <v>12130845</v>
      </c>
      <c r="E154" s="31" t="s">
        <v>367</v>
      </c>
      <c r="F154" s="3" t="s">
        <v>123</v>
      </c>
      <c r="G154" s="11">
        <v>12</v>
      </c>
      <c r="H154" s="12">
        <v>1143.3600000000001</v>
      </c>
      <c r="I154" s="13">
        <f t="shared" si="14"/>
        <v>95.280000000000015</v>
      </c>
      <c r="J154" s="9">
        <v>0</v>
      </c>
      <c r="K154" s="9">
        <v>0</v>
      </c>
      <c r="L154" s="13">
        <f t="shared" si="15"/>
        <v>95.280000000000015</v>
      </c>
      <c r="M154" s="21">
        <v>2</v>
      </c>
      <c r="N154" s="21">
        <v>1</v>
      </c>
      <c r="O154" s="21">
        <v>0</v>
      </c>
      <c r="P154" s="21">
        <v>0</v>
      </c>
      <c r="Q154">
        <f t="shared" si="16"/>
        <v>3</v>
      </c>
      <c r="R154">
        <f t="shared" si="17"/>
        <v>3</v>
      </c>
      <c r="S154" s="22">
        <f t="shared" si="18"/>
        <v>3430.0800000000004</v>
      </c>
    </row>
    <row r="155" spans="1:19" x14ac:dyDescent="0.25">
      <c r="A155" s="9">
        <v>2312</v>
      </c>
      <c r="B155" s="9">
        <v>2</v>
      </c>
      <c r="C155" s="9" t="s">
        <v>212</v>
      </c>
      <c r="D155" s="25">
        <v>12106881</v>
      </c>
      <c r="E155" s="31" t="s">
        <v>368</v>
      </c>
      <c r="F155" s="3" t="s">
        <v>82</v>
      </c>
      <c r="G155" s="11">
        <v>12</v>
      </c>
      <c r="H155" s="12">
        <v>1746</v>
      </c>
      <c r="I155" s="13">
        <f t="shared" si="14"/>
        <v>145.5</v>
      </c>
      <c r="J155" s="9">
        <v>0</v>
      </c>
      <c r="K155" s="9">
        <v>0</v>
      </c>
      <c r="L155" s="13">
        <f t="shared" si="15"/>
        <v>145.5</v>
      </c>
      <c r="M155" s="21">
        <v>0</v>
      </c>
      <c r="N155" s="21">
        <v>0</v>
      </c>
      <c r="O155" s="21">
        <v>0</v>
      </c>
      <c r="P155" s="21">
        <v>0</v>
      </c>
      <c r="Q155">
        <f t="shared" si="16"/>
        <v>0</v>
      </c>
      <c r="R155">
        <f t="shared" si="17"/>
        <v>0</v>
      </c>
      <c r="S155" s="22">
        <f t="shared" si="18"/>
        <v>0</v>
      </c>
    </row>
    <row r="156" spans="1:19" x14ac:dyDescent="0.25">
      <c r="A156" s="9">
        <v>2312</v>
      </c>
      <c r="B156" s="9">
        <v>2</v>
      </c>
      <c r="C156" s="9" t="s">
        <v>203</v>
      </c>
      <c r="D156" s="23">
        <v>12405315</v>
      </c>
      <c r="E156" s="31" t="s">
        <v>369</v>
      </c>
      <c r="F156" s="3" t="s">
        <v>49</v>
      </c>
      <c r="G156" s="47">
        <v>24</v>
      </c>
      <c r="H156" s="12">
        <v>1263.8399999999999</v>
      </c>
      <c r="I156" s="13">
        <f t="shared" si="14"/>
        <v>52.66</v>
      </c>
      <c r="J156" s="9">
        <v>0</v>
      </c>
      <c r="K156" s="9">
        <v>0</v>
      </c>
      <c r="L156" s="13">
        <f t="shared" si="15"/>
        <v>52.66</v>
      </c>
      <c r="M156" s="21">
        <v>4</v>
      </c>
      <c r="N156" s="21">
        <v>2</v>
      </c>
      <c r="O156" s="21">
        <v>3</v>
      </c>
      <c r="P156" s="46">
        <v>5</v>
      </c>
      <c r="Q156">
        <f t="shared" si="16"/>
        <v>9</v>
      </c>
      <c r="R156">
        <f t="shared" si="17"/>
        <v>14</v>
      </c>
      <c r="S156" s="22">
        <f t="shared" si="18"/>
        <v>17693.759999999998</v>
      </c>
    </row>
    <row r="157" spans="1:19" x14ac:dyDescent="0.25">
      <c r="A157" s="9">
        <v>2312</v>
      </c>
      <c r="B157" s="9">
        <v>2</v>
      </c>
      <c r="C157" s="9" t="s">
        <v>205</v>
      </c>
      <c r="D157" s="15">
        <v>12358169</v>
      </c>
      <c r="E157" s="31" t="s">
        <v>370</v>
      </c>
      <c r="F157" s="3" t="s">
        <v>213</v>
      </c>
      <c r="G157" s="47">
        <v>12</v>
      </c>
      <c r="H157" s="12">
        <v>907.68000000000006</v>
      </c>
      <c r="I157" s="13">
        <f t="shared" si="14"/>
        <v>75.64</v>
      </c>
      <c r="J157" s="9">
        <v>0</v>
      </c>
      <c r="K157" s="9">
        <v>0</v>
      </c>
      <c r="L157" s="13">
        <f t="shared" si="15"/>
        <v>75.64</v>
      </c>
      <c r="M157" s="21">
        <v>0</v>
      </c>
      <c r="N157" s="21">
        <v>0</v>
      </c>
      <c r="O157" s="21">
        <v>0</v>
      </c>
      <c r="P157" s="46">
        <v>2</v>
      </c>
      <c r="Q157">
        <f t="shared" si="16"/>
        <v>0</v>
      </c>
      <c r="R157">
        <f t="shared" si="17"/>
        <v>2</v>
      </c>
      <c r="S157" s="22">
        <f t="shared" si="18"/>
        <v>1815.3600000000001</v>
      </c>
    </row>
    <row r="158" spans="1:19" x14ac:dyDescent="0.25">
      <c r="A158" s="9">
        <v>2312</v>
      </c>
      <c r="B158" s="9">
        <v>2</v>
      </c>
      <c r="C158" s="9" t="s">
        <v>205</v>
      </c>
      <c r="D158" s="19">
        <v>12358205</v>
      </c>
      <c r="E158" s="31" t="s">
        <v>371</v>
      </c>
      <c r="F158" s="3" t="s">
        <v>214</v>
      </c>
      <c r="G158" s="47">
        <v>12</v>
      </c>
      <c r="H158" s="12">
        <v>907.68000000000006</v>
      </c>
      <c r="I158" s="13">
        <f t="shared" si="14"/>
        <v>75.64</v>
      </c>
      <c r="J158" s="9">
        <v>0</v>
      </c>
      <c r="K158" s="9">
        <v>0</v>
      </c>
      <c r="L158" s="13">
        <f t="shared" si="15"/>
        <v>75.64</v>
      </c>
      <c r="M158" s="21">
        <v>1</v>
      </c>
      <c r="N158" s="21">
        <v>0</v>
      </c>
      <c r="O158" s="21">
        <v>1</v>
      </c>
      <c r="P158" s="46">
        <v>1</v>
      </c>
      <c r="Q158">
        <f t="shared" si="16"/>
        <v>2</v>
      </c>
      <c r="R158">
        <f t="shared" si="17"/>
        <v>3</v>
      </c>
      <c r="S158" s="22">
        <f t="shared" si="18"/>
        <v>2723.04</v>
      </c>
    </row>
    <row r="159" spans="1:19" x14ac:dyDescent="0.25">
      <c r="A159" s="9">
        <v>2312</v>
      </c>
      <c r="B159" s="9">
        <v>2</v>
      </c>
      <c r="C159" s="9" t="s">
        <v>206</v>
      </c>
      <c r="D159" s="9">
        <v>12098879</v>
      </c>
      <c r="E159" s="31" t="s">
        <v>372</v>
      </c>
      <c r="F159" s="3" t="s">
        <v>162</v>
      </c>
      <c r="G159" s="47">
        <v>24</v>
      </c>
      <c r="H159" s="12">
        <v>412.79999999999995</v>
      </c>
      <c r="I159" s="13">
        <f t="shared" si="14"/>
        <v>17.2</v>
      </c>
      <c r="J159" s="9">
        <v>0</v>
      </c>
      <c r="K159" s="9">
        <v>0</v>
      </c>
      <c r="L159" s="13">
        <f t="shared" si="15"/>
        <v>17.2</v>
      </c>
      <c r="M159" s="21">
        <v>0</v>
      </c>
      <c r="N159" s="21">
        <v>1</v>
      </c>
      <c r="O159" s="21">
        <v>0</v>
      </c>
      <c r="P159" s="46">
        <v>2</v>
      </c>
      <c r="Q159">
        <f t="shared" si="16"/>
        <v>1</v>
      </c>
      <c r="R159">
        <f t="shared" si="17"/>
        <v>3</v>
      </c>
      <c r="S159" s="22">
        <f t="shared" si="18"/>
        <v>1238.3999999999999</v>
      </c>
    </row>
    <row r="160" spans="1:19" x14ac:dyDescent="0.25">
      <c r="A160" s="9">
        <v>2312</v>
      </c>
      <c r="B160" s="9">
        <v>2</v>
      </c>
      <c r="C160" s="9" t="s">
        <v>210</v>
      </c>
      <c r="D160" s="29">
        <v>12109152</v>
      </c>
      <c r="E160" s="31" t="s">
        <v>373</v>
      </c>
      <c r="F160" s="3" t="s">
        <v>25</v>
      </c>
      <c r="G160" s="11">
        <v>12</v>
      </c>
      <c r="H160" s="12">
        <v>395.64</v>
      </c>
      <c r="I160" s="13">
        <f t="shared" si="14"/>
        <v>32.97</v>
      </c>
      <c r="J160" s="9">
        <v>0</v>
      </c>
      <c r="K160" s="9">
        <v>0</v>
      </c>
      <c r="L160" s="13">
        <f t="shared" si="15"/>
        <v>32.97</v>
      </c>
      <c r="M160" s="21">
        <v>4</v>
      </c>
      <c r="N160" s="21">
        <v>2</v>
      </c>
      <c r="O160" s="21">
        <v>0</v>
      </c>
      <c r="P160" s="21">
        <v>0</v>
      </c>
      <c r="Q160">
        <f t="shared" si="16"/>
        <v>6</v>
      </c>
      <c r="R160">
        <f t="shared" si="17"/>
        <v>6</v>
      </c>
      <c r="S160" s="22">
        <f t="shared" si="18"/>
        <v>2373.84</v>
      </c>
    </row>
    <row r="161" spans="1:19" x14ac:dyDescent="0.25">
      <c r="A161" s="9">
        <v>2312</v>
      </c>
      <c r="B161" s="9">
        <v>2</v>
      </c>
      <c r="C161" s="9" t="s">
        <v>215</v>
      </c>
      <c r="D161" s="9">
        <v>12115752</v>
      </c>
      <c r="E161" s="31" t="s">
        <v>374</v>
      </c>
      <c r="F161" s="3" t="s">
        <v>65</v>
      </c>
      <c r="G161" s="11">
        <v>12</v>
      </c>
      <c r="H161" s="12">
        <v>451.20000000000005</v>
      </c>
      <c r="I161" s="13">
        <f t="shared" si="14"/>
        <v>37.6</v>
      </c>
      <c r="J161" s="9">
        <v>0</v>
      </c>
      <c r="K161" s="9">
        <v>0</v>
      </c>
      <c r="L161" s="13">
        <f t="shared" si="15"/>
        <v>37.6</v>
      </c>
      <c r="M161" s="21">
        <v>0</v>
      </c>
      <c r="N161" s="21">
        <v>0</v>
      </c>
      <c r="O161" s="21">
        <v>0</v>
      </c>
      <c r="P161" s="21">
        <v>0</v>
      </c>
      <c r="Q161">
        <f t="shared" si="16"/>
        <v>0</v>
      </c>
      <c r="R161">
        <f t="shared" si="17"/>
        <v>0</v>
      </c>
      <c r="S161" s="22">
        <f t="shared" si="18"/>
        <v>0</v>
      </c>
    </row>
    <row r="162" spans="1:19" x14ac:dyDescent="0.25">
      <c r="A162" s="9">
        <v>2312</v>
      </c>
      <c r="B162" s="9">
        <v>2</v>
      </c>
      <c r="C162" s="9" t="s">
        <v>216</v>
      </c>
      <c r="D162" s="9">
        <v>12126627</v>
      </c>
      <c r="E162" s="31" t="s">
        <v>375</v>
      </c>
      <c r="F162" s="3" t="s">
        <v>145</v>
      </c>
      <c r="G162" s="11">
        <v>12</v>
      </c>
      <c r="H162" s="12">
        <v>1185.24</v>
      </c>
      <c r="I162" s="13">
        <f t="shared" si="14"/>
        <v>98.77</v>
      </c>
      <c r="J162" s="9">
        <v>0</v>
      </c>
      <c r="K162" s="9">
        <v>0</v>
      </c>
      <c r="L162" s="13">
        <f t="shared" si="15"/>
        <v>98.77</v>
      </c>
      <c r="M162" s="21">
        <v>0</v>
      </c>
      <c r="N162" s="21">
        <v>1</v>
      </c>
      <c r="O162" s="21">
        <v>0</v>
      </c>
      <c r="P162" s="21">
        <v>0</v>
      </c>
      <c r="Q162">
        <f t="shared" si="16"/>
        <v>1</v>
      </c>
      <c r="R162">
        <f t="shared" si="17"/>
        <v>1</v>
      </c>
      <c r="S162" s="22">
        <f t="shared" si="18"/>
        <v>1185.24</v>
      </c>
    </row>
    <row r="163" spans="1:19" x14ac:dyDescent="0.25">
      <c r="A163" s="9">
        <v>2312</v>
      </c>
      <c r="B163" s="9">
        <v>2</v>
      </c>
      <c r="C163" s="9" t="s">
        <v>206</v>
      </c>
      <c r="D163" s="9">
        <v>12140718</v>
      </c>
      <c r="E163" s="31" t="s">
        <v>376</v>
      </c>
      <c r="F163" s="3" t="s">
        <v>63</v>
      </c>
      <c r="G163" s="47">
        <v>24</v>
      </c>
      <c r="H163" s="12">
        <v>416.15999999999997</v>
      </c>
      <c r="I163" s="13">
        <f t="shared" si="14"/>
        <v>17.34</v>
      </c>
      <c r="J163" s="9">
        <v>0</v>
      </c>
      <c r="K163" s="9">
        <v>0</v>
      </c>
      <c r="L163" s="13">
        <f t="shared" si="15"/>
        <v>17.34</v>
      </c>
      <c r="M163" s="21">
        <v>0</v>
      </c>
      <c r="N163" s="21">
        <v>0</v>
      </c>
      <c r="O163" s="21">
        <v>0</v>
      </c>
      <c r="P163" s="46">
        <v>1</v>
      </c>
      <c r="Q163">
        <f t="shared" si="16"/>
        <v>0</v>
      </c>
      <c r="R163">
        <f t="shared" si="17"/>
        <v>1</v>
      </c>
      <c r="S163" s="22">
        <f t="shared" si="18"/>
        <v>416.15999999999997</v>
      </c>
    </row>
    <row r="164" spans="1:19" x14ac:dyDescent="0.25">
      <c r="A164" s="9">
        <v>2312</v>
      </c>
      <c r="B164" s="9">
        <v>2</v>
      </c>
      <c r="C164" s="9" t="s">
        <v>207</v>
      </c>
      <c r="D164" s="43">
        <v>12418139</v>
      </c>
      <c r="E164" s="31" t="s">
        <v>377</v>
      </c>
      <c r="F164" s="3" t="s">
        <v>142</v>
      </c>
      <c r="G164" s="47">
        <v>14</v>
      </c>
      <c r="H164" s="12">
        <v>528.36</v>
      </c>
      <c r="I164" s="13">
        <f t="shared" si="14"/>
        <v>37.74</v>
      </c>
      <c r="J164" s="9">
        <v>0</v>
      </c>
      <c r="K164" s="9">
        <v>0</v>
      </c>
      <c r="L164" s="13">
        <f t="shared" si="15"/>
        <v>37.74</v>
      </c>
      <c r="M164" s="21">
        <v>3</v>
      </c>
      <c r="N164" s="21">
        <v>1</v>
      </c>
      <c r="O164" s="21">
        <v>2</v>
      </c>
      <c r="P164" s="46">
        <v>1</v>
      </c>
      <c r="Q164">
        <f t="shared" si="16"/>
        <v>6</v>
      </c>
      <c r="R164">
        <f t="shared" si="17"/>
        <v>7</v>
      </c>
      <c r="S164" s="22">
        <f t="shared" si="18"/>
        <v>3698.52</v>
      </c>
    </row>
    <row r="165" spans="1:19" x14ac:dyDescent="0.25">
      <c r="A165" s="9">
        <v>2312</v>
      </c>
      <c r="B165" s="9">
        <v>2</v>
      </c>
      <c r="C165" s="9" t="s">
        <v>216</v>
      </c>
      <c r="D165" s="9">
        <v>12142903</v>
      </c>
      <c r="E165" s="31" t="s">
        <v>378</v>
      </c>
      <c r="F165" s="3" t="s">
        <v>4</v>
      </c>
      <c r="G165" s="47">
        <v>12</v>
      </c>
      <c r="H165" s="12">
        <v>1215.72</v>
      </c>
      <c r="I165" s="13">
        <f t="shared" ref="I165:I196" si="19">+H165/G165</f>
        <v>101.31</v>
      </c>
      <c r="J165" s="9">
        <v>0</v>
      </c>
      <c r="K165" s="9">
        <v>0</v>
      </c>
      <c r="L165" s="13">
        <f t="shared" ref="L165:L196" si="20">+I165*((100-J165)/100)*((100-K165)/100)</f>
        <v>101.31</v>
      </c>
      <c r="M165" s="21">
        <v>0</v>
      </c>
      <c r="N165" s="21">
        <v>0</v>
      </c>
      <c r="O165" s="21">
        <v>1</v>
      </c>
      <c r="P165" s="46">
        <v>1</v>
      </c>
      <c r="Q165">
        <f t="shared" si="16"/>
        <v>1</v>
      </c>
      <c r="R165">
        <f t="shared" si="17"/>
        <v>2</v>
      </c>
      <c r="S165" s="22">
        <f t="shared" si="18"/>
        <v>2431.44</v>
      </c>
    </row>
    <row r="166" spans="1:19" x14ac:dyDescent="0.25">
      <c r="A166" s="9">
        <v>2312</v>
      </c>
      <c r="B166" s="9">
        <v>2</v>
      </c>
      <c r="C166" s="9" t="s">
        <v>207</v>
      </c>
      <c r="D166" s="49">
        <v>12413417</v>
      </c>
      <c r="E166" s="31" t="s">
        <v>379</v>
      </c>
      <c r="F166" s="3" t="s">
        <v>87</v>
      </c>
      <c r="G166" s="11">
        <v>14</v>
      </c>
      <c r="H166" s="12">
        <v>509.17999999999995</v>
      </c>
      <c r="I166" s="13">
        <f t="shared" si="19"/>
        <v>36.369999999999997</v>
      </c>
      <c r="J166" s="9">
        <v>0</v>
      </c>
      <c r="K166" s="9">
        <v>0</v>
      </c>
      <c r="L166" s="13">
        <f t="shared" si="20"/>
        <v>36.369999999999997</v>
      </c>
      <c r="M166" s="21">
        <v>3</v>
      </c>
      <c r="N166" s="21">
        <v>1</v>
      </c>
      <c r="O166" s="21">
        <v>0</v>
      </c>
      <c r="P166" s="21">
        <v>0</v>
      </c>
      <c r="Q166">
        <f t="shared" si="16"/>
        <v>4</v>
      </c>
      <c r="R166">
        <f t="shared" si="17"/>
        <v>4</v>
      </c>
      <c r="S166" s="22">
        <f t="shared" si="18"/>
        <v>2036.7199999999998</v>
      </c>
    </row>
    <row r="167" spans="1:19" x14ac:dyDescent="0.25">
      <c r="A167" s="9">
        <v>2312</v>
      </c>
      <c r="B167" s="9">
        <v>1</v>
      </c>
      <c r="C167" s="9" t="s">
        <v>207</v>
      </c>
      <c r="D167" s="9">
        <v>12374311</v>
      </c>
      <c r="E167" s="31" t="s">
        <v>380</v>
      </c>
      <c r="F167" s="3" t="s">
        <v>1</v>
      </c>
      <c r="G167" s="47">
        <v>14</v>
      </c>
      <c r="H167" s="12">
        <v>463.40000000000003</v>
      </c>
      <c r="I167" s="13">
        <f t="shared" si="19"/>
        <v>33.1</v>
      </c>
      <c r="J167" s="9">
        <v>0</v>
      </c>
      <c r="K167" s="9">
        <v>0</v>
      </c>
      <c r="L167" s="13">
        <f t="shared" si="20"/>
        <v>33.1</v>
      </c>
      <c r="M167" s="21">
        <v>5</v>
      </c>
      <c r="N167" s="21">
        <v>5</v>
      </c>
      <c r="O167" s="21">
        <v>2</v>
      </c>
      <c r="P167" s="46">
        <v>5</v>
      </c>
      <c r="Q167">
        <f t="shared" si="16"/>
        <v>12</v>
      </c>
      <c r="R167">
        <f t="shared" si="17"/>
        <v>17</v>
      </c>
      <c r="S167" s="22">
        <f t="shared" si="18"/>
        <v>7877.8</v>
      </c>
    </row>
    <row r="168" spans="1:19" x14ac:dyDescent="0.25">
      <c r="A168" s="9">
        <v>2312</v>
      </c>
      <c r="B168" s="9">
        <v>2</v>
      </c>
      <c r="C168" s="9" t="s">
        <v>212</v>
      </c>
      <c r="D168" s="9">
        <v>12181780</v>
      </c>
      <c r="E168" s="31" t="s">
        <v>381</v>
      </c>
      <c r="F168" s="3" t="s">
        <v>39</v>
      </c>
      <c r="G168" s="11">
        <v>24</v>
      </c>
      <c r="H168" s="12">
        <v>3245.04</v>
      </c>
      <c r="I168" s="13">
        <f t="shared" si="19"/>
        <v>135.21</v>
      </c>
      <c r="J168" s="9">
        <v>0</v>
      </c>
      <c r="K168" s="9">
        <v>0</v>
      </c>
      <c r="L168" s="13">
        <f t="shared" si="20"/>
        <v>135.21</v>
      </c>
      <c r="M168" s="21">
        <v>0</v>
      </c>
      <c r="N168" s="21">
        <v>1</v>
      </c>
      <c r="O168" s="21">
        <v>1</v>
      </c>
      <c r="P168" s="21">
        <v>0</v>
      </c>
      <c r="Q168">
        <f t="shared" si="16"/>
        <v>2</v>
      </c>
      <c r="R168">
        <f t="shared" si="17"/>
        <v>2</v>
      </c>
      <c r="S168" s="22">
        <f t="shared" si="18"/>
        <v>6490.08</v>
      </c>
    </row>
    <row r="169" spans="1:19" x14ac:dyDescent="0.25">
      <c r="A169" s="9">
        <v>2312</v>
      </c>
      <c r="B169" s="9">
        <v>2</v>
      </c>
      <c r="C169" s="9" t="s">
        <v>202</v>
      </c>
      <c r="D169" s="9">
        <v>12180398</v>
      </c>
      <c r="E169" s="31" t="s">
        <v>382</v>
      </c>
      <c r="F169" s="3" t="s">
        <v>88</v>
      </c>
      <c r="G169" s="11">
        <v>12</v>
      </c>
      <c r="H169" s="12">
        <v>339.12</v>
      </c>
      <c r="I169" s="13">
        <f t="shared" si="19"/>
        <v>28.26</v>
      </c>
      <c r="J169" s="9">
        <v>0</v>
      </c>
      <c r="K169" s="9">
        <v>0</v>
      </c>
      <c r="L169" s="13">
        <f t="shared" si="20"/>
        <v>28.26</v>
      </c>
      <c r="M169" s="21">
        <v>1</v>
      </c>
      <c r="N169" s="21">
        <v>0</v>
      </c>
      <c r="O169" s="21">
        <v>0</v>
      </c>
      <c r="P169" s="21">
        <v>0</v>
      </c>
      <c r="Q169">
        <f t="shared" si="16"/>
        <v>1</v>
      </c>
      <c r="R169">
        <f t="shared" si="17"/>
        <v>1</v>
      </c>
      <c r="S169" s="22">
        <f t="shared" si="18"/>
        <v>339.12</v>
      </c>
    </row>
    <row r="170" spans="1:19" x14ac:dyDescent="0.25">
      <c r="A170" s="9">
        <v>2312</v>
      </c>
      <c r="B170" s="9">
        <v>2</v>
      </c>
      <c r="C170" s="9" t="s">
        <v>202</v>
      </c>
      <c r="D170" s="19">
        <v>12351171</v>
      </c>
      <c r="E170" s="31" t="s">
        <v>383</v>
      </c>
      <c r="F170" s="3" t="s">
        <v>101</v>
      </c>
      <c r="G170" s="11">
        <v>24</v>
      </c>
      <c r="H170" s="12">
        <v>742.8</v>
      </c>
      <c r="I170" s="13">
        <f t="shared" si="19"/>
        <v>30.95</v>
      </c>
      <c r="J170" s="9">
        <v>0</v>
      </c>
      <c r="K170" s="9">
        <v>0</v>
      </c>
      <c r="L170" s="13">
        <f t="shared" si="20"/>
        <v>30.95</v>
      </c>
      <c r="M170" s="21">
        <v>0</v>
      </c>
      <c r="N170" s="21">
        <v>0</v>
      </c>
      <c r="O170" s="21">
        <v>1</v>
      </c>
      <c r="P170" s="21">
        <v>0</v>
      </c>
      <c r="Q170">
        <f t="shared" si="16"/>
        <v>1</v>
      </c>
      <c r="R170">
        <f t="shared" si="17"/>
        <v>1</v>
      </c>
      <c r="S170" s="22">
        <f t="shared" si="18"/>
        <v>742.8</v>
      </c>
    </row>
    <row r="171" spans="1:19" x14ac:dyDescent="0.25">
      <c r="A171" s="9">
        <v>2312</v>
      </c>
      <c r="B171" s="9">
        <v>2</v>
      </c>
      <c r="C171" s="9" t="s">
        <v>204</v>
      </c>
      <c r="D171" s="9">
        <v>12182894</v>
      </c>
      <c r="E171" s="31" t="s">
        <v>384</v>
      </c>
      <c r="F171" s="3" t="s">
        <v>121</v>
      </c>
      <c r="G171" s="11">
        <v>18</v>
      </c>
      <c r="H171" s="12">
        <v>420.12</v>
      </c>
      <c r="I171" s="13">
        <f t="shared" si="19"/>
        <v>23.34</v>
      </c>
      <c r="J171" s="9">
        <v>0</v>
      </c>
      <c r="K171" s="9">
        <v>0</v>
      </c>
      <c r="L171" s="13">
        <f t="shared" si="20"/>
        <v>23.34</v>
      </c>
      <c r="M171" s="21">
        <v>0</v>
      </c>
      <c r="N171" s="21">
        <v>2</v>
      </c>
      <c r="O171" s="21">
        <v>2</v>
      </c>
      <c r="P171" s="21">
        <v>0</v>
      </c>
      <c r="Q171">
        <f t="shared" si="16"/>
        <v>4</v>
      </c>
      <c r="R171">
        <f t="shared" si="17"/>
        <v>4</v>
      </c>
      <c r="S171" s="22">
        <f t="shared" si="18"/>
        <v>1680.48</v>
      </c>
    </row>
    <row r="172" spans="1:19" x14ac:dyDescent="0.25">
      <c r="A172" s="9">
        <v>2312</v>
      </c>
      <c r="B172" s="9">
        <v>2</v>
      </c>
      <c r="C172" s="9" t="s">
        <v>204</v>
      </c>
      <c r="D172" s="9">
        <v>12199134</v>
      </c>
      <c r="E172" s="31" t="s">
        <v>385</v>
      </c>
      <c r="F172" s="3" t="s">
        <v>143</v>
      </c>
      <c r="G172" s="47">
        <v>18</v>
      </c>
      <c r="H172" s="12">
        <v>405.18</v>
      </c>
      <c r="I172" s="13">
        <f t="shared" si="19"/>
        <v>22.51</v>
      </c>
      <c r="J172" s="9">
        <v>0</v>
      </c>
      <c r="K172" s="9">
        <v>0</v>
      </c>
      <c r="L172" s="13">
        <f t="shared" si="20"/>
        <v>22.51</v>
      </c>
      <c r="M172" s="21">
        <v>2</v>
      </c>
      <c r="N172" s="21">
        <v>0</v>
      </c>
      <c r="O172" s="21">
        <v>0</v>
      </c>
      <c r="P172" s="46">
        <v>2</v>
      </c>
      <c r="Q172">
        <f t="shared" si="16"/>
        <v>2</v>
      </c>
      <c r="R172">
        <f t="shared" si="17"/>
        <v>4</v>
      </c>
      <c r="S172" s="22">
        <f t="shared" si="18"/>
        <v>1620.72</v>
      </c>
    </row>
    <row r="173" spans="1:19" x14ac:dyDescent="0.25">
      <c r="A173" s="9">
        <v>2312</v>
      </c>
      <c r="B173" s="9">
        <v>2</v>
      </c>
      <c r="C173" s="9" t="s">
        <v>216</v>
      </c>
      <c r="D173" s="9">
        <v>12202358</v>
      </c>
      <c r="E173" s="31" t="s">
        <v>386</v>
      </c>
      <c r="F173" s="3" t="s">
        <v>92</v>
      </c>
      <c r="G173" s="47">
        <v>24</v>
      </c>
      <c r="H173" s="12">
        <v>1082.4000000000001</v>
      </c>
      <c r="I173" s="13">
        <f t="shared" si="19"/>
        <v>45.1</v>
      </c>
      <c r="J173" s="9">
        <v>0</v>
      </c>
      <c r="K173" s="9">
        <v>0</v>
      </c>
      <c r="L173" s="13">
        <f t="shared" si="20"/>
        <v>45.1</v>
      </c>
      <c r="M173" s="21">
        <v>1</v>
      </c>
      <c r="N173" s="21">
        <v>1</v>
      </c>
      <c r="O173" s="21">
        <v>0</v>
      </c>
      <c r="P173" s="46">
        <v>1</v>
      </c>
      <c r="Q173">
        <f t="shared" si="16"/>
        <v>2</v>
      </c>
      <c r="R173">
        <f t="shared" si="17"/>
        <v>3</v>
      </c>
      <c r="S173" s="22">
        <f t="shared" si="18"/>
        <v>3247.2000000000003</v>
      </c>
    </row>
    <row r="174" spans="1:19" x14ac:dyDescent="0.25">
      <c r="A174" s="9">
        <v>2312</v>
      </c>
      <c r="B174" s="9">
        <v>2</v>
      </c>
      <c r="C174" s="9" t="s">
        <v>211</v>
      </c>
      <c r="D174" s="9">
        <v>12204421</v>
      </c>
      <c r="E174" s="31" t="s">
        <v>387</v>
      </c>
      <c r="F174" s="3" t="s">
        <v>93</v>
      </c>
      <c r="G174" s="47">
        <v>36</v>
      </c>
      <c r="H174" s="12">
        <v>747</v>
      </c>
      <c r="I174" s="13">
        <f t="shared" si="19"/>
        <v>20.75</v>
      </c>
      <c r="J174" s="9">
        <v>0</v>
      </c>
      <c r="K174" s="9">
        <v>0</v>
      </c>
      <c r="L174" s="13">
        <f t="shared" si="20"/>
        <v>20.75</v>
      </c>
      <c r="M174" s="21">
        <v>1</v>
      </c>
      <c r="N174" s="21">
        <v>1</v>
      </c>
      <c r="O174" s="21">
        <v>0</v>
      </c>
      <c r="P174" s="46">
        <v>2</v>
      </c>
      <c r="Q174">
        <f t="shared" si="16"/>
        <v>2</v>
      </c>
      <c r="R174">
        <f t="shared" si="17"/>
        <v>4</v>
      </c>
      <c r="S174" s="22">
        <f t="shared" si="18"/>
        <v>2988</v>
      </c>
    </row>
    <row r="175" spans="1:19" x14ac:dyDescent="0.25">
      <c r="A175" s="9">
        <v>2312</v>
      </c>
      <c r="B175" s="9">
        <v>2</v>
      </c>
      <c r="C175" s="9" t="s">
        <v>210</v>
      </c>
      <c r="D175" s="24">
        <v>12211020</v>
      </c>
      <c r="E175" s="31" t="s">
        <v>388</v>
      </c>
      <c r="F175" s="3" t="s">
        <v>159</v>
      </c>
      <c r="G175" s="47">
        <v>12</v>
      </c>
      <c r="H175" s="12">
        <v>395.64</v>
      </c>
      <c r="I175" s="13">
        <f t="shared" si="19"/>
        <v>32.97</v>
      </c>
      <c r="J175" s="9">
        <v>0</v>
      </c>
      <c r="K175" s="9">
        <v>0</v>
      </c>
      <c r="L175" s="13">
        <f t="shared" si="20"/>
        <v>32.97</v>
      </c>
      <c r="M175" s="21">
        <v>0</v>
      </c>
      <c r="N175" s="21">
        <v>2</v>
      </c>
      <c r="O175" s="21">
        <v>1</v>
      </c>
      <c r="P175" s="46">
        <v>7</v>
      </c>
      <c r="Q175">
        <f t="shared" si="16"/>
        <v>3</v>
      </c>
      <c r="R175">
        <f t="shared" si="17"/>
        <v>10</v>
      </c>
      <c r="S175" s="22">
        <f t="shared" si="18"/>
        <v>3956.3999999999996</v>
      </c>
    </row>
    <row r="176" spans="1:19" x14ac:dyDescent="0.25">
      <c r="A176" s="34">
        <v>2312</v>
      </c>
      <c r="B176" s="34">
        <v>2</v>
      </c>
      <c r="C176" s="34" t="s">
        <v>204</v>
      </c>
      <c r="D176" s="15">
        <v>12285123</v>
      </c>
      <c r="E176" s="44">
        <v>7501058611062</v>
      </c>
      <c r="F176" s="19" t="s">
        <v>414</v>
      </c>
      <c r="G176" s="37">
        <v>48</v>
      </c>
      <c r="H176" s="38">
        <v>597.12</v>
      </c>
      <c r="I176" s="39">
        <f t="shared" si="19"/>
        <v>12.44</v>
      </c>
      <c r="J176" s="34">
        <v>0</v>
      </c>
      <c r="K176" s="34">
        <v>0</v>
      </c>
      <c r="L176" s="39">
        <f t="shared" si="20"/>
        <v>12.44</v>
      </c>
      <c r="M176" s="21">
        <v>5</v>
      </c>
      <c r="N176" s="21">
        <v>0</v>
      </c>
      <c r="O176" s="21">
        <v>0</v>
      </c>
      <c r="P176" s="21">
        <v>0</v>
      </c>
      <c r="Q176">
        <f t="shared" si="16"/>
        <v>5</v>
      </c>
      <c r="R176">
        <f t="shared" si="17"/>
        <v>5</v>
      </c>
      <c r="S176" s="22">
        <f t="shared" si="18"/>
        <v>2985.6</v>
      </c>
    </row>
    <row r="177" spans="1:19" x14ac:dyDescent="0.25">
      <c r="A177" s="9"/>
      <c r="B177" s="9"/>
      <c r="C177" s="9"/>
      <c r="D177" s="51">
        <v>12413396</v>
      </c>
      <c r="E177" s="31" t="s">
        <v>389</v>
      </c>
      <c r="F177" s="3" t="s">
        <v>221</v>
      </c>
      <c r="G177" s="47">
        <v>14</v>
      </c>
      <c r="H177" s="12"/>
      <c r="I177" s="13">
        <f t="shared" si="19"/>
        <v>0</v>
      </c>
      <c r="J177" s="9">
        <v>0</v>
      </c>
      <c r="K177" s="9">
        <v>0</v>
      </c>
      <c r="L177" s="13">
        <f t="shared" si="20"/>
        <v>0</v>
      </c>
      <c r="M177" s="21">
        <v>1</v>
      </c>
      <c r="N177" s="21">
        <v>5</v>
      </c>
      <c r="O177" s="21">
        <v>2</v>
      </c>
      <c r="P177" s="46">
        <v>5</v>
      </c>
      <c r="Q177">
        <f t="shared" si="16"/>
        <v>8</v>
      </c>
      <c r="R177">
        <f t="shared" si="17"/>
        <v>13</v>
      </c>
      <c r="S177" s="22">
        <f t="shared" si="18"/>
        <v>0</v>
      </c>
    </row>
    <row r="178" spans="1:19" x14ac:dyDescent="0.25">
      <c r="A178" s="34">
        <v>2312</v>
      </c>
      <c r="B178" s="34">
        <v>2</v>
      </c>
      <c r="C178" s="34" t="s">
        <v>210</v>
      </c>
      <c r="D178" s="33">
        <v>12400708</v>
      </c>
      <c r="E178" s="35">
        <v>7501058642141</v>
      </c>
      <c r="F178" s="36" t="s">
        <v>134</v>
      </c>
      <c r="G178" s="47">
        <v>12</v>
      </c>
      <c r="H178" s="38">
        <v>228.95999999999998</v>
      </c>
      <c r="I178" s="39">
        <f t="shared" si="19"/>
        <v>19.079999999999998</v>
      </c>
      <c r="J178" s="34">
        <v>0</v>
      </c>
      <c r="K178" s="34">
        <v>0</v>
      </c>
      <c r="L178" s="39">
        <f t="shared" si="20"/>
        <v>19.079999999999998</v>
      </c>
      <c r="M178" s="21">
        <v>2</v>
      </c>
      <c r="N178" s="21">
        <v>1</v>
      </c>
      <c r="O178" s="21">
        <v>1</v>
      </c>
      <c r="P178" s="46">
        <v>3</v>
      </c>
      <c r="Q178">
        <f t="shared" si="16"/>
        <v>4</v>
      </c>
      <c r="R178">
        <f t="shared" si="17"/>
        <v>7</v>
      </c>
      <c r="S178" s="22">
        <f t="shared" si="18"/>
        <v>1602.7199999999998</v>
      </c>
    </row>
    <row r="179" spans="1:19" x14ac:dyDescent="0.25">
      <c r="A179" s="34">
        <v>2312</v>
      </c>
      <c r="B179" s="34">
        <v>2</v>
      </c>
      <c r="C179" s="34" t="s">
        <v>210</v>
      </c>
      <c r="D179" s="40">
        <v>12400709</v>
      </c>
      <c r="E179" s="35">
        <v>7501058642134</v>
      </c>
      <c r="F179" s="36" t="s">
        <v>160</v>
      </c>
      <c r="G179" s="47">
        <v>12</v>
      </c>
      <c r="H179" s="38">
        <v>228.95999999999998</v>
      </c>
      <c r="I179" s="39">
        <f t="shared" si="19"/>
        <v>19.079999999999998</v>
      </c>
      <c r="J179" s="34">
        <v>0</v>
      </c>
      <c r="K179" s="34">
        <v>0</v>
      </c>
      <c r="L179" s="39">
        <f t="shared" si="20"/>
        <v>19.079999999999998</v>
      </c>
      <c r="M179" s="21">
        <v>3</v>
      </c>
      <c r="N179" s="21">
        <v>2</v>
      </c>
      <c r="O179" s="21">
        <v>1</v>
      </c>
      <c r="P179" s="46">
        <v>3</v>
      </c>
      <c r="Q179">
        <f t="shared" si="16"/>
        <v>6</v>
      </c>
      <c r="R179">
        <f t="shared" si="17"/>
        <v>9</v>
      </c>
      <c r="S179" s="22">
        <f t="shared" si="18"/>
        <v>2060.64</v>
      </c>
    </row>
    <row r="180" spans="1:19" x14ac:dyDescent="0.25">
      <c r="A180" s="9">
        <v>2312</v>
      </c>
      <c r="B180" s="9">
        <v>2</v>
      </c>
      <c r="C180" s="9" t="s">
        <v>210</v>
      </c>
      <c r="D180" s="9">
        <v>12224881</v>
      </c>
      <c r="E180" s="31" t="s">
        <v>390</v>
      </c>
      <c r="F180" s="3" t="s">
        <v>107</v>
      </c>
      <c r="G180" s="47">
        <v>12</v>
      </c>
      <c r="H180" s="12">
        <v>194.52</v>
      </c>
      <c r="I180" s="13">
        <f t="shared" si="19"/>
        <v>16.21</v>
      </c>
      <c r="J180" s="9">
        <v>0</v>
      </c>
      <c r="K180" s="9">
        <v>0</v>
      </c>
      <c r="L180" s="13">
        <f t="shared" si="20"/>
        <v>16.21</v>
      </c>
      <c r="M180" s="21">
        <v>3</v>
      </c>
      <c r="N180" s="21">
        <v>3</v>
      </c>
      <c r="O180" s="21">
        <v>0</v>
      </c>
      <c r="P180" s="46">
        <v>5</v>
      </c>
      <c r="Q180">
        <f t="shared" si="16"/>
        <v>6</v>
      </c>
      <c r="R180">
        <f t="shared" si="17"/>
        <v>11</v>
      </c>
      <c r="S180" s="22">
        <f t="shared" si="18"/>
        <v>2139.7200000000003</v>
      </c>
    </row>
    <row r="181" spans="1:19" x14ac:dyDescent="0.25">
      <c r="A181" s="9">
        <v>2312</v>
      </c>
      <c r="B181" s="9">
        <v>2</v>
      </c>
      <c r="C181" s="9" t="s">
        <v>210</v>
      </c>
      <c r="D181" s="23">
        <v>12400700</v>
      </c>
      <c r="E181" s="31" t="s">
        <v>391</v>
      </c>
      <c r="F181" s="3" t="s">
        <v>21</v>
      </c>
      <c r="G181" s="47">
        <v>12</v>
      </c>
      <c r="H181" s="12">
        <v>228.95999999999998</v>
      </c>
      <c r="I181" s="13">
        <f t="shared" si="19"/>
        <v>19.079999999999998</v>
      </c>
      <c r="J181" s="9">
        <v>0</v>
      </c>
      <c r="K181" s="9">
        <v>0</v>
      </c>
      <c r="L181" s="13">
        <f t="shared" si="20"/>
        <v>19.079999999999998</v>
      </c>
      <c r="M181" s="21">
        <v>1</v>
      </c>
      <c r="N181" s="21">
        <v>0</v>
      </c>
      <c r="O181" s="21">
        <v>0</v>
      </c>
      <c r="P181" s="46">
        <v>2</v>
      </c>
      <c r="Q181">
        <f t="shared" si="16"/>
        <v>1</v>
      </c>
      <c r="R181">
        <f t="shared" si="17"/>
        <v>3</v>
      </c>
      <c r="S181" s="22">
        <f t="shared" si="18"/>
        <v>686.87999999999988</v>
      </c>
    </row>
    <row r="182" spans="1:19" x14ac:dyDescent="0.25">
      <c r="A182" s="9">
        <v>2312</v>
      </c>
      <c r="B182" s="9">
        <v>2</v>
      </c>
      <c r="C182" s="9" t="s">
        <v>208</v>
      </c>
      <c r="D182" s="25">
        <v>12241223</v>
      </c>
      <c r="E182" s="31" t="s">
        <v>392</v>
      </c>
      <c r="F182" s="3" t="s">
        <v>151</v>
      </c>
      <c r="G182" s="11">
        <v>90</v>
      </c>
      <c r="H182" s="12">
        <v>4293</v>
      </c>
      <c r="I182" s="13">
        <f t="shared" si="19"/>
        <v>47.7</v>
      </c>
      <c r="J182" s="9">
        <v>0</v>
      </c>
      <c r="K182" s="9">
        <v>0</v>
      </c>
      <c r="L182" s="13">
        <f t="shared" si="20"/>
        <v>47.7</v>
      </c>
      <c r="M182" s="21">
        <v>0</v>
      </c>
      <c r="N182" s="21">
        <v>0</v>
      </c>
      <c r="O182" s="21">
        <v>0</v>
      </c>
      <c r="P182" s="21">
        <v>0</v>
      </c>
      <c r="Q182">
        <f t="shared" si="16"/>
        <v>0</v>
      </c>
      <c r="R182">
        <f t="shared" si="17"/>
        <v>0</v>
      </c>
      <c r="S182" s="22">
        <f t="shared" si="18"/>
        <v>0</v>
      </c>
    </row>
    <row r="183" spans="1:19" x14ac:dyDescent="0.25">
      <c r="A183" s="9">
        <v>2312</v>
      </c>
      <c r="B183" s="9">
        <v>2</v>
      </c>
      <c r="C183" s="9" t="s">
        <v>209</v>
      </c>
      <c r="D183" s="25">
        <v>12246038</v>
      </c>
      <c r="E183" s="31" t="s">
        <v>393</v>
      </c>
      <c r="F183" s="3" t="s">
        <v>106</v>
      </c>
      <c r="G183" s="47">
        <v>10</v>
      </c>
      <c r="H183" s="12">
        <v>95.399999999999991</v>
      </c>
      <c r="I183" s="13">
        <f t="shared" si="19"/>
        <v>9.5399999999999991</v>
      </c>
      <c r="J183" s="9">
        <v>0</v>
      </c>
      <c r="K183" s="9">
        <v>0</v>
      </c>
      <c r="L183" s="13">
        <f t="shared" si="20"/>
        <v>9.5399999999999991</v>
      </c>
      <c r="M183" s="21">
        <v>0</v>
      </c>
      <c r="N183" s="21">
        <v>0</v>
      </c>
      <c r="O183" s="21">
        <v>0</v>
      </c>
      <c r="P183" s="46">
        <v>2</v>
      </c>
      <c r="Q183">
        <f t="shared" si="16"/>
        <v>0</v>
      </c>
      <c r="R183">
        <f t="shared" si="17"/>
        <v>2</v>
      </c>
      <c r="S183" s="22">
        <f t="shared" si="18"/>
        <v>190.79999999999998</v>
      </c>
    </row>
    <row r="184" spans="1:19" x14ac:dyDescent="0.25">
      <c r="A184" s="34"/>
      <c r="B184" s="34"/>
      <c r="C184" s="34"/>
      <c r="D184" s="43">
        <v>12418198</v>
      </c>
      <c r="E184" s="44">
        <v>7501058637741</v>
      </c>
      <c r="F184" s="45" t="s">
        <v>412</v>
      </c>
      <c r="G184" s="47">
        <v>20</v>
      </c>
      <c r="H184" s="38"/>
      <c r="I184" s="39">
        <f t="shared" si="19"/>
        <v>0</v>
      </c>
      <c r="J184" s="34">
        <v>0</v>
      </c>
      <c r="K184" s="34">
        <v>0</v>
      </c>
      <c r="L184" s="39">
        <f t="shared" si="20"/>
        <v>0</v>
      </c>
      <c r="M184" s="21">
        <v>1</v>
      </c>
      <c r="N184" s="21">
        <v>1</v>
      </c>
      <c r="O184" s="21">
        <v>1</v>
      </c>
      <c r="P184" s="46">
        <v>2</v>
      </c>
      <c r="Q184">
        <f t="shared" si="16"/>
        <v>3</v>
      </c>
      <c r="R184">
        <f t="shared" si="17"/>
        <v>5</v>
      </c>
      <c r="S184" s="22">
        <f t="shared" si="18"/>
        <v>0</v>
      </c>
    </row>
    <row r="185" spans="1:19" x14ac:dyDescent="0.25">
      <c r="A185" s="9">
        <v>2312</v>
      </c>
      <c r="B185" s="9">
        <v>2</v>
      </c>
      <c r="C185" s="9" t="s">
        <v>207</v>
      </c>
      <c r="D185" s="9">
        <v>12282816</v>
      </c>
      <c r="E185" s="31" t="s">
        <v>394</v>
      </c>
      <c r="F185" s="3" t="s">
        <v>72</v>
      </c>
      <c r="G185" s="47">
        <v>18</v>
      </c>
      <c r="H185" s="12">
        <v>585.54</v>
      </c>
      <c r="I185" s="13">
        <f t="shared" si="19"/>
        <v>32.53</v>
      </c>
      <c r="J185" s="9">
        <v>0</v>
      </c>
      <c r="K185" s="9">
        <v>0</v>
      </c>
      <c r="L185" s="13">
        <f t="shared" si="20"/>
        <v>32.53</v>
      </c>
      <c r="M185" s="21">
        <v>0</v>
      </c>
      <c r="N185" s="21">
        <v>0</v>
      </c>
      <c r="O185" s="21">
        <v>0</v>
      </c>
      <c r="P185" s="46">
        <v>1</v>
      </c>
      <c r="Q185">
        <f t="shared" si="16"/>
        <v>0</v>
      </c>
      <c r="R185">
        <f t="shared" si="17"/>
        <v>1</v>
      </c>
      <c r="S185" s="22">
        <f t="shared" si="18"/>
        <v>585.54</v>
      </c>
    </row>
    <row r="186" spans="1:19" x14ac:dyDescent="0.25">
      <c r="A186" s="9">
        <v>2312</v>
      </c>
      <c r="B186" s="9">
        <v>2</v>
      </c>
      <c r="C186" s="9" t="s">
        <v>207</v>
      </c>
      <c r="D186" s="9">
        <v>12282819</v>
      </c>
      <c r="E186" s="31" t="s">
        <v>395</v>
      </c>
      <c r="F186" s="3" t="s">
        <v>2</v>
      </c>
      <c r="G186" s="47">
        <v>18</v>
      </c>
      <c r="H186" s="12">
        <v>653.93999999999994</v>
      </c>
      <c r="I186" s="13">
        <f t="shared" si="19"/>
        <v>36.33</v>
      </c>
      <c r="J186" s="9">
        <v>0</v>
      </c>
      <c r="K186" s="9">
        <v>0</v>
      </c>
      <c r="L186" s="13">
        <f t="shared" si="20"/>
        <v>36.33</v>
      </c>
      <c r="M186" s="21">
        <v>1</v>
      </c>
      <c r="N186" s="21">
        <v>1</v>
      </c>
      <c r="O186" s="21">
        <v>1</v>
      </c>
      <c r="P186" s="46">
        <v>1</v>
      </c>
      <c r="Q186">
        <f t="shared" si="16"/>
        <v>3</v>
      </c>
      <c r="R186">
        <f t="shared" si="17"/>
        <v>4</v>
      </c>
      <c r="S186" s="22">
        <f t="shared" si="18"/>
        <v>2615.7599999999998</v>
      </c>
    </row>
    <row r="187" spans="1:19" x14ac:dyDescent="0.25">
      <c r="A187" s="9">
        <v>2312</v>
      </c>
      <c r="B187" s="9">
        <v>2</v>
      </c>
      <c r="C187" s="9" t="s">
        <v>211</v>
      </c>
      <c r="D187" s="9">
        <v>12250613</v>
      </c>
      <c r="E187" s="31" t="s">
        <v>396</v>
      </c>
      <c r="F187" s="3" t="s">
        <v>33</v>
      </c>
      <c r="G187" s="47">
        <v>12</v>
      </c>
      <c r="H187" s="12">
        <v>124.92</v>
      </c>
      <c r="I187" s="13">
        <f t="shared" si="19"/>
        <v>10.41</v>
      </c>
      <c r="J187" s="9">
        <v>0</v>
      </c>
      <c r="K187" s="9">
        <v>0</v>
      </c>
      <c r="L187" s="13">
        <f t="shared" si="20"/>
        <v>10.41</v>
      </c>
      <c r="M187" s="21">
        <v>0</v>
      </c>
      <c r="N187" s="21">
        <v>0</v>
      </c>
      <c r="O187" s="21">
        <v>0</v>
      </c>
      <c r="P187" s="46">
        <v>2</v>
      </c>
      <c r="Q187">
        <f t="shared" si="16"/>
        <v>0</v>
      </c>
      <c r="R187">
        <f t="shared" si="17"/>
        <v>2</v>
      </c>
      <c r="S187" s="22">
        <f t="shared" si="18"/>
        <v>249.84</v>
      </c>
    </row>
    <row r="188" spans="1:19" x14ac:dyDescent="0.25">
      <c r="A188" s="9">
        <v>2312</v>
      </c>
      <c r="B188" s="9">
        <v>2</v>
      </c>
      <c r="C188" s="9" t="s">
        <v>209</v>
      </c>
      <c r="D188" s="9">
        <v>12253537</v>
      </c>
      <c r="E188" s="31" t="s">
        <v>397</v>
      </c>
      <c r="F188" s="3" t="s">
        <v>0</v>
      </c>
      <c r="G188" s="11">
        <v>24</v>
      </c>
      <c r="H188" s="12">
        <v>481.43999999999994</v>
      </c>
      <c r="I188" s="13">
        <f t="shared" si="19"/>
        <v>20.059999999999999</v>
      </c>
      <c r="J188" s="9">
        <v>0</v>
      </c>
      <c r="K188" s="9">
        <v>0</v>
      </c>
      <c r="L188" s="13">
        <f t="shared" si="20"/>
        <v>20.059999999999999</v>
      </c>
      <c r="M188" s="21">
        <v>2</v>
      </c>
      <c r="N188" s="21">
        <v>0</v>
      </c>
      <c r="O188" s="21">
        <v>0</v>
      </c>
      <c r="P188" s="21">
        <v>0</v>
      </c>
      <c r="Q188">
        <f t="shared" si="16"/>
        <v>2</v>
      </c>
      <c r="R188">
        <f t="shared" si="17"/>
        <v>2</v>
      </c>
      <c r="S188" s="22">
        <f t="shared" si="18"/>
        <v>962.87999999999988</v>
      </c>
    </row>
    <row r="189" spans="1:19" x14ac:dyDescent="0.25">
      <c r="A189" s="9">
        <v>2312</v>
      </c>
      <c r="B189" s="9">
        <v>2</v>
      </c>
      <c r="C189" s="9" t="s">
        <v>209</v>
      </c>
      <c r="D189" s="19">
        <v>12311623</v>
      </c>
      <c r="E189" s="31" t="s">
        <v>398</v>
      </c>
      <c r="F189" s="3" t="s">
        <v>11</v>
      </c>
      <c r="G189" s="11">
        <v>24</v>
      </c>
      <c r="H189" s="12">
        <v>582.24</v>
      </c>
      <c r="I189" s="13">
        <f t="shared" si="19"/>
        <v>24.26</v>
      </c>
      <c r="J189" s="9">
        <v>0</v>
      </c>
      <c r="K189" s="9">
        <v>0</v>
      </c>
      <c r="L189" s="13">
        <f t="shared" si="20"/>
        <v>24.26</v>
      </c>
      <c r="M189" s="21">
        <v>0</v>
      </c>
      <c r="N189" s="21">
        <v>5</v>
      </c>
      <c r="O189" s="21">
        <v>3</v>
      </c>
      <c r="P189" s="21">
        <v>0</v>
      </c>
      <c r="Q189">
        <f t="shared" si="16"/>
        <v>8</v>
      </c>
      <c r="R189">
        <f t="shared" si="17"/>
        <v>8</v>
      </c>
      <c r="S189" s="22">
        <f t="shared" si="18"/>
        <v>4657.92</v>
      </c>
    </row>
    <row r="190" spans="1:19" x14ac:dyDescent="0.25">
      <c r="A190" s="9">
        <v>2312</v>
      </c>
      <c r="B190" s="9">
        <v>2</v>
      </c>
      <c r="C190" s="9" t="s">
        <v>209</v>
      </c>
      <c r="D190" s="19">
        <v>12313022</v>
      </c>
      <c r="E190" s="31" t="s">
        <v>399</v>
      </c>
      <c r="F190" s="3" t="s">
        <v>170</v>
      </c>
      <c r="G190" s="47">
        <v>12</v>
      </c>
      <c r="H190" s="12">
        <v>642.24</v>
      </c>
      <c r="I190" s="13">
        <f t="shared" si="19"/>
        <v>53.52</v>
      </c>
      <c r="J190" s="9">
        <v>0</v>
      </c>
      <c r="K190" s="9">
        <v>0</v>
      </c>
      <c r="L190" s="13">
        <f t="shared" si="20"/>
        <v>53.52</v>
      </c>
      <c r="M190" s="21">
        <v>1</v>
      </c>
      <c r="N190" s="21">
        <v>3</v>
      </c>
      <c r="O190" s="21">
        <v>1</v>
      </c>
      <c r="P190" s="46">
        <v>5</v>
      </c>
      <c r="Q190">
        <f t="shared" si="16"/>
        <v>5</v>
      </c>
      <c r="R190">
        <f t="shared" si="17"/>
        <v>10</v>
      </c>
      <c r="S190" s="22">
        <f t="shared" si="18"/>
        <v>6422.4</v>
      </c>
    </row>
    <row r="191" spans="1:19" x14ac:dyDescent="0.25">
      <c r="A191" s="9">
        <v>2312</v>
      </c>
      <c r="B191" s="9">
        <v>2</v>
      </c>
      <c r="C191" s="9" t="s">
        <v>209</v>
      </c>
      <c r="D191" s="19">
        <v>12312986</v>
      </c>
      <c r="E191" s="31" t="s">
        <v>400</v>
      </c>
      <c r="F191" s="3" t="s">
        <v>100</v>
      </c>
      <c r="G191" s="11">
        <v>12</v>
      </c>
      <c r="H191" s="12">
        <v>642.24</v>
      </c>
      <c r="I191" s="13">
        <f t="shared" si="19"/>
        <v>53.52</v>
      </c>
      <c r="J191" s="9">
        <v>0</v>
      </c>
      <c r="K191" s="9">
        <v>0</v>
      </c>
      <c r="L191" s="13">
        <f t="shared" si="20"/>
        <v>53.52</v>
      </c>
      <c r="M191" s="21">
        <v>1</v>
      </c>
      <c r="N191" s="21">
        <v>0</v>
      </c>
      <c r="O191" s="21">
        <v>1</v>
      </c>
      <c r="P191" s="21">
        <v>0</v>
      </c>
      <c r="Q191">
        <f t="shared" si="16"/>
        <v>2</v>
      </c>
      <c r="R191">
        <f t="shared" si="17"/>
        <v>2</v>
      </c>
      <c r="S191" s="22">
        <f t="shared" si="18"/>
        <v>1284.48</v>
      </c>
    </row>
    <row r="192" spans="1:19" x14ac:dyDescent="0.25">
      <c r="A192" s="9">
        <v>2312</v>
      </c>
      <c r="B192" s="9">
        <v>2</v>
      </c>
      <c r="C192" s="9" t="s">
        <v>210</v>
      </c>
      <c r="D192" s="29">
        <v>12259213</v>
      </c>
      <c r="E192" s="31" t="s">
        <v>401</v>
      </c>
      <c r="F192" s="3" t="s">
        <v>108</v>
      </c>
      <c r="G192" s="47">
        <v>12</v>
      </c>
      <c r="H192" s="12">
        <v>228.95999999999998</v>
      </c>
      <c r="I192" s="13">
        <f t="shared" si="19"/>
        <v>19.079999999999998</v>
      </c>
      <c r="J192" s="9">
        <v>0</v>
      </c>
      <c r="K192" s="9">
        <v>0</v>
      </c>
      <c r="L192" s="13">
        <f t="shared" si="20"/>
        <v>19.079999999999998</v>
      </c>
      <c r="M192" s="21">
        <v>1</v>
      </c>
      <c r="N192" s="21">
        <v>2</v>
      </c>
      <c r="O192" s="21">
        <v>1</v>
      </c>
      <c r="P192" s="46">
        <v>2</v>
      </c>
      <c r="Q192">
        <f t="shared" si="16"/>
        <v>4</v>
      </c>
      <c r="R192">
        <f t="shared" si="17"/>
        <v>6</v>
      </c>
      <c r="S192" s="22">
        <f t="shared" si="18"/>
        <v>1373.7599999999998</v>
      </c>
    </row>
    <row r="193" spans="1:19" x14ac:dyDescent="0.25">
      <c r="A193" s="9">
        <v>2312</v>
      </c>
      <c r="B193" s="9">
        <v>2</v>
      </c>
      <c r="C193" s="9" t="s">
        <v>204</v>
      </c>
      <c r="D193" s="9">
        <v>12258109</v>
      </c>
      <c r="E193" s="31" t="s">
        <v>402</v>
      </c>
      <c r="F193" s="3" t="s">
        <v>129</v>
      </c>
      <c r="G193" s="11">
        <v>27</v>
      </c>
      <c r="H193" s="12">
        <v>228.96</v>
      </c>
      <c r="I193" s="13">
        <f t="shared" si="19"/>
        <v>8.48</v>
      </c>
      <c r="J193" s="9">
        <v>0</v>
      </c>
      <c r="K193" s="9">
        <v>0</v>
      </c>
      <c r="L193" s="13">
        <f t="shared" si="20"/>
        <v>8.48</v>
      </c>
      <c r="M193" s="21">
        <v>0</v>
      </c>
      <c r="N193" s="21">
        <v>0</v>
      </c>
      <c r="O193" s="21">
        <v>0</v>
      </c>
      <c r="P193" s="21">
        <v>0</v>
      </c>
      <c r="Q193">
        <f t="shared" si="16"/>
        <v>0</v>
      </c>
      <c r="R193">
        <f t="shared" si="17"/>
        <v>0</v>
      </c>
      <c r="S193" s="22">
        <f t="shared" si="18"/>
        <v>0</v>
      </c>
    </row>
    <row r="194" spans="1:19" x14ac:dyDescent="0.25">
      <c r="A194" s="9">
        <v>2312</v>
      </c>
      <c r="B194" s="9">
        <v>2</v>
      </c>
      <c r="C194" s="9" t="s">
        <v>205</v>
      </c>
      <c r="D194" s="9">
        <v>12260254</v>
      </c>
      <c r="E194" s="31" t="s">
        <v>403</v>
      </c>
      <c r="F194" s="3" t="s">
        <v>217</v>
      </c>
      <c r="G194" s="47">
        <v>12</v>
      </c>
      <c r="H194" s="12">
        <v>580.56000000000006</v>
      </c>
      <c r="I194" s="13">
        <f t="shared" si="19"/>
        <v>48.38</v>
      </c>
      <c r="J194" s="9">
        <v>0</v>
      </c>
      <c r="K194" s="9">
        <v>0</v>
      </c>
      <c r="L194" s="13">
        <f t="shared" si="20"/>
        <v>48.38</v>
      </c>
      <c r="M194" s="21">
        <v>0</v>
      </c>
      <c r="N194" s="21">
        <v>0</v>
      </c>
      <c r="O194" s="21">
        <v>0</v>
      </c>
      <c r="P194" s="46">
        <v>1</v>
      </c>
      <c r="Q194">
        <f t="shared" si="16"/>
        <v>0</v>
      </c>
      <c r="R194">
        <f t="shared" si="17"/>
        <v>1</v>
      </c>
      <c r="S194" s="22">
        <f t="shared" si="18"/>
        <v>580.56000000000006</v>
      </c>
    </row>
    <row r="195" spans="1:19" x14ac:dyDescent="0.25">
      <c r="A195" s="9">
        <v>2312</v>
      </c>
      <c r="B195" s="9">
        <v>2</v>
      </c>
      <c r="C195" s="9" t="s">
        <v>205</v>
      </c>
      <c r="D195" s="9">
        <v>12260255</v>
      </c>
      <c r="E195" s="31" t="s">
        <v>404</v>
      </c>
      <c r="F195" s="3" t="s">
        <v>218</v>
      </c>
      <c r="G195" s="47">
        <v>12</v>
      </c>
      <c r="H195" s="12">
        <v>522.48</v>
      </c>
      <c r="I195" s="13">
        <f t="shared" si="19"/>
        <v>43.54</v>
      </c>
      <c r="J195" s="9">
        <v>0</v>
      </c>
      <c r="K195" s="9">
        <v>0</v>
      </c>
      <c r="L195" s="13">
        <f t="shared" si="20"/>
        <v>43.54</v>
      </c>
      <c r="M195" s="21">
        <v>0</v>
      </c>
      <c r="N195" s="21">
        <v>1</v>
      </c>
      <c r="O195" s="21">
        <v>0</v>
      </c>
      <c r="P195" s="46">
        <v>2</v>
      </c>
      <c r="Q195">
        <f t="shared" si="16"/>
        <v>1</v>
      </c>
      <c r="R195">
        <f t="shared" si="17"/>
        <v>3</v>
      </c>
      <c r="S195" s="22">
        <f t="shared" si="18"/>
        <v>1567.44</v>
      </c>
    </row>
    <row r="196" spans="1:19" x14ac:dyDescent="0.25">
      <c r="A196" s="9">
        <v>2312</v>
      </c>
      <c r="B196" s="9">
        <v>2</v>
      </c>
      <c r="C196" s="9" t="s">
        <v>206</v>
      </c>
      <c r="D196" s="9">
        <v>12261734</v>
      </c>
      <c r="E196" s="31" t="s">
        <v>405</v>
      </c>
      <c r="F196" s="3" t="s">
        <v>61</v>
      </c>
      <c r="G196" s="47">
        <v>24</v>
      </c>
      <c r="H196" s="12">
        <v>1146.96</v>
      </c>
      <c r="I196" s="13">
        <f t="shared" si="19"/>
        <v>47.79</v>
      </c>
      <c r="J196" s="9">
        <v>0</v>
      </c>
      <c r="K196" s="9">
        <v>0</v>
      </c>
      <c r="L196" s="13">
        <f t="shared" si="20"/>
        <v>47.79</v>
      </c>
      <c r="M196" s="21">
        <v>3</v>
      </c>
      <c r="N196" s="21">
        <v>0</v>
      </c>
      <c r="O196" s="21">
        <v>1</v>
      </c>
      <c r="P196" s="46">
        <v>4</v>
      </c>
      <c r="Q196">
        <f t="shared" si="16"/>
        <v>4</v>
      </c>
      <c r="R196">
        <f t="shared" si="17"/>
        <v>8</v>
      </c>
      <c r="S196" s="22">
        <f t="shared" si="18"/>
        <v>9175.68</v>
      </c>
    </row>
    <row r="197" spans="1:19" x14ac:dyDescent="0.25">
      <c r="A197" s="9">
        <v>2312</v>
      </c>
      <c r="B197" s="9">
        <v>2</v>
      </c>
      <c r="C197" s="9" t="s">
        <v>212</v>
      </c>
      <c r="D197" s="9">
        <v>12203834</v>
      </c>
      <c r="E197" s="31" t="s">
        <v>406</v>
      </c>
      <c r="F197" s="3" t="s">
        <v>149</v>
      </c>
      <c r="G197" s="11">
        <v>12</v>
      </c>
      <c r="H197" s="12">
        <v>2469.84</v>
      </c>
      <c r="I197" s="13">
        <f t="shared" ref="I197:I201" si="21">+H197/G197</f>
        <v>205.82000000000002</v>
      </c>
      <c r="J197" s="9">
        <v>0</v>
      </c>
      <c r="K197" s="9">
        <v>0</v>
      </c>
      <c r="L197" s="13">
        <f t="shared" ref="L197:L201" si="22">+I197*((100-J197)/100)*((100-K197)/100)</f>
        <v>205.82000000000002</v>
      </c>
      <c r="M197" s="21">
        <v>0</v>
      </c>
      <c r="N197" s="21">
        <v>0</v>
      </c>
      <c r="O197" s="21">
        <v>0</v>
      </c>
      <c r="P197" s="21">
        <v>0</v>
      </c>
      <c r="Q197">
        <f t="shared" si="16"/>
        <v>0</v>
      </c>
      <c r="R197">
        <f t="shared" ref="R197:R201" si="23">+M197+N197+O197+P197</f>
        <v>0</v>
      </c>
      <c r="S197" s="22">
        <f t="shared" ref="S197:S201" si="24">+R197*H197</f>
        <v>0</v>
      </c>
    </row>
    <row r="198" spans="1:19" x14ac:dyDescent="0.25">
      <c r="A198" s="9">
        <v>2312</v>
      </c>
      <c r="B198" s="9">
        <v>2</v>
      </c>
      <c r="C198" s="9" t="s">
        <v>202</v>
      </c>
      <c r="D198" s="9">
        <v>12145711</v>
      </c>
      <c r="E198" s="31" t="s">
        <v>407</v>
      </c>
      <c r="F198" s="3" t="s">
        <v>59</v>
      </c>
      <c r="G198" s="11">
        <v>24</v>
      </c>
      <c r="H198" s="12">
        <v>742.8</v>
      </c>
      <c r="I198" s="13">
        <f t="shared" si="21"/>
        <v>30.95</v>
      </c>
      <c r="J198" s="9">
        <v>0</v>
      </c>
      <c r="K198" s="9">
        <v>0</v>
      </c>
      <c r="L198" s="13">
        <f t="shared" si="22"/>
        <v>30.95</v>
      </c>
      <c r="M198" s="21">
        <v>0</v>
      </c>
      <c r="N198" s="21">
        <v>0</v>
      </c>
      <c r="O198" s="21">
        <v>0</v>
      </c>
      <c r="P198" s="21">
        <v>0</v>
      </c>
      <c r="Q198">
        <f t="shared" ref="Q198:Q216" si="25">M198+N198+O198</f>
        <v>0</v>
      </c>
      <c r="R198">
        <f t="shared" si="23"/>
        <v>0</v>
      </c>
      <c r="S198" s="22">
        <f t="shared" si="24"/>
        <v>0</v>
      </c>
    </row>
    <row r="199" spans="1:19" x14ac:dyDescent="0.25">
      <c r="A199" s="9">
        <v>2312</v>
      </c>
      <c r="B199" s="9">
        <v>2</v>
      </c>
      <c r="C199" s="9" t="s">
        <v>206</v>
      </c>
      <c r="D199" s="9">
        <v>12353976</v>
      </c>
      <c r="E199" s="31" t="s">
        <v>408</v>
      </c>
      <c r="F199" s="3" t="s">
        <v>122</v>
      </c>
      <c r="G199" s="11">
        <v>18</v>
      </c>
      <c r="H199" s="12">
        <v>228.42</v>
      </c>
      <c r="I199" s="13">
        <f t="shared" si="21"/>
        <v>12.69</v>
      </c>
      <c r="J199" s="9">
        <v>0</v>
      </c>
      <c r="K199" s="9">
        <v>0</v>
      </c>
      <c r="L199" s="13">
        <f t="shared" si="22"/>
        <v>12.69</v>
      </c>
      <c r="M199" s="21">
        <v>0</v>
      </c>
      <c r="N199" s="21">
        <v>0</v>
      </c>
      <c r="O199" s="21">
        <v>0</v>
      </c>
      <c r="P199" s="21">
        <v>0</v>
      </c>
      <c r="Q199">
        <f t="shared" si="25"/>
        <v>0</v>
      </c>
      <c r="R199">
        <f t="shared" si="23"/>
        <v>0</v>
      </c>
      <c r="S199" s="22">
        <f t="shared" si="24"/>
        <v>0</v>
      </c>
    </row>
    <row r="200" spans="1:19" x14ac:dyDescent="0.25">
      <c r="A200" s="9">
        <v>2312</v>
      </c>
      <c r="B200" s="9">
        <v>2</v>
      </c>
      <c r="C200" s="9" t="s">
        <v>206</v>
      </c>
      <c r="D200" s="9">
        <v>12353977</v>
      </c>
      <c r="E200" s="31" t="s">
        <v>409</v>
      </c>
      <c r="F200" s="3" t="s">
        <v>144</v>
      </c>
      <c r="G200" s="11">
        <v>18</v>
      </c>
      <c r="H200" s="12">
        <v>228.42</v>
      </c>
      <c r="I200" s="13">
        <f t="shared" si="21"/>
        <v>12.69</v>
      </c>
      <c r="J200" s="9">
        <v>0</v>
      </c>
      <c r="K200" s="9">
        <v>0</v>
      </c>
      <c r="L200" s="13">
        <f t="shared" si="22"/>
        <v>12.69</v>
      </c>
      <c r="M200" s="21">
        <v>0</v>
      </c>
      <c r="N200" s="21">
        <v>0</v>
      </c>
      <c r="O200" s="21">
        <v>0</v>
      </c>
      <c r="P200" s="21">
        <v>0</v>
      </c>
      <c r="Q200">
        <f t="shared" si="25"/>
        <v>0</v>
      </c>
      <c r="R200">
        <f t="shared" si="23"/>
        <v>0</v>
      </c>
      <c r="S200" s="22">
        <f t="shared" si="24"/>
        <v>0</v>
      </c>
    </row>
    <row r="201" spans="1:19" x14ac:dyDescent="0.25">
      <c r="A201" s="34">
        <v>2312</v>
      </c>
      <c r="B201" s="34">
        <v>2</v>
      </c>
      <c r="C201" s="34" t="s">
        <v>206</v>
      </c>
      <c r="D201" s="41">
        <v>12402492</v>
      </c>
      <c r="E201" s="42">
        <v>7613037005554</v>
      </c>
      <c r="F201" s="36" t="s">
        <v>81</v>
      </c>
      <c r="G201" s="47">
        <v>18</v>
      </c>
      <c r="H201" s="38">
        <v>228.42</v>
      </c>
      <c r="I201" s="39">
        <f t="shared" si="21"/>
        <v>12.69</v>
      </c>
      <c r="J201" s="34">
        <v>0</v>
      </c>
      <c r="K201" s="34">
        <v>0</v>
      </c>
      <c r="L201" s="39">
        <f t="shared" si="22"/>
        <v>12.69</v>
      </c>
      <c r="M201" s="21">
        <v>2</v>
      </c>
      <c r="N201" s="21">
        <v>1</v>
      </c>
      <c r="O201" s="21">
        <v>2</v>
      </c>
      <c r="P201" s="46">
        <v>2</v>
      </c>
      <c r="Q201">
        <f t="shared" si="25"/>
        <v>5</v>
      </c>
      <c r="R201">
        <f t="shared" si="23"/>
        <v>7</v>
      </c>
      <c r="S201" s="22">
        <f t="shared" si="24"/>
        <v>1598.9399999999998</v>
      </c>
    </row>
    <row r="202" spans="1:19" x14ac:dyDescent="0.25">
      <c r="A202" s="9"/>
      <c r="B202" s="9"/>
      <c r="C202" s="9"/>
      <c r="D202" s="9"/>
      <c r="E202" s="2"/>
      <c r="F202" s="3"/>
      <c r="G202" s="11"/>
      <c r="H202" s="12"/>
      <c r="I202" s="13" t="e">
        <f t="shared" ref="I202:I216" si="26">+H202/G202</f>
        <v>#DIV/0!</v>
      </c>
      <c r="J202" s="9">
        <v>0</v>
      </c>
      <c r="K202" s="9">
        <v>0</v>
      </c>
      <c r="L202" s="13" t="e">
        <f t="shared" ref="L202:L216" si="27">+I202*((100-J202)/100)*((100-K202)/100)</f>
        <v>#DIV/0!</v>
      </c>
      <c r="M202" s="21"/>
      <c r="N202" s="21"/>
      <c r="O202" s="21"/>
      <c r="P202" s="21"/>
      <c r="Q202">
        <f t="shared" si="25"/>
        <v>0</v>
      </c>
    </row>
    <row r="203" spans="1:19" x14ac:dyDescent="0.25">
      <c r="A203" s="9"/>
      <c r="B203" s="9"/>
      <c r="C203" s="9"/>
      <c r="D203" s="9"/>
      <c r="E203" s="2"/>
      <c r="F203" s="3"/>
      <c r="G203" s="11"/>
      <c r="H203" s="12"/>
      <c r="I203" s="13" t="e">
        <f t="shared" si="26"/>
        <v>#DIV/0!</v>
      </c>
      <c r="J203" s="9">
        <v>0</v>
      </c>
      <c r="K203" s="9">
        <v>0</v>
      </c>
      <c r="L203" s="13" t="e">
        <f t="shared" si="27"/>
        <v>#DIV/0!</v>
      </c>
      <c r="M203" s="1"/>
      <c r="N203" s="1"/>
      <c r="O203" s="1"/>
      <c r="P203" s="1"/>
      <c r="Q203">
        <f t="shared" si="25"/>
        <v>0</v>
      </c>
    </row>
    <row r="204" spans="1:19" x14ac:dyDescent="0.25">
      <c r="A204" s="9"/>
      <c r="B204" s="9"/>
      <c r="C204" s="9"/>
      <c r="D204" s="9"/>
      <c r="E204" s="2"/>
      <c r="F204" s="3"/>
      <c r="G204" s="11"/>
      <c r="H204" s="12"/>
      <c r="I204" s="13" t="e">
        <f t="shared" si="26"/>
        <v>#DIV/0!</v>
      </c>
      <c r="J204" s="9">
        <v>0</v>
      </c>
      <c r="K204" s="9">
        <v>0</v>
      </c>
      <c r="L204" s="13" t="e">
        <f t="shared" si="27"/>
        <v>#DIV/0!</v>
      </c>
      <c r="M204" s="1"/>
      <c r="N204" s="1"/>
      <c r="O204" s="1"/>
      <c r="P204" s="1"/>
      <c r="Q204">
        <f t="shared" si="25"/>
        <v>0</v>
      </c>
    </row>
    <row r="205" spans="1:19" x14ac:dyDescent="0.25">
      <c r="A205" s="9"/>
      <c r="B205" s="9"/>
      <c r="C205" s="9"/>
      <c r="D205" s="9"/>
      <c r="E205" s="2"/>
      <c r="F205" s="3"/>
      <c r="G205" s="11"/>
      <c r="H205" s="12"/>
      <c r="I205" s="13" t="e">
        <f t="shared" si="26"/>
        <v>#DIV/0!</v>
      </c>
      <c r="J205" s="9">
        <v>0</v>
      </c>
      <c r="K205" s="9">
        <v>0</v>
      </c>
      <c r="L205" s="13" t="e">
        <f t="shared" si="27"/>
        <v>#DIV/0!</v>
      </c>
      <c r="M205" s="1"/>
      <c r="N205" s="1"/>
      <c r="O205" s="1"/>
      <c r="P205" s="1"/>
      <c r="Q205">
        <f t="shared" si="25"/>
        <v>0</v>
      </c>
    </row>
    <row r="206" spans="1:19" x14ac:dyDescent="0.25">
      <c r="A206" s="9"/>
      <c r="B206" s="9"/>
      <c r="C206" s="9"/>
      <c r="D206" s="9"/>
      <c r="E206" s="2"/>
      <c r="F206" s="3"/>
      <c r="G206" s="11"/>
      <c r="H206" s="12"/>
      <c r="I206" s="13" t="e">
        <f t="shared" si="26"/>
        <v>#DIV/0!</v>
      </c>
      <c r="J206" s="9">
        <v>0</v>
      </c>
      <c r="K206" s="9">
        <v>0</v>
      </c>
      <c r="L206" s="13" t="e">
        <f t="shared" si="27"/>
        <v>#DIV/0!</v>
      </c>
      <c r="M206" s="1"/>
      <c r="N206" s="1"/>
      <c r="O206" s="1"/>
      <c r="P206" s="1"/>
      <c r="Q206">
        <f t="shared" si="25"/>
        <v>0</v>
      </c>
    </row>
    <row r="207" spans="1:19" x14ac:dyDescent="0.25">
      <c r="A207" s="9"/>
      <c r="B207" s="9"/>
      <c r="C207" s="9"/>
      <c r="D207" s="9"/>
      <c r="E207" s="2"/>
      <c r="F207" s="3"/>
      <c r="G207" s="11"/>
      <c r="H207" s="12"/>
      <c r="I207" s="13" t="e">
        <f t="shared" si="26"/>
        <v>#DIV/0!</v>
      </c>
      <c r="J207" s="9">
        <v>0</v>
      </c>
      <c r="K207" s="9">
        <v>0</v>
      </c>
      <c r="L207" s="13" t="e">
        <f t="shared" si="27"/>
        <v>#DIV/0!</v>
      </c>
      <c r="M207" s="1"/>
      <c r="N207" s="1"/>
      <c r="O207" s="1"/>
      <c r="P207" s="1"/>
      <c r="Q207">
        <f t="shared" si="25"/>
        <v>0</v>
      </c>
    </row>
    <row r="208" spans="1:19" x14ac:dyDescent="0.25">
      <c r="A208" s="9"/>
      <c r="B208" s="9"/>
      <c r="C208" s="9"/>
      <c r="D208" s="9"/>
      <c r="E208" s="2"/>
      <c r="F208" s="3"/>
      <c r="G208" s="11"/>
      <c r="H208" s="12"/>
      <c r="I208" s="13" t="e">
        <f t="shared" si="26"/>
        <v>#DIV/0!</v>
      </c>
      <c r="J208" s="9">
        <v>0</v>
      </c>
      <c r="K208" s="9">
        <v>0</v>
      </c>
      <c r="L208" s="13" t="e">
        <f t="shared" si="27"/>
        <v>#DIV/0!</v>
      </c>
      <c r="M208" s="1"/>
      <c r="N208" s="1"/>
      <c r="O208" s="1"/>
      <c r="P208" s="1"/>
      <c r="Q208">
        <f t="shared" si="25"/>
        <v>0</v>
      </c>
    </row>
    <row r="209" spans="1:17" x14ac:dyDescent="0.25">
      <c r="A209" s="9"/>
      <c r="B209" s="9"/>
      <c r="C209" s="9"/>
      <c r="D209" s="9"/>
      <c r="E209" s="2"/>
      <c r="F209" s="3"/>
      <c r="G209" s="11"/>
      <c r="H209" s="12"/>
      <c r="I209" s="13" t="e">
        <f t="shared" si="26"/>
        <v>#DIV/0!</v>
      </c>
      <c r="J209" s="9">
        <v>0</v>
      </c>
      <c r="K209" s="9">
        <v>0</v>
      </c>
      <c r="L209" s="13" t="e">
        <f t="shared" si="27"/>
        <v>#DIV/0!</v>
      </c>
      <c r="M209" s="1"/>
      <c r="N209" s="1"/>
      <c r="O209" s="1"/>
      <c r="P209" s="1"/>
      <c r="Q209">
        <f t="shared" si="25"/>
        <v>0</v>
      </c>
    </row>
    <row r="210" spans="1:17" x14ac:dyDescent="0.25">
      <c r="A210" s="9"/>
      <c r="B210" s="9"/>
      <c r="C210" s="9"/>
      <c r="D210" s="9"/>
      <c r="E210" s="2"/>
      <c r="F210" s="3"/>
      <c r="G210" s="11"/>
      <c r="H210" s="12"/>
      <c r="I210" s="13" t="e">
        <f t="shared" si="26"/>
        <v>#DIV/0!</v>
      </c>
      <c r="J210" s="9">
        <v>0</v>
      </c>
      <c r="K210" s="9">
        <v>0</v>
      </c>
      <c r="L210" s="13" t="e">
        <f t="shared" si="27"/>
        <v>#DIV/0!</v>
      </c>
      <c r="M210" s="1"/>
      <c r="N210" s="1"/>
      <c r="O210" s="1"/>
      <c r="P210" s="1"/>
      <c r="Q210">
        <f t="shared" si="25"/>
        <v>0</v>
      </c>
    </row>
    <row r="211" spans="1:17" x14ac:dyDescent="0.25">
      <c r="A211" s="9"/>
      <c r="B211" s="9"/>
      <c r="C211" s="9"/>
      <c r="D211" s="9"/>
      <c r="E211" s="2"/>
      <c r="F211" s="3"/>
      <c r="G211" s="11"/>
      <c r="H211" s="12"/>
      <c r="I211" s="13" t="e">
        <f t="shared" si="26"/>
        <v>#DIV/0!</v>
      </c>
      <c r="J211" s="9">
        <v>0</v>
      </c>
      <c r="K211" s="9">
        <v>0</v>
      </c>
      <c r="L211" s="13" t="e">
        <f t="shared" si="27"/>
        <v>#DIV/0!</v>
      </c>
      <c r="M211" s="1"/>
      <c r="N211" s="1"/>
      <c r="O211" s="1"/>
      <c r="P211" s="1"/>
      <c r="Q211">
        <f t="shared" si="25"/>
        <v>0</v>
      </c>
    </row>
    <row r="212" spans="1:17" x14ac:dyDescent="0.25">
      <c r="A212" s="9"/>
      <c r="B212" s="9"/>
      <c r="C212" s="9"/>
      <c r="D212" s="9"/>
      <c r="E212" s="2"/>
      <c r="F212" s="3"/>
      <c r="G212" s="11"/>
      <c r="H212" s="12"/>
      <c r="I212" s="13" t="e">
        <f t="shared" si="26"/>
        <v>#DIV/0!</v>
      </c>
      <c r="J212" s="9">
        <v>0</v>
      </c>
      <c r="K212" s="9">
        <v>0</v>
      </c>
      <c r="L212" s="13" t="e">
        <f t="shared" si="27"/>
        <v>#DIV/0!</v>
      </c>
      <c r="M212" s="1"/>
      <c r="N212" s="1"/>
      <c r="O212" s="1"/>
      <c r="P212" s="1"/>
      <c r="Q212">
        <f t="shared" si="25"/>
        <v>0</v>
      </c>
    </row>
    <row r="213" spans="1:17" x14ac:dyDescent="0.25">
      <c r="A213" s="9"/>
      <c r="B213" s="9"/>
      <c r="C213" s="9"/>
      <c r="D213" s="9"/>
      <c r="E213" s="2"/>
      <c r="F213" s="3"/>
      <c r="G213" s="11"/>
      <c r="H213" s="12"/>
      <c r="I213" s="13" t="e">
        <f t="shared" si="26"/>
        <v>#DIV/0!</v>
      </c>
      <c r="J213" s="9">
        <v>0</v>
      </c>
      <c r="K213" s="9">
        <v>0</v>
      </c>
      <c r="L213" s="13" t="e">
        <f t="shared" si="27"/>
        <v>#DIV/0!</v>
      </c>
      <c r="M213" s="1"/>
      <c r="N213" s="1"/>
      <c r="O213" s="1"/>
      <c r="P213" s="1"/>
      <c r="Q213">
        <f t="shared" si="25"/>
        <v>0</v>
      </c>
    </row>
    <row r="214" spans="1:17" x14ac:dyDescent="0.25">
      <c r="A214" s="9"/>
      <c r="B214" s="9"/>
      <c r="C214" s="9"/>
      <c r="D214" s="9"/>
      <c r="E214" s="2"/>
      <c r="F214" s="3"/>
      <c r="G214" s="11"/>
      <c r="H214" s="12"/>
      <c r="I214" s="13" t="e">
        <f t="shared" si="26"/>
        <v>#DIV/0!</v>
      </c>
      <c r="J214" s="9">
        <v>0</v>
      </c>
      <c r="K214" s="9">
        <v>0</v>
      </c>
      <c r="L214" s="13" t="e">
        <f t="shared" si="27"/>
        <v>#DIV/0!</v>
      </c>
      <c r="M214" s="1"/>
      <c r="N214" s="1"/>
      <c r="O214" s="1"/>
      <c r="P214" s="1"/>
      <c r="Q214">
        <f t="shared" si="25"/>
        <v>0</v>
      </c>
    </row>
    <row r="215" spans="1:17" x14ac:dyDescent="0.25">
      <c r="A215" s="9"/>
      <c r="B215" s="9"/>
      <c r="C215" s="9"/>
      <c r="D215" s="9"/>
      <c r="E215" s="2"/>
      <c r="F215" s="3"/>
      <c r="G215" s="11"/>
      <c r="H215" s="12"/>
      <c r="I215" s="13" t="e">
        <f t="shared" si="26"/>
        <v>#DIV/0!</v>
      </c>
      <c r="J215" s="9">
        <v>0</v>
      </c>
      <c r="K215" s="9">
        <v>0</v>
      </c>
      <c r="L215" s="13" t="e">
        <f t="shared" si="27"/>
        <v>#DIV/0!</v>
      </c>
      <c r="M215" s="1"/>
      <c r="N215" s="1"/>
      <c r="O215" s="1"/>
      <c r="P215" s="1"/>
      <c r="Q215">
        <f t="shared" si="25"/>
        <v>0</v>
      </c>
    </row>
    <row r="216" spans="1:17" x14ac:dyDescent="0.25">
      <c r="A216" s="9"/>
      <c r="B216" s="9"/>
      <c r="C216" s="9"/>
      <c r="D216" s="9"/>
      <c r="E216" s="2"/>
      <c r="F216" s="3"/>
      <c r="G216" s="11"/>
      <c r="H216" s="12"/>
      <c r="I216" s="13" t="e">
        <f t="shared" si="26"/>
        <v>#DIV/0!</v>
      </c>
      <c r="J216" s="9">
        <v>0</v>
      </c>
      <c r="K216" s="9">
        <v>0</v>
      </c>
      <c r="L216" s="13" t="e">
        <f t="shared" si="27"/>
        <v>#DIV/0!</v>
      </c>
      <c r="M216" s="1"/>
      <c r="N216" s="1"/>
      <c r="O216" s="1"/>
      <c r="P216" s="1"/>
      <c r="Q216">
        <f t="shared" si="25"/>
        <v>0</v>
      </c>
    </row>
  </sheetData>
  <autoFilter ref="A8:S216"/>
  <sortState ref="A9:P205">
    <sortCondition ref="E9:E205"/>
  </sortState>
  <mergeCells count="2">
    <mergeCell ref="E4:I5"/>
    <mergeCell ref="M7:P7"/>
  </mergeCells>
  <conditionalFormatting sqref="M9:P190">
    <cfRule type="cellIs" dxfId="53" priority="9" operator="greaterThan">
      <formula>0</formula>
    </cfRule>
  </conditionalFormatting>
  <conditionalFormatting sqref="J203:K216 J9:K190">
    <cfRule type="cellIs" dxfId="52" priority="61" operator="greaterThan">
      <formula>0</formula>
    </cfRule>
  </conditionalFormatting>
  <conditionalFormatting sqref="D9">
    <cfRule type="duplicateValues" dxfId="51" priority="60"/>
  </conditionalFormatting>
  <conditionalFormatting sqref="D19">
    <cfRule type="duplicateValues" dxfId="50" priority="59"/>
  </conditionalFormatting>
  <conditionalFormatting sqref="D20">
    <cfRule type="duplicateValues" dxfId="49" priority="58"/>
  </conditionalFormatting>
  <conditionalFormatting sqref="D21">
    <cfRule type="duplicateValues" dxfId="48" priority="57"/>
  </conditionalFormatting>
  <conditionalFormatting sqref="D22">
    <cfRule type="duplicateValues" dxfId="47" priority="56"/>
  </conditionalFormatting>
  <conditionalFormatting sqref="D23">
    <cfRule type="duplicateValues" dxfId="46" priority="55"/>
  </conditionalFormatting>
  <conditionalFormatting sqref="D24">
    <cfRule type="duplicateValues" dxfId="45" priority="54"/>
  </conditionalFormatting>
  <conditionalFormatting sqref="D25">
    <cfRule type="duplicateValues" dxfId="44" priority="53"/>
  </conditionalFormatting>
  <conditionalFormatting sqref="D26">
    <cfRule type="duplicateValues" dxfId="43" priority="52"/>
  </conditionalFormatting>
  <conditionalFormatting sqref="D27">
    <cfRule type="duplicateValues" dxfId="42" priority="51"/>
  </conditionalFormatting>
  <conditionalFormatting sqref="D28">
    <cfRule type="duplicateValues" dxfId="41" priority="50"/>
  </conditionalFormatting>
  <conditionalFormatting sqref="D29">
    <cfRule type="duplicateValues" dxfId="40" priority="49"/>
  </conditionalFormatting>
  <conditionalFormatting sqref="D30">
    <cfRule type="duplicateValues" dxfId="39" priority="48"/>
  </conditionalFormatting>
  <conditionalFormatting sqref="D31">
    <cfRule type="duplicateValues" dxfId="38" priority="47"/>
  </conditionalFormatting>
  <conditionalFormatting sqref="D39">
    <cfRule type="duplicateValues" dxfId="37" priority="46"/>
  </conditionalFormatting>
  <conditionalFormatting sqref="D38">
    <cfRule type="duplicateValues" dxfId="36" priority="45"/>
  </conditionalFormatting>
  <conditionalFormatting sqref="D35">
    <cfRule type="duplicateValues" dxfId="35" priority="44"/>
  </conditionalFormatting>
  <conditionalFormatting sqref="D44">
    <cfRule type="duplicateValues" dxfId="34" priority="43"/>
  </conditionalFormatting>
  <conditionalFormatting sqref="D60">
    <cfRule type="duplicateValues" dxfId="33" priority="41"/>
  </conditionalFormatting>
  <conditionalFormatting sqref="D61">
    <cfRule type="duplicateValues" dxfId="32" priority="40"/>
  </conditionalFormatting>
  <conditionalFormatting sqref="D66">
    <cfRule type="duplicateValues" dxfId="31" priority="39"/>
  </conditionalFormatting>
  <conditionalFormatting sqref="D77">
    <cfRule type="duplicateValues" dxfId="30" priority="38"/>
  </conditionalFormatting>
  <conditionalFormatting sqref="D78">
    <cfRule type="duplicateValues" dxfId="29" priority="37"/>
  </conditionalFormatting>
  <conditionalFormatting sqref="D94">
    <cfRule type="duplicateValues" dxfId="28" priority="36"/>
  </conditionalFormatting>
  <conditionalFormatting sqref="D95">
    <cfRule type="duplicateValues" dxfId="27" priority="35"/>
  </conditionalFormatting>
  <conditionalFormatting sqref="D103">
    <cfRule type="duplicateValues" dxfId="26" priority="34"/>
  </conditionalFormatting>
  <conditionalFormatting sqref="D114">
    <cfRule type="duplicateValues" dxfId="25" priority="33"/>
  </conditionalFormatting>
  <conditionalFormatting sqref="D115">
    <cfRule type="duplicateValues" dxfId="24" priority="32"/>
  </conditionalFormatting>
  <conditionalFormatting sqref="D117">
    <cfRule type="duplicateValues" dxfId="23" priority="31"/>
  </conditionalFormatting>
  <conditionalFormatting sqref="D118">
    <cfRule type="duplicateValues" dxfId="22" priority="30"/>
  </conditionalFormatting>
  <conditionalFormatting sqref="D121">
    <cfRule type="duplicateValues" dxfId="21" priority="29"/>
  </conditionalFormatting>
  <conditionalFormatting sqref="D130">
    <cfRule type="duplicateValues" dxfId="20" priority="28"/>
  </conditionalFormatting>
  <conditionalFormatting sqref="D149">
    <cfRule type="duplicateValues" dxfId="19" priority="26"/>
  </conditionalFormatting>
  <conditionalFormatting sqref="D154">
    <cfRule type="duplicateValues" dxfId="18" priority="25"/>
  </conditionalFormatting>
  <conditionalFormatting sqref="D155">
    <cfRule type="duplicateValues" dxfId="17" priority="24"/>
  </conditionalFormatting>
  <conditionalFormatting sqref="D157">
    <cfRule type="duplicateValues" dxfId="16" priority="23"/>
  </conditionalFormatting>
  <conditionalFormatting sqref="D182">
    <cfRule type="duplicateValues" dxfId="15" priority="22"/>
  </conditionalFormatting>
  <conditionalFormatting sqref="D183">
    <cfRule type="duplicateValues" dxfId="14" priority="21"/>
  </conditionalFormatting>
  <conditionalFormatting sqref="D33">
    <cfRule type="duplicateValues" dxfId="13" priority="19"/>
  </conditionalFormatting>
  <conditionalFormatting sqref="D41">
    <cfRule type="duplicateValues" dxfId="12" priority="18"/>
  </conditionalFormatting>
  <conditionalFormatting sqref="D42">
    <cfRule type="duplicateValues" dxfId="11" priority="17"/>
  </conditionalFormatting>
  <conditionalFormatting sqref="D45">
    <cfRule type="duplicateValues" dxfId="10" priority="16"/>
  </conditionalFormatting>
  <conditionalFormatting sqref="D52">
    <cfRule type="duplicateValues" dxfId="9" priority="15"/>
  </conditionalFormatting>
  <conditionalFormatting sqref="D116">
    <cfRule type="duplicateValues" dxfId="8" priority="14"/>
  </conditionalFormatting>
  <conditionalFormatting sqref="D119">
    <cfRule type="duplicateValues" dxfId="7" priority="13"/>
  </conditionalFormatting>
  <conditionalFormatting sqref="M191:P202">
    <cfRule type="cellIs" dxfId="6" priority="6" operator="greaterThan">
      <formula>0</formula>
    </cfRule>
  </conditionalFormatting>
  <conditionalFormatting sqref="J191:K202">
    <cfRule type="cellIs" dxfId="5" priority="7" operator="greaterThan">
      <formula>0</formula>
    </cfRule>
  </conditionalFormatting>
  <conditionalFormatting sqref="D40">
    <cfRule type="duplicateValues" dxfId="4" priority="5"/>
  </conditionalFormatting>
  <conditionalFormatting sqref="D132">
    <cfRule type="duplicateValues" dxfId="3" priority="4"/>
  </conditionalFormatting>
  <conditionalFormatting sqref="D43">
    <cfRule type="duplicateValues" dxfId="2" priority="3"/>
  </conditionalFormatting>
  <conditionalFormatting sqref="D62">
    <cfRule type="duplicateValues" dxfId="1" priority="2"/>
  </conditionalFormatting>
  <conditionalFormatting sqref="D176">
    <cfRule type="duplicateValues" dxfId="0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COSTEO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Juventino Reyna</cp:lastModifiedBy>
  <dcterms:created xsi:type="dcterms:W3CDTF">2019-07-03T14:36:30Z</dcterms:created>
  <dcterms:modified xsi:type="dcterms:W3CDTF">2019-09-19T22:55:21Z</dcterms:modified>
  <cp:category>Reportes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Alfredo.Gonzalez@MX.nestle.com</vt:lpwstr>
  </property>
  <property fmtid="{D5CDD505-2E9C-101B-9397-08002B2CF9AE}" pid="5" name="MSIP_Label_1ada0a2f-b917-4d51-b0d0-d418a10c8b23_SetDate">
    <vt:lpwstr>2019-09-11T16:50:35.6496437Z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ActionId">
    <vt:lpwstr>987f336b-bbba-451e-943b-98a57d829c39</vt:lpwstr>
  </property>
  <property fmtid="{D5CDD505-2E9C-101B-9397-08002B2CF9AE}" pid="9" name="MSIP_Label_1ada0a2f-b917-4d51-b0d0-d418a10c8b23_Extended_MSFT_Method">
    <vt:lpwstr>Automatic</vt:lpwstr>
  </property>
  <property fmtid="{D5CDD505-2E9C-101B-9397-08002B2CF9AE}" pid="10" name="Sensitivity">
    <vt:lpwstr>General Use</vt:lpwstr>
  </property>
</Properties>
</file>