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5345" windowHeight="4545"/>
  </bookViews>
  <sheets>
    <sheet name="PED.10.10.2019" sheetId="8" r:id="rId1"/>
  </sheets>
  <definedNames>
    <definedName name="_xlnm._FilterDatabase" localSheetId="0" hidden="1">PED.10.10.2019!$A$6:$T$106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7" i="8" l="1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I110" i="8" l="1"/>
  <c r="I109" i="8"/>
  <c r="I108" i="8"/>
  <c r="I107" i="8"/>
  <c r="I106" i="8"/>
  <c r="M106" i="8" s="1"/>
  <c r="P106" i="8" s="1"/>
  <c r="V106" i="8"/>
  <c r="I105" i="8"/>
  <c r="M105" i="8" s="1"/>
  <c r="P105" i="8" s="1"/>
  <c r="V105" i="8"/>
  <c r="I104" i="8"/>
  <c r="M104" i="8" s="1"/>
  <c r="P104" i="8" s="1"/>
  <c r="V104" i="8"/>
  <c r="I103" i="8"/>
  <c r="M103" i="8" s="1"/>
  <c r="P103" i="8" s="1"/>
  <c r="I102" i="8"/>
  <c r="M102" i="8" s="1"/>
  <c r="P102" i="8" s="1"/>
  <c r="V103" i="8"/>
  <c r="I101" i="8"/>
  <c r="M101" i="8" s="1"/>
  <c r="P101" i="8" s="1"/>
  <c r="V102" i="8"/>
  <c r="I100" i="8"/>
  <c r="M100" i="8" s="1"/>
  <c r="P100" i="8" s="1"/>
  <c r="V101" i="8"/>
  <c r="I99" i="8"/>
  <c r="M99" i="8" s="1"/>
  <c r="P99" i="8" s="1"/>
  <c r="V100" i="8"/>
  <c r="I98" i="8"/>
  <c r="M98" i="8" s="1"/>
  <c r="P98" i="8" s="1"/>
  <c r="V99" i="8"/>
  <c r="I97" i="8"/>
  <c r="M97" i="8" s="1"/>
  <c r="P97" i="8" s="1"/>
  <c r="V98" i="8"/>
  <c r="I96" i="8"/>
  <c r="M96" i="8" s="1"/>
  <c r="P96" i="8" s="1"/>
  <c r="V97" i="8"/>
  <c r="I95" i="8"/>
  <c r="M95" i="8" s="1"/>
  <c r="P95" i="8" s="1"/>
  <c r="V96" i="8"/>
  <c r="I94" i="8"/>
  <c r="M94" i="8" s="1"/>
  <c r="P94" i="8" s="1"/>
  <c r="V95" i="8"/>
  <c r="I93" i="8"/>
  <c r="M93" i="8" s="1"/>
  <c r="P93" i="8" s="1"/>
  <c r="V94" i="8"/>
  <c r="I92" i="8"/>
  <c r="M92" i="8" s="1"/>
  <c r="P92" i="8" s="1"/>
  <c r="V93" i="8"/>
  <c r="I91" i="8"/>
  <c r="M91" i="8" s="1"/>
  <c r="P91" i="8" s="1"/>
  <c r="V92" i="8"/>
  <c r="I90" i="8"/>
  <c r="M90" i="8" s="1"/>
  <c r="P90" i="8" s="1"/>
  <c r="V91" i="8"/>
  <c r="I89" i="8"/>
  <c r="M89" i="8" s="1"/>
  <c r="P89" i="8" s="1"/>
  <c r="V90" i="8"/>
  <c r="I88" i="8"/>
  <c r="M88" i="8" s="1"/>
  <c r="P88" i="8" s="1"/>
  <c r="V89" i="8"/>
  <c r="I87" i="8"/>
  <c r="M87" i="8" s="1"/>
  <c r="P87" i="8" s="1"/>
  <c r="V88" i="8"/>
  <c r="I86" i="8"/>
  <c r="M86" i="8" s="1"/>
  <c r="P86" i="8" s="1"/>
  <c r="V87" i="8"/>
  <c r="I85" i="8"/>
  <c r="M85" i="8" s="1"/>
  <c r="P85" i="8" s="1"/>
  <c r="V86" i="8"/>
  <c r="I84" i="8"/>
  <c r="M84" i="8" s="1"/>
  <c r="P84" i="8" s="1"/>
  <c r="V85" i="8"/>
  <c r="I83" i="8"/>
  <c r="M83" i="8" s="1"/>
  <c r="P83" i="8" s="1"/>
  <c r="V84" i="8"/>
  <c r="I82" i="8"/>
  <c r="M82" i="8" s="1"/>
  <c r="P82" i="8" s="1"/>
  <c r="V83" i="8"/>
  <c r="I81" i="8"/>
  <c r="M81" i="8" s="1"/>
  <c r="P81" i="8" s="1"/>
  <c r="V82" i="8"/>
  <c r="I80" i="8"/>
  <c r="M80" i="8" s="1"/>
  <c r="P80" i="8" s="1"/>
  <c r="V81" i="8"/>
  <c r="I79" i="8"/>
  <c r="M79" i="8" s="1"/>
  <c r="P79" i="8" s="1"/>
  <c r="V80" i="8"/>
  <c r="I78" i="8"/>
  <c r="M78" i="8" s="1"/>
  <c r="P78" i="8" s="1"/>
  <c r="V79" i="8"/>
  <c r="I77" i="8"/>
  <c r="M77" i="8" s="1"/>
  <c r="P77" i="8" s="1"/>
  <c r="V78" i="8"/>
  <c r="I76" i="8"/>
  <c r="M76" i="8" s="1"/>
  <c r="P76" i="8" s="1"/>
  <c r="V77" i="8"/>
  <c r="I75" i="8"/>
  <c r="M75" i="8" s="1"/>
  <c r="P75" i="8" s="1"/>
  <c r="V76" i="8"/>
  <c r="I74" i="8"/>
  <c r="M74" i="8" s="1"/>
  <c r="P74" i="8" s="1"/>
  <c r="V75" i="8"/>
  <c r="I73" i="8"/>
  <c r="M73" i="8" s="1"/>
  <c r="P73" i="8" s="1"/>
  <c r="V74" i="8"/>
  <c r="I72" i="8"/>
  <c r="M72" i="8" s="1"/>
  <c r="P72" i="8" s="1"/>
  <c r="V73" i="8"/>
  <c r="I71" i="8"/>
  <c r="M71" i="8" s="1"/>
  <c r="P71" i="8" s="1"/>
  <c r="V72" i="8"/>
  <c r="I70" i="8"/>
  <c r="M70" i="8" s="1"/>
  <c r="P70" i="8" s="1"/>
  <c r="V71" i="8"/>
  <c r="I69" i="8"/>
  <c r="M69" i="8" s="1"/>
  <c r="P69" i="8" s="1"/>
  <c r="V70" i="8"/>
  <c r="I68" i="8"/>
  <c r="M68" i="8" s="1"/>
  <c r="P68" i="8" s="1"/>
  <c r="V69" i="8"/>
  <c r="I67" i="8"/>
  <c r="M67" i="8" s="1"/>
  <c r="P67" i="8" s="1"/>
  <c r="V68" i="8"/>
  <c r="I66" i="8"/>
  <c r="M66" i="8" s="1"/>
  <c r="P66" i="8" s="1"/>
  <c r="V67" i="8"/>
  <c r="I65" i="8"/>
  <c r="M65" i="8" s="1"/>
  <c r="P65" i="8" s="1"/>
  <c r="V66" i="8"/>
  <c r="I64" i="8"/>
  <c r="M64" i="8" s="1"/>
  <c r="P64" i="8" s="1"/>
  <c r="V65" i="8"/>
  <c r="I63" i="8"/>
  <c r="M63" i="8" s="1"/>
  <c r="P63" i="8" s="1"/>
  <c r="V64" i="8"/>
  <c r="I62" i="8"/>
  <c r="M62" i="8" s="1"/>
  <c r="P62" i="8" s="1"/>
  <c r="V63" i="8"/>
  <c r="I61" i="8"/>
  <c r="M61" i="8" s="1"/>
  <c r="P61" i="8" s="1"/>
  <c r="V62" i="8"/>
  <c r="I60" i="8"/>
  <c r="M60" i="8" s="1"/>
  <c r="P60" i="8" s="1"/>
  <c r="V61" i="8"/>
  <c r="I59" i="8"/>
  <c r="M59" i="8" s="1"/>
  <c r="P59" i="8" s="1"/>
  <c r="V60" i="8"/>
  <c r="I58" i="8"/>
  <c r="M58" i="8" s="1"/>
  <c r="P58" i="8" s="1"/>
  <c r="V57" i="8"/>
  <c r="I57" i="8"/>
  <c r="M57" i="8" s="1"/>
  <c r="P57" i="8" s="1"/>
  <c r="V56" i="8"/>
  <c r="I56" i="8"/>
  <c r="M56" i="8" s="1"/>
  <c r="P56" i="8" s="1"/>
  <c r="V55" i="8"/>
  <c r="I55" i="8"/>
  <c r="M55" i="8" s="1"/>
  <c r="P55" i="8" s="1"/>
  <c r="V54" i="8"/>
  <c r="I54" i="8"/>
  <c r="M54" i="8" s="1"/>
  <c r="P54" i="8" s="1"/>
  <c r="V53" i="8"/>
  <c r="I53" i="8"/>
  <c r="M53" i="8" s="1"/>
  <c r="P53" i="8" s="1"/>
  <c r="V52" i="8"/>
  <c r="I52" i="8"/>
  <c r="M52" i="8" s="1"/>
  <c r="P52" i="8" s="1"/>
  <c r="V51" i="8"/>
  <c r="I51" i="8"/>
  <c r="M51" i="8" s="1"/>
  <c r="P51" i="8" s="1"/>
  <c r="V50" i="8"/>
  <c r="I50" i="8"/>
  <c r="M50" i="8" s="1"/>
  <c r="P50" i="8" s="1"/>
  <c r="V49" i="8"/>
  <c r="I49" i="8"/>
  <c r="M49" i="8" s="1"/>
  <c r="P49" i="8" s="1"/>
  <c r="V48" i="8"/>
  <c r="I48" i="8"/>
  <c r="M48" i="8" s="1"/>
  <c r="P48" i="8" s="1"/>
  <c r="V47" i="8"/>
  <c r="I47" i="8"/>
  <c r="M47" i="8" s="1"/>
  <c r="P47" i="8" s="1"/>
  <c r="V46" i="8"/>
  <c r="I46" i="8"/>
  <c r="M46" i="8" s="1"/>
  <c r="P46" i="8" s="1"/>
  <c r="V45" i="8"/>
  <c r="I45" i="8"/>
  <c r="M45" i="8" s="1"/>
  <c r="P45" i="8" s="1"/>
  <c r="V44" i="8"/>
  <c r="I44" i="8"/>
  <c r="M44" i="8" s="1"/>
  <c r="P44" i="8" s="1"/>
  <c r="V43" i="8"/>
  <c r="I43" i="8"/>
  <c r="M43" i="8" s="1"/>
  <c r="P43" i="8" s="1"/>
  <c r="V42" i="8"/>
  <c r="I42" i="8"/>
  <c r="M42" i="8" s="1"/>
  <c r="P42" i="8" s="1"/>
  <c r="V41" i="8"/>
  <c r="I41" i="8"/>
  <c r="M41" i="8" s="1"/>
  <c r="P41" i="8" s="1"/>
  <c r="V40" i="8"/>
  <c r="I40" i="8"/>
  <c r="M40" i="8" s="1"/>
  <c r="P40" i="8" s="1"/>
  <c r="V39" i="8"/>
  <c r="I39" i="8"/>
  <c r="M39" i="8" s="1"/>
  <c r="P39" i="8" s="1"/>
  <c r="V38" i="8"/>
  <c r="I38" i="8"/>
  <c r="M38" i="8" s="1"/>
  <c r="P38" i="8" s="1"/>
  <c r="V37" i="8"/>
  <c r="I37" i="8"/>
  <c r="M37" i="8" s="1"/>
  <c r="P37" i="8" s="1"/>
  <c r="V36" i="8"/>
  <c r="I36" i="8"/>
  <c r="M36" i="8" s="1"/>
  <c r="P36" i="8" s="1"/>
  <c r="V35" i="8"/>
  <c r="I35" i="8"/>
  <c r="M35" i="8" s="1"/>
  <c r="P35" i="8" s="1"/>
  <c r="V34" i="8"/>
  <c r="I34" i="8"/>
  <c r="M34" i="8" s="1"/>
  <c r="P34" i="8" s="1"/>
  <c r="V33" i="8"/>
  <c r="I33" i="8"/>
  <c r="M33" i="8" s="1"/>
  <c r="P33" i="8" s="1"/>
  <c r="V32" i="8"/>
  <c r="I32" i="8"/>
  <c r="M32" i="8" s="1"/>
  <c r="P32" i="8" s="1"/>
  <c r="V31" i="8"/>
  <c r="I31" i="8"/>
  <c r="M31" i="8" s="1"/>
  <c r="P31" i="8" s="1"/>
  <c r="V30" i="8"/>
  <c r="I30" i="8"/>
  <c r="M30" i="8" s="1"/>
  <c r="P30" i="8" s="1"/>
  <c r="V29" i="8"/>
  <c r="I29" i="8"/>
  <c r="M29" i="8" s="1"/>
  <c r="P29" i="8" s="1"/>
  <c r="V28" i="8"/>
  <c r="I28" i="8"/>
  <c r="M28" i="8" s="1"/>
  <c r="P28" i="8" s="1"/>
  <c r="V27" i="8"/>
  <c r="I27" i="8"/>
  <c r="M27" i="8" s="1"/>
  <c r="P27" i="8" s="1"/>
  <c r="V26" i="8"/>
  <c r="I26" i="8"/>
  <c r="M26" i="8" s="1"/>
  <c r="P26" i="8" s="1"/>
  <c r="V25" i="8"/>
  <c r="I25" i="8"/>
  <c r="M25" i="8" s="1"/>
  <c r="P25" i="8" s="1"/>
  <c r="V24" i="8"/>
  <c r="I24" i="8"/>
  <c r="M24" i="8" s="1"/>
  <c r="P24" i="8" s="1"/>
  <c r="V23" i="8"/>
  <c r="I23" i="8"/>
  <c r="M23" i="8" s="1"/>
  <c r="P23" i="8" s="1"/>
  <c r="V22" i="8"/>
  <c r="I22" i="8"/>
  <c r="M22" i="8" s="1"/>
  <c r="P22" i="8" s="1"/>
  <c r="V21" i="8"/>
  <c r="I21" i="8"/>
  <c r="M21" i="8" s="1"/>
  <c r="P21" i="8" s="1"/>
  <c r="V20" i="8"/>
  <c r="I20" i="8"/>
  <c r="M20" i="8" s="1"/>
  <c r="P20" i="8" s="1"/>
  <c r="V19" i="8"/>
  <c r="I19" i="8"/>
  <c r="M19" i="8" s="1"/>
  <c r="P19" i="8" s="1"/>
  <c r="V18" i="8"/>
  <c r="I18" i="8"/>
  <c r="M18" i="8" s="1"/>
  <c r="P18" i="8" s="1"/>
  <c r="V17" i="8"/>
  <c r="I17" i="8"/>
  <c r="M17" i="8" s="1"/>
  <c r="P17" i="8" s="1"/>
  <c r="V16" i="8"/>
  <c r="I16" i="8"/>
  <c r="M16" i="8" s="1"/>
  <c r="P16" i="8" s="1"/>
  <c r="V15" i="8"/>
  <c r="I15" i="8"/>
  <c r="M15" i="8" s="1"/>
  <c r="P15" i="8" s="1"/>
  <c r="V14" i="8"/>
  <c r="I14" i="8"/>
  <c r="M14" i="8" s="1"/>
  <c r="P14" i="8" s="1"/>
  <c r="V13" i="8"/>
  <c r="I13" i="8"/>
  <c r="M13" i="8" s="1"/>
  <c r="P13" i="8" s="1"/>
  <c r="V12" i="8"/>
  <c r="I12" i="8"/>
  <c r="M12" i="8" s="1"/>
  <c r="P12" i="8" s="1"/>
  <c r="V11" i="8"/>
  <c r="I11" i="8"/>
  <c r="M11" i="8" s="1"/>
  <c r="P11" i="8" s="1"/>
  <c r="V10" i="8"/>
  <c r="I10" i="8"/>
  <c r="M10" i="8" s="1"/>
  <c r="P10" i="8" s="1"/>
  <c r="V9" i="8"/>
  <c r="I9" i="8"/>
  <c r="M9" i="8" s="1"/>
  <c r="P9" i="8" s="1"/>
  <c r="V8" i="8"/>
  <c r="I8" i="8"/>
  <c r="M8" i="8" s="1"/>
  <c r="P8" i="8" s="1"/>
  <c r="V7" i="8"/>
  <c r="I7" i="8"/>
  <c r="M7" i="8" s="1"/>
  <c r="P7" i="8" s="1"/>
</calcChain>
</file>

<file path=xl/sharedStrings.xml><?xml version="1.0" encoding="utf-8"?>
<sst xmlns="http://schemas.openxmlformats.org/spreadsheetml/2006/main" count="322" uniqueCount="130">
  <si>
    <t>MARCA</t>
  </si>
  <si>
    <t>DESCRIPCION</t>
  </si>
  <si>
    <t>CONT</t>
  </si>
  <si>
    <t>UN</t>
  </si>
  <si>
    <t>ML</t>
  </si>
  <si>
    <t>GR</t>
  </si>
  <si>
    <t>COD EAN</t>
  </si>
  <si>
    <t>COD SAP</t>
  </si>
  <si>
    <t>PZAS/
CAJA</t>
  </si>
  <si>
    <t>P. NETO UNITARIO (Sin IVA)</t>
  </si>
  <si>
    <t>PRECIO  x CAJA (sin IVA)</t>
  </si>
  <si>
    <t>KNORR</t>
  </si>
  <si>
    <t>CUBO</t>
  </si>
  <si>
    <t>BOTE</t>
  </si>
  <si>
    <t>KNORR SAZON CEBOLLA 24X80GR</t>
  </si>
  <si>
    <t>KNORR SAZON AJO 24X80GR</t>
  </si>
  <si>
    <t>KNORR MI ARROZ SAZON AJO Y CEB 24X4X12GR</t>
  </si>
  <si>
    <t>KNORR MI ARROZ SAZON TOM INT 24X19GR</t>
  </si>
  <si>
    <t>KNORR MI ARROZ SAZON TOMATE 24X4X17GR</t>
  </si>
  <si>
    <t>IBERIA CDO POLLO 24X88G</t>
  </si>
  <si>
    <t>KNORR SUIZA S8 EST 105X8CUB</t>
  </si>
  <si>
    <t>KNORR SUIZA CDO POLLO EST 72X12CUB</t>
  </si>
  <si>
    <t>KNORR SUIZA CDO POLLO 36X24CUB</t>
  </si>
  <si>
    <t>EST</t>
  </si>
  <si>
    <t>KNORR SUIZA FR 24X100GR</t>
  </si>
  <si>
    <t>KNORR SUIZA BLS 18X200G</t>
  </si>
  <si>
    <t>KNORR SUIZA BLS 24X370G</t>
  </si>
  <si>
    <t>KNORR SUIZA FR 12X450GR</t>
  </si>
  <si>
    <t>KNORR SUIZA BLS 12X800G</t>
  </si>
  <si>
    <t>KNORR CDO COSTILLA 24X8CUB</t>
  </si>
  <si>
    <t>KNORR CDO COSTILLA JUGOSA 36X12CUB</t>
  </si>
  <si>
    <t>KNORR CDO COSTILLA GRANULADO 24X225GR</t>
  </si>
  <si>
    <t>KNORR CDO CAMARON S8 EST 24X8CUB</t>
  </si>
  <si>
    <t>KNORR CDO TOMATE EST 72X8CUB</t>
  </si>
  <si>
    <t>KNORR CDO TOMATE EST 72X12CUB</t>
  </si>
  <si>
    <t>KNORR TOM FAM EST 36X24CUB</t>
  </si>
  <si>
    <t>KNORR TOMATE BLS 18X200G</t>
  </si>
  <si>
    <t>KNORR TOMATE BLS 12X800G</t>
  </si>
  <si>
    <t>KNORR TOMATISIMO EST 72X8CUB</t>
  </si>
  <si>
    <t>KNORR CUB TOMATISIMO 72X132G</t>
  </si>
  <si>
    <t>KNORR SOPA FID CHILE Y LIMON 24X95G</t>
  </si>
  <si>
    <t>KNORR SOPA FIDEO 24X95G</t>
  </si>
  <si>
    <t>KNORR SOPA FIDEO 24X143G</t>
  </si>
  <si>
    <t>KNORR SOPA FID C/POLLO 24X95G</t>
  </si>
  <si>
    <t>KNORR SOPA LETRAS 24X95G</t>
  </si>
  <si>
    <t>KNORR SOPA ESTRELLITAS 24X95G</t>
  </si>
  <si>
    <t>KNORR SOPA MUNICION 24X95G</t>
  </si>
  <si>
    <t>KNORR SOPA CODITOS 24X95G</t>
  </si>
  <si>
    <t>KNORR SOPA FID CAMARON CHILE 24X95G</t>
  </si>
  <si>
    <t>KNORR ARROZ VERDE 12X155G</t>
  </si>
  <si>
    <t>KNORR ARROZ PRIMAVERA 12X155G</t>
  </si>
  <si>
    <t>KNORR ARROZ A LA POBLANA 12X155G</t>
  </si>
  <si>
    <t>KNORR ARROZ C/TOMATE 12X155G</t>
  </si>
  <si>
    <t>KNORR ARROZ BLANCO 12X155G</t>
  </si>
  <si>
    <t>KNORR ARROZ A LA MEXICANA 12X155G</t>
  </si>
  <si>
    <t>KNORR ARROZ A LA ESPANOLA 12X155G</t>
  </si>
  <si>
    <t>KNORR MAC&amp;CHEESE 24X194G</t>
  </si>
  <si>
    <t>KNORR SOPAS SECAS FID TOMATE 12X156G</t>
  </si>
  <si>
    <t>KNORR CR CHAMPINON 24X500ML</t>
  </si>
  <si>
    <t>KNORR CR ELOTE 24X500G</t>
  </si>
  <si>
    <t>KNORR SOPA MINESTRONE 24X77G</t>
  </si>
  <si>
    <t>KNORR SOPA MEXICANA DE RES 24X95G</t>
  </si>
  <si>
    <t>KNORR SOPA MEXICANA MESTIZA 24X68G</t>
  </si>
  <si>
    <t>KNORR SOPA MEX LENTEJAS 24X91G</t>
  </si>
  <si>
    <t>KNORR CALDILLO TB 24X500ML</t>
  </si>
  <si>
    <t>HELLMANN´S</t>
  </si>
  <si>
    <t>HELLMANNS MAY REAL SQZ 12X340G</t>
  </si>
  <si>
    <t>HELLMANNS MAY REAL 24X105G</t>
  </si>
  <si>
    <t>HELLMANNS MAY REAL 24X190G</t>
  </si>
  <si>
    <t>HELLMANNS MAY REAL 12X390G</t>
  </si>
  <si>
    <t>HELLMANNS MAY REAL 12X790G</t>
  </si>
  <si>
    <t>HELLMANNS MAY LIGHT SQZ 12X355GR</t>
  </si>
  <si>
    <t>HELLMANNS MAY LIGHT 12X395GR</t>
  </si>
  <si>
    <t>HELLMANNS MAY REAL DOYP 12X750G</t>
  </si>
  <si>
    <t>HELLMANNS MAY REAL DOYP 12X350G</t>
  </si>
  <si>
    <t>HELLMANNS MAY REDUCIDA 24X190G</t>
  </si>
  <si>
    <t>HELLMANNS MAY OLIVA 24X190G</t>
  </si>
  <si>
    <t xml:space="preserve">MAIZENA </t>
  </si>
  <si>
    <t>MAIZENA FRESA VIT 6X24X47G</t>
  </si>
  <si>
    <t>MAIZENA VAINILLA VIT 6X24X47G</t>
  </si>
  <si>
    <t>MAIZENA CHOCOLATE VIT 6X24X45G</t>
  </si>
  <si>
    <t>MAIZENA NUEZ VIT 6X24X47G</t>
  </si>
  <si>
    <t>MAIZENA CAJETA VIT 6X24X47G</t>
  </si>
  <si>
    <t>MAIZENA COCO VIT 6X24X47G</t>
  </si>
  <si>
    <t>MAIZENA FEC MAIZ REG 150X95G</t>
  </si>
  <si>
    <t>MAIZENA FEC MAIZ REG 96X160G</t>
  </si>
  <si>
    <t>MAIZENA FEC MAIZ REG 40X425G</t>
  </si>
  <si>
    <t>MAIZENA REG FECULA 24X750GR</t>
  </si>
  <si>
    <t>DIAZ ORDA</t>
  </si>
  <si>
    <t>ARBOLEDAS</t>
  </si>
  <si>
    <t>VILLEGAS</t>
  </si>
  <si>
    <t>ALLENDE</t>
  </si>
  <si>
    <t>DESC.CAD</t>
  </si>
  <si>
    <t>DESC. LINE</t>
  </si>
  <si>
    <t>DESC.ESP</t>
  </si>
  <si>
    <t xml:space="preserve">COSTO DESC. </t>
  </si>
  <si>
    <t>IEPS</t>
  </si>
  <si>
    <t xml:space="preserve">IVA </t>
  </si>
  <si>
    <t xml:space="preserve">CTO. NETO </t>
  </si>
  <si>
    <t>CATALOGO PROVEEDOR : 2285 UNILEVER DE MEXICO, S. DE R.L. DE C.V.</t>
  </si>
  <si>
    <t>KNORR MI ARROZ SAZON TOMATE 6/17 GRS</t>
  </si>
  <si>
    <t>KNORR MI ARROZ SAZON AJO Y CEB 6X12 GRS</t>
  </si>
  <si>
    <t>KNORR MI ARROZ SAZON TOM INT 6X19 GRS</t>
  </si>
  <si>
    <t>KNORR SUIZA BLS 950 GRS</t>
  </si>
  <si>
    <t>HELLMANNS MAY LIGHT 800 GRS</t>
  </si>
  <si>
    <t>KNORR CALDILLO TB 250 ML</t>
  </si>
  <si>
    <t>KNORR CDO TOMATISIMO 24 CUBOS</t>
  </si>
  <si>
    <t xml:space="preserve">KNORR CDO CAMARON EXH 12 CUBOS </t>
  </si>
  <si>
    <t>KNORR CAMARON FR 225 GRS</t>
  </si>
  <si>
    <t>MAY.HELLMANNS RECETA CASERA 170 GRS</t>
  </si>
  <si>
    <t>KNORR CDO POLLO BLS 500 GRS</t>
  </si>
  <si>
    <t>KNORR CDO RES 200 GRS</t>
  </si>
  <si>
    <t>CREMA KNORR CHAMPINONES 59 GRS</t>
  </si>
  <si>
    <t>KNORR N+S PARMESAN 121.9 GRS</t>
  </si>
  <si>
    <t>KNORR CHSY SPINACH DIP PASTA 116.2 GRS</t>
  </si>
  <si>
    <t>KNORR N+S ALFREDO 124.7 GRS</t>
  </si>
  <si>
    <t>KNORR SOPA MUNICIONES MAS PASTA 115 GRS</t>
  </si>
  <si>
    <t>KNORR SOPA CODITOS MAS PASTA 115 GRS</t>
  </si>
  <si>
    <t>MAY. HELLMANNS REDUCIDA 390 GRS</t>
  </si>
  <si>
    <t>MAY.HELLMANNS REDUCIDA 750 GRS</t>
  </si>
  <si>
    <t>MAY HELLMANNS RECETA CASERA 370 GRS</t>
  </si>
  <si>
    <t>MAY.HELLMANNS OLIVA 390 GRS</t>
  </si>
  <si>
    <t>ATOLE MAIZENA ARROZ C/LECHE 47 GRS</t>
  </si>
  <si>
    <t>KNORR CDO POLLO BOTE 132 GRS</t>
  </si>
  <si>
    <t>KNORR CDO VEGETALES BOTE 132 GRS</t>
  </si>
  <si>
    <t>KNORR CDO VEGETALES 8 CUBOS 84 GRS</t>
  </si>
  <si>
    <t>KNORR CDO RES 12 CUBOS/11GRS</t>
  </si>
  <si>
    <t xml:space="preserve">KNORR CDO RES 8 CUBOS/11 GRS </t>
  </si>
  <si>
    <t>KNORR SUIZA POLLO 10 CUBOS/110 GRS</t>
  </si>
  <si>
    <t xml:space="preserve">PEDIDO DE MERCANCIA: 10-10-2019.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</si>
</sst>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0"/>
      <color indexed="10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Fill="1" applyAlignment="1">
      <alignment horizontal="center"/>
    </xf>
    <xf numFmtId="44" fontId="3" fillId="0" borderId="0" xfId="3" applyFont="1" applyFill="1" applyAlignment="1"/>
    <xf numFmtId="0" fontId="0" fillId="4" borderId="0" xfId="0" applyFill="1"/>
    <xf numFmtId="0" fontId="7" fillId="4" borderId="0" xfId="0" applyFont="1" applyFill="1"/>
    <xf numFmtId="0" fontId="0" fillId="2" borderId="0" xfId="0" applyFill="1"/>
    <xf numFmtId="0" fontId="0" fillId="5" borderId="0" xfId="0" applyFill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3" fillId="0" borderId="1" xfId="16" applyFill="1" applyBorder="1" applyAlignment="1" applyProtection="1">
      <alignment horizontal="center"/>
      <protection locked="0"/>
    </xf>
    <xf numFmtId="0" fontId="3" fillId="0" borderId="1" xfId="16" applyFont="1" applyFill="1" applyBorder="1" applyAlignment="1" applyProtection="1">
      <alignment horizontal="center"/>
      <protection locked="0"/>
    </xf>
    <xf numFmtId="0" fontId="2" fillId="0" borderId="1" xfId="5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vertical="center"/>
    </xf>
    <xf numFmtId="44" fontId="8" fillId="3" borderId="1" xfId="3" applyFont="1" applyFill="1" applyBorder="1" applyAlignment="1">
      <alignment horizontal="center"/>
    </xf>
    <xf numFmtId="44" fontId="8" fillId="0" borderId="1" xfId="3" applyFont="1" applyFill="1" applyBorder="1" applyAlignment="1" applyProtection="1">
      <protection locked="0"/>
    </xf>
    <xf numFmtId="0" fontId="8" fillId="0" borderId="1" xfId="0" applyFont="1" applyFill="1" applyBorder="1" applyAlignment="1" applyProtection="1">
      <alignment horizontal="center"/>
      <protection locked="0"/>
    </xf>
    <xf numFmtId="0" fontId="9" fillId="0" borderId="1" xfId="0" applyFont="1" applyFill="1" applyBorder="1" applyAlignment="1" applyProtection="1">
      <alignment horizontal="left"/>
      <protection locked="0"/>
    </xf>
    <xf numFmtId="44" fontId="8" fillId="2" borderId="1" xfId="3" applyFont="1" applyFill="1" applyBorder="1" applyAlignment="1" applyProtection="1">
      <protection locked="0"/>
    </xf>
    <xf numFmtId="0" fontId="8" fillId="0" borderId="1" xfId="16" applyFont="1" applyFill="1" applyBorder="1" applyAlignment="1" applyProtection="1">
      <alignment horizontal="center"/>
      <protection locked="0"/>
    </xf>
    <xf numFmtId="0" fontId="8" fillId="0" borderId="1" xfId="16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 vertical="center"/>
      <protection locked="0"/>
    </xf>
    <xf numFmtId="1" fontId="8" fillId="0" borderId="1" xfId="5" applyNumberFormat="1" applyFont="1" applyFill="1" applyBorder="1" applyAlignment="1">
      <alignment horizontal="center" vertical="center"/>
    </xf>
    <xf numFmtId="0" fontId="8" fillId="0" borderId="1" xfId="5" applyFont="1" applyFill="1" applyBorder="1" applyAlignment="1">
      <alignment horizontal="center" vertical="center"/>
    </xf>
    <xf numFmtId="0" fontId="8" fillId="0" borderId="1" xfId="5" applyFont="1" applyFill="1" applyBorder="1" applyAlignment="1">
      <alignment horizontal="left" vertical="center"/>
    </xf>
    <xf numFmtId="44" fontId="8" fillId="0" borderId="1" xfId="1" applyFont="1" applyFill="1" applyBorder="1" applyAlignment="1">
      <alignment horizontal="right" vertical="center"/>
    </xf>
    <xf numFmtId="1" fontId="10" fillId="0" borderId="1" xfId="0" applyNumberFormat="1" applyFont="1" applyFill="1" applyBorder="1" applyAlignment="1">
      <alignment horizontal="left" vertical="center"/>
    </xf>
    <xf numFmtId="44" fontId="0" fillId="4" borderId="0" xfId="0" applyNumberFormat="1" applyFill="1"/>
    <xf numFmtId="2" fontId="3" fillId="0" borderId="0" xfId="3" applyNumberFormat="1" applyFont="1" applyFill="1" applyAlignment="1">
      <alignment horizontal="center"/>
    </xf>
    <xf numFmtId="2" fontId="8" fillId="0" borderId="1" xfId="2" applyNumberFormat="1" applyFont="1" applyFill="1" applyBorder="1" applyAlignment="1" applyProtection="1">
      <alignment horizontal="center"/>
      <protection locked="0"/>
    </xf>
    <xf numFmtId="1" fontId="8" fillId="0" borderId="1" xfId="2" applyNumberFormat="1" applyFont="1" applyFill="1" applyBorder="1" applyAlignment="1" applyProtection="1">
      <alignment horizontal="center"/>
      <protection locked="0"/>
    </xf>
    <xf numFmtId="1" fontId="15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44" fontId="15" fillId="6" borderId="1" xfId="3" applyFont="1" applyFill="1" applyBorder="1" applyAlignment="1">
      <alignment horizontal="center" vertical="center" wrapText="1"/>
    </xf>
    <xf numFmtId="2" fontId="15" fillId="6" borderId="1" xfId="3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center"/>
      <protection locked="0"/>
    </xf>
    <xf numFmtId="0" fontId="12" fillId="0" borderId="1" xfId="16" applyFont="1" applyFill="1" applyBorder="1" applyAlignment="1" applyProtection="1">
      <alignment horizontal="center"/>
      <protection locked="0"/>
    </xf>
    <xf numFmtId="0" fontId="12" fillId="0" borderId="1" xfId="5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1" fontId="0" fillId="4" borderId="0" xfId="0" applyNumberFormat="1" applyFill="1"/>
    <xf numFmtId="1" fontId="0" fillId="0" borderId="1" xfId="0" applyNumberFormat="1" applyFill="1" applyBorder="1" applyAlignment="1" applyProtection="1">
      <alignment horizontal="right"/>
      <protection locked="0"/>
    </xf>
    <xf numFmtId="1" fontId="6" fillId="0" borderId="1" xfId="0" applyNumberFormat="1" applyFont="1" applyFill="1" applyBorder="1" applyAlignment="1" applyProtection="1">
      <alignment horizontal="right" wrapText="1"/>
      <protection locked="0"/>
    </xf>
    <xf numFmtId="1" fontId="3" fillId="0" borderId="1" xfId="16" applyNumberFormat="1" applyFill="1" applyBorder="1" applyAlignment="1" applyProtection="1">
      <alignment horizontal="right"/>
      <protection locked="0"/>
    </xf>
    <xf numFmtId="1" fontId="3" fillId="0" borderId="1" xfId="16" applyNumberFormat="1" applyFont="1" applyFill="1" applyBorder="1" applyAlignment="1" applyProtection="1">
      <alignment horizontal="right"/>
      <protection locked="0"/>
    </xf>
    <xf numFmtId="1" fontId="2" fillId="8" borderId="1" xfId="5" applyNumberFormat="1" applyFont="1" applyFill="1" applyBorder="1" applyAlignment="1">
      <alignment horizontal="right" vertical="center"/>
    </xf>
    <xf numFmtId="1" fontId="0" fillId="0" borderId="1" xfId="0" applyNumberFormat="1" applyFont="1" applyFill="1" applyBorder="1" applyAlignment="1" applyProtection="1">
      <alignment horizontal="right" vertical="center"/>
      <protection locked="0"/>
    </xf>
    <xf numFmtId="1" fontId="4" fillId="0" borderId="1" xfId="0" applyNumberFormat="1" applyFont="1" applyFill="1" applyBorder="1" applyAlignment="1">
      <alignment horizontal="right" vertical="center"/>
    </xf>
    <xf numFmtId="0" fontId="14" fillId="6" borderId="5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</cellXfs>
  <cellStyles count="22">
    <cellStyle name="AFE 2" xfId="5"/>
    <cellStyle name="Millares 2" xfId="20"/>
    <cellStyle name="Moneda" xfId="1" builtinId="4"/>
    <cellStyle name="Moneda 2" xfId="3"/>
    <cellStyle name="Moneda 2 2 2 2 2" xfId="13"/>
    <cellStyle name="Moneda 2 7" xfId="11"/>
    <cellStyle name="Moneda 2 8" xfId="7"/>
    <cellStyle name="Moneda 2 8 2" xfId="10"/>
    <cellStyle name="Moneda 3 2 2 2" xfId="14"/>
    <cellStyle name="Moneda 5" xfId="21"/>
    <cellStyle name="Moneda 8" xfId="12"/>
    <cellStyle name="Moneda 9" xfId="9"/>
    <cellStyle name="Normal" xfId="0" builtinId="0"/>
    <cellStyle name="Normal 10 3" xfId="15"/>
    <cellStyle name="Normal 2" xfId="16"/>
    <cellStyle name="Normal 203" xfId="8"/>
    <cellStyle name="Normal 3" xfId="17"/>
    <cellStyle name="Normal 4" xfId="18"/>
    <cellStyle name="Normal 5" xfId="19"/>
    <cellStyle name="Normal 7 2" xfId="6"/>
    <cellStyle name="Porcentaje" xfId="2" builtinId="5"/>
    <cellStyle name="Porcentual 2" xfId="4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abSelected="1" workbookViewId="0">
      <pane xSplit="5" topLeftCell="M1" activePane="topRight" state="frozen"/>
      <selection activeCell="A3" sqref="A3"/>
      <selection pane="topRight" activeCell="C16" sqref="C16"/>
    </sheetView>
  </sheetViews>
  <sheetFormatPr baseColWidth="10" defaultColWidth="11.42578125" defaultRowHeight="15" x14ac:dyDescent="0.25"/>
  <cols>
    <col min="1" max="1" width="14" style="1" bestFit="1" customWidth="1"/>
    <col min="2" max="2" width="9" style="1" bestFit="1" customWidth="1"/>
    <col min="3" max="3" width="10.7109375" style="1" bestFit="1" customWidth="1"/>
    <col min="4" max="4" width="38.85546875" style="1" bestFit="1" customWidth="1"/>
    <col min="5" max="5" width="6" style="1" bestFit="1" customWidth="1"/>
    <col min="6" max="6" width="6.28515625" style="1" bestFit="1" customWidth="1"/>
    <col min="7" max="7" width="5.85546875" style="1" bestFit="1" customWidth="1"/>
    <col min="8" max="8" width="14.28515625" style="2" bestFit="1" customWidth="1"/>
    <col min="9" max="9" width="12.28515625" style="6" bestFit="1" customWidth="1"/>
    <col min="10" max="10" width="8.5703125" style="31" bestFit="1" customWidth="1"/>
    <col min="11" max="11" width="9.5703125" style="2" bestFit="1" customWidth="1"/>
    <col min="12" max="12" width="8.42578125" style="2" bestFit="1" customWidth="1"/>
    <col min="13" max="13" width="11.42578125" style="2" bestFit="1" customWidth="1"/>
    <col min="14" max="14" width="4.5703125" style="2" bestFit="1" customWidth="1"/>
    <col min="15" max="15" width="4.140625" style="2" bestFit="1" customWidth="1"/>
    <col min="16" max="16" width="14.28515625" style="2" customWidth="1"/>
    <col min="17" max="21" width="11.42578125" style="3"/>
    <col min="22" max="22" width="12.5703125" style="3" bestFit="1" customWidth="1"/>
    <col min="23" max="16384" width="11.42578125" style="3"/>
  </cols>
  <sheetData>
    <row r="1" spans="1:22" x14ac:dyDescent="0.25">
      <c r="I1" s="1"/>
    </row>
    <row r="2" spans="1:22" x14ac:dyDescent="0.25">
      <c r="I2" s="1"/>
    </row>
    <row r="3" spans="1:22" x14ac:dyDescent="0.25">
      <c r="C3" s="52" t="s">
        <v>99</v>
      </c>
      <c r="D3" s="53"/>
      <c r="I3" s="1"/>
    </row>
    <row r="4" spans="1:22" x14ac:dyDescent="0.25">
      <c r="C4" s="54"/>
      <c r="D4" s="55"/>
      <c r="I4" s="1"/>
    </row>
    <row r="5" spans="1:22" x14ac:dyDescent="0.25">
      <c r="C5" s="56"/>
      <c r="D5" s="57"/>
      <c r="I5" s="1"/>
      <c r="Q5" s="58" t="s">
        <v>129</v>
      </c>
      <c r="R5" s="59"/>
      <c r="S5" s="59"/>
      <c r="T5" s="60"/>
    </row>
    <row r="6" spans="1:22" ht="38.25" x14ac:dyDescent="0.25">
      <c r="A6" s="34" t="s">
        <v>6</v>
      </c>
      <c r="B6" s="35" t="s">
        <v>7</v>
      </c>
      <c r="C6" s="35" t="s">
        <v>0</v>
      </c>
      <c r="D6" s="35" t="s">
        <v>1</v>
      </c>
      <c r="E6" s="35" t="s">
        <v>2</v>
      </c>
      <c r="F6" s="35" t="s">
        <v>3</v>
      </c>
      <c r="G6" s="35" t="s">
        <v>8</v>
      </c>
      <c r="H6" s="36" t="s">
        <v>10</v>
      </c>
      <c r="I6" s="35" t="s">
        <v>9</v>
      </c>
      <c r="J6" s="37" t="s">
        <v>92</v>
      </c>
      <c r="K6" s="36" t="s">
        <v>93</v>
      </c>
      <c r="L6" s="36" t="s">
        <v>94</v>
      </c>
      <c r="M6" s="36" t="s">
        <v>95</v>
      </c>
      <c r="N6" s="36" t="s">
        <v>96</v>
      </c>
      <c r="O6" s="36" t="s">
        <v>97</v>
      </c>
      <c r="P6" s="36" t="s">
        <v>98</v>
      </c>
      <c r="Q6" s="38" t="s">
        <v>88</v>
      </c>
      <c r="R6" s="38" t="s">
        <v>89</v>
      </c>
      <c r="S6" s="38" t="s">
        <v>90</v>
      </c>
      <c r="T6" s="38" t="s">
        <v>91</v>
      </c>
    </row>
    <row r="7" spans="1:22" x14ac:dyDescent="0.25">
      <c r="A7" s="45">
        <v>7501005100847</v>
      </c>
      <c r="B7" s="7">
        <v>84155296</v>
      </c>
      <c r="C7" s="21" t="s">
        <v>11</v>
      </c>
      <c r="D7" s="22" t="s">
        <v>30</v>
      </c>
      <c r="E7" s="21">
        <v>12</v>
      </c>
      <c r="F7" s="21" t="s">
        <v>12</v>
      </c>
      <c r="G7" s="39">
        <v>36</v>
      </c>
      <c r="H7" s="14">
        <v>879</v>
      </c>
      <c r="I7" s="13">
        <f t="shared" ref="I7:I38" si="0">+H7/G7</f>
        <v>24.416666666666668</v>
      </c>
      <c r="J7" s="32">
        <v>6</v>
      </c>
      <c r="K7" s="33">
        <v>2</v>
      </c>
      <c r="L7" s="33">
        <v>0</v>
      </c>
      <c r="M7" s="32">
        <f t="shared" ref="M7:M38" si="1">+I7*((100-J7)/100)*((100-K7)/100)*((100-L7)/100)</f>
        <v>22.492633333333334</v>
      </c>
      <c r="N7" s="33">
        <v>0</v>
      </c>
      <c r="O7" s="33">
        <v>0</v>
      </c>
      <c r="P7" s="32">
        <f t="shared" ref="P7:P38" si="2">+M7*(1+(N7/100))*(1+(O7/100))</f>
        <v>22.492633333333334</v>
      </c>
      <c r="Q7" s="42">
        <v>3</v>
      </c>
      <c r="R7" s="42">
        <v>0</v>
      </c>
      <c r="S7" s="42">
        <v>0</v>
      </c>
      <c r="T7" s="42">
        <v>0</v>
      </c>
      <c r="U7" s="44">
        <f t="shared" ref="U7:U38" si="3">+Q7+R7+S7+T7</f>
        <v>3</v>
      </c>
      <c r="V7" s="30">
        <f t="shared" ref="V7:V38" si="4">+U7*H7</f>
        <v>2637</v>
      </c>
    </row>
    <row r="8" spans="1:22" x14ac:dyDescent="0.25">
      <c r="A8" s="45">
        <v>7501005100854</v>
      </c>
      <c r="B8" s="7">
        <v>84155323</v>
      </c>
      <c r="C8" s="21" t="s">
        <v>11</v>
      </c>
      <c r="D8" s="22" t="s">
        <v>29</v>
      </c>
      <c r="E8" s="21">
        <v>8</v>
      </c>
      <c r="F8" s="21" t="s">
        <v>12</v>
      </c>
      <c r="G8" s="39">
        <v>24</v>
      </c>
      <c r="H8" s="14">
        <v>427</v>
      </c>
      <c r="I8" s="13">
        <f t="shared" si="0"/>
        <v>17.791666666666668</v>
      </c>
      <c r="J8" s="32">
        <v>6</v>
      </c>
      <c r="K8" s="33">
        <v>2</v>
      </c>
      <c r="L8" s="33">
        <v>0</v>
      </c>
      <c r="M8" s="32">
        <f t="shared" si="1"/>
        <v>16.38968333333333</v>
      </c>
      <c r="N8" s="33">
        <v>0</v>
      </c>
      <c r="O8" s="33">
        <v>0</v>
      </c>
      <c r="P8" s="32">
        <f t="shared" si="2"/>
        <v>16.38968333333333</v>
      </c>
      <c r="Q8" s="42">
        <v>2</v>
      </c>
      <c r="R8" s="42">
        <v>5</v>
      </c>
      <c r="S8" s="42">
        <v>1</v>
      </c>
      <c r="T8" s="42">
        <v>5</v>
      </c>
      <c r="U8" s="3">
        <f t="shared" si="3"/>
        <v>13</v>
      </c>
      <c r="V8" s="30">
        <f t="shared" si="4"/>
        <v>5551</v>
      </c>
    </row>
    <row r="9" spans="1:22" x14ac:dyDescent="0.25">
      <c r="A9" s="46">
        <v>7501005100915</v>
      </c>
      <c r="B9" s="8">
        <v>84155304</v>
      </c>
      <c r="C9" s="21" t="s">
        <v>11</v>
      </c>
      <c r="D9" s="16" t="s">
        <v>31</v>
      </c>
      <c r="E9" s="21">
        <v>225</v>
      </c>
      <c r="F9" s="15" t="s">
        <v>5</v>
      </c>
      <c r="G9" s="39">
        <v>24</v>
      </c>
      <c r="H9" s="14">
        <v>986</v>
      </c>
      <c r="I9" s="13">
        <f t="shared" si="0"/>
        <v>41.083333333333336</v>
      </c>
      <c r="J9" s="32">
        <v>6</v>
      </c>
      <c r="K9" s="33">
        <v>2</v>
      </c>
      <c r="L9" s="33">
        <v>0</v>
      </c>
      <c r="M9" s="32">
        <f t="shared" si="1"/>
        <v>37.845966666666662</v>
      </c>
      <c r="N9" s="33">
        <v>0</v>
      </c>
      <c r="O9" s="33">
        <v>0</v>
      </c>
      <c r="P9" s="32">
        <f t="shared" si="2"/>
        <v>37.845966666666662</v>
      </c>
      <c r="Q9" s="42">
        <v>0</v>
      </c>
      <c r="R9" s="42">
        <v>0</v>
      </c>
      <c r="S9" s="42">
        <v>0</v>
      </c>
      <c r="T9" s="42">
        <v>0</v>
      </c>
      <c r="U9" s="3">
        <f t="shared" si="3"/>
        <v>0</v>
      </c>
      <c r="V9" s="30">
        <f t="shared" si="4"/>
        <v>0</v>
      </c>
    </row>
    <row r="10" spans="1:22" x14ac:dyDescent="0.25">
      <c r="A10" s="45">
        <v>7501005104708</v>
      </c>
      <c r="B10" s="7">
        <v>940698</v>
      </c>
      <c r="C10" s="21" t="s">
        <v>65</v>
      </c>
      <c r="D10" s="22" t="s">
        <v>73</v>
      </c>
      <c r="E10" s="21">
        <v>750</v>
      </c>
      <c r="F10" s="21" t="s">
        <v>5</v>
      </c>
      <c r="G10" s="39">
        <v>12</v>
      </c>
      <c r="H10" s="17">
        <v>544</v>
      </c>
      <c r="I10" s="13">
        <f t="shared" si="0"/>
        <v>45.333333333333336</v>
      </c>
      <c r="J10" s="32">
        <v>13</v>
      </c>
      <c r="K10" s="33">
        <v>2</v>
      </c>
      <c r="L10" s="33">
        <v>0</v>
      </c>
      <c r="M10" s="32">
        <f t="shared" si="1"/>
        <v>38.651200000000003</v>
      </c>
      <c r="N10" s="33">
        <v>0</v>
      </c>
      <c r="O10" s="33">
        <v>0</v>
      </c>
      <c r="P10" s="32">
        <f t="shared" si="2"/>
        <v>38.651200000000003</v>
      </c>
      <c r="Q10" s="42">
        <v>10</v>
      </c>
      <c r="R10" s="42">
        <v>1</v>
      </c>
      <c r="S10" s="42">
        <v>2</v>
      </c>
      <c r="T10" s="42">
        <v>1</v>
      </c>
      <c r="U10" s="3">
        <f t="shared" si="3"/>
        <v>14</v>
      </c>
      <c r="V10" s="30">
        <f t="shared" si="4"/>
        <v>7616</v>
      </c>
    </row>
    <row r="11" spans="1:22" x14ac:dyDescent="0.25">
      <c r="A11" s="45">
        <v>7501005104715</v>
      </c>
      <c r="B11" s="7">
        <v>940697</v>
      </c>
      <c r="C11" s="21" t="s">
        <v>65</v>
      </c>
      <c r="D11" s="22" t="s">
        <v>74</v>
      </c>
      <c r="E11" s="21">
        <v>350</v>
      </c>
      <c r="F11" s="21" t="s">
        <v>5</v>
      </c>
      <c r="G11" s="39">
        <v>12</v>
      </c>
      <c r="H11" s="17">
        <v>292</v>
      </c>
      <c r="I11" s="13">
        <f t="shared" si="0"/>
        <v>24.333333333333332</v>
      </c>
      <c r="J11" s="32">
        <v>13</v>
      </c>
      <c r="K11" s="33">
        <v>2</v>
      </c>
      <c r="L11" s="33">
        <v>0</v>
      </c>
      <c r="M11" s="32">
        <f t="shared" si="1"/>
        <v>20.746599999999997</v>
      </c>
      <c r="N11" s="33">
        <v>0</v>
      </c>
      <c r="O11" s="33">
        <v>0</v>
      </c>
      <c r="P11" s="32">
        <f t="shared" si="2"/>
        <v>20.746599999999997</v>
      </c>
      <c r="Q11" s="42">
        <v>3</v>
      </c>
      <c r="R11" s="42">
        <v>1</v>
      </c>
      <c r="S11" s="42">
        <v>0</v>
      </c>
      <c r="T11" s="42">
        <v>0</v>
      </c>
      <c r="U11" s="3">
        <f t="shared" si="3"/>
        <v>4</v>
      </c>
      <c r="V11" s="30">
        <f t="shared" si="4"/>
        <v>1168</v>
      </c>
    </row>
    <row r="12" spans="1:22" x14ac:dyDescent="0.25">
      <c r="A12" s="47">
        <v>7501005105873</v>
      </c>
      <c r="B12" s="9">
        <v>84131780</v>
      </c>
      <c r="C12" s="18" t="s">
        <v>11</v>
      </c>
      <c r="D12" s="19" t="s">
        <v>51</v>
      </c>
      <c r="E12" s="18">
        <v>155</v>
      </c>
      <c r="F12" s="18" t="s">
        <v>5</v>
      </c>
      <c r="G12" s="40">
        <v>12</v>
      </c>
      <c r="H12" s="14">
        <v>302.99999999999994</v>
      </c>
      <c r="I12" s="13">
        <f t="shared" si="0"/>
        <v>25.249999999999996</v>
      </c>
      <c r="J12" s="32">
        <v>14</v>
      </c>
      <c r="K12" s="33">
        <v>2</v>
      </c>
      <c r="L12" s="33">
        <v>0</v>
      </c>
      <c r="M12" s="32">
        <f t="shared" si="1"/>
        <v>21.280699999999996</v>
      </c>
      <c r="N12" s="33">
        <v>0</v>
      </c>
      <c r="O12" s="33">
        <v>0</v>
      </c>
      <c r="P12" s="32">
        <f t="shared" si="2"/>
        <v>21.280699999999996</v>
      </c>
      <c r="Q12" s="42">
        <v>0</v>
      </c>
      <c r="R12" s="42">
        <v>0</v>
      </c>
      <c r="S12" s="42">
        <v>0</v>
      </c>
      <c r="T12" s="42">
        <v>0</v>
      </c>
      <c r="U12" s="3">
        <f t="shared" si="3"/>
        <v>0</v>
      </c>
      <c r="V12" s="30">
        <f t="shared" si="4"/>
        <v>0</v>
      </c>
    </row>
    <row r="13" spans="1:22" x14ac:dyDescent="0.25">
      <c r="A13" s="45">
        <v>7501005106801</v>
      </c>
      <c r="B13" s="7">
        <v>84145293</v>
      </c>
      <c r="C13" s="21" t="s">
        <v>77</v>
      </c>
      <c r="D13" s="22" t="s">
        <v>78</v>
      </c>
      <c r="E13" s="21">
        <v>47</v>
      </c>
      <c r="F13" s="21" t="s">
        <v>5</v>
      </c>
      <c r="G13" s="39">
        <v>144</v>
      </c>
      <c r="H13" s="14">
        <v>904</v>
      </c>
      <c r="I13" s="13">
        <f t="shared" si="0"/>
        <v>6.2777777777777777</v>
      </c>
      <c r="J13" s="32">
        <v>11</v>
      </c>
      <c r="K13" s="33">
        <v>2</v>
      </c>
      <c r="L13" s="33">
        <v>0</v>
      </c>
      <c r="M13" s="32">
        <f t="shared" si="1"/>
        <v>5.4754777777777779</v>
      </c>
      <c r="N13" s="33">
        <v>0</v>
      </c>
      <c r="O13" s="33">
        <v>0</v>
      </c>
      <c r="P13" s="32">
        <f t="shared" si="2"/>
        <v>5.4754777777777779</v>
      </c>
      <c r="Q13" s="42">
        <v>6</v>
      </c>
      <c r="R13" s="42">
        <v>3</v>
      </c>
      <c r="S13" s="42">
        <v>0</v>
      </c>
      <c r="T13" s="42">
        <v>0</v>
      </c>
      <c r="U13" s="3">
        <f t="shared" si="3"/>
        <v>9</v>
      </c>
      <c r="V13" s="30">
        <f t="shared" si="4"/>
        <v>8136</v>
      </c>
    </row>
    <row r="14" spans="1:22" x14ac:dyDescent="0.25">
      <c r="A14" s="45">
        <v>7501005106979</v>
      </c>
      <c r="B14" s="7">
        <v>84145296</v>
      </c>
      <c r="C14" s="21" t="s">
        <v>77</v>
      </c>
      <c r="D14" s="22" t="s">
        <v>79</v>
      </c>
      <c r="E14" s="21">
        <v>47</v>
      </c>
      <c r="F14" s="21" t="s">
        <v>5</v>
      </c>
      <c r="G14" s="39">
        <v>144</v>
      </c>
      <c r="H14" s="14">
        <v>904</v>
      </c>
      <c r="I14" s="13">
        <f t="shared" si="0"/>
        <v>6.2777777777777777</v>
      </c>
      <c r="J14" s="32">
        <v>11</v>
      </c>
      <c r="K14" s="33">
        <v>2</v>
      </c>
      <c r="L14" s="33">
        <v>0</v>
      </c>
      <c r="M14" s="32">
        <f t="shared" si="1"/>
        <v>5.4754777777777779</v>
      </c>
      <c r="N14" s="33">
        <v>0</v>
      </c>
      <c r="O14" s="33">
        <v>0</v>
      </c>
      <c r="P14" s="32">
        <f t="shared" si="2"/>
        <v>5.4754777777777779</v>
      </c>
      <c r="Q14" s="42">
        <v>5</v>
      </c>
      <c r="R14" s="42">
        <v>2</v>
      </c>
      <c r="S14" s="42">
        <v>2</v>
      </c>
      <c r="T14" s="42">
        <v>3</v>
      </c>
      <c r="U14" s="3">
        <f t="shared" si="3"/>
        <v>12</v>
      </c>
      <c r="V14" s="30">
        <f t="shared" si="4"/>
        <v>10848</v>
      </c>
    </row>
    <row r="15" spans="1:22" x14ac:dyDescent="0.25">
      <c r="A15" s="45">
        <v>7501005107013</v>
      </c>
      <c r="B15" s="7">
        <v>84145322</v>
      </c>
      <c r="C15" s="21" t="s">
        <v>77</v>
      </c>
      <c r="D15" s="22" t="s">
        <v>80</v>
      </c>
      <c r="E15" s="21">
        <v>45</v>
      </c>
      <c r="F15" s="21" t="s">
        <v>5</v>
      </c>
      <c r="G15" s="39">
        <v>144</v>
      </c>
      <c r="H15" s="14">
        <v>904</v>
      </c>
      <c r="I15" s="13">
        <f t="shared" si="0"/>
        <v>6.2777777777777777</v>
      </c>
      <c r="J15" s="32">
        <v>11</v>
      </c>
      <c r="K15" s="33">
        <v>2</v>
      </c>
      <c r="L15" s="33">
        <v>0</v>
      </c>
      <c r="M15" s="32">
        <f t="shared" si="1"/>
        <v>5.4754777777777779</v>
      </c>
      <c r="N15" s="33">
        <v>0</v>
      </c>
      <c r="O15" s="33">
        <v>0</v>
      </c>
      <c r="P15" s="32">
        <f t="shared" si="2"/>
        <v>5.4754777777777779</v>
      </c>
      <c r="Q15" s="42">
        <v>3</v>
      </c>
      <c r="R15" s="42">
        <v>1</v>
      </c>
      <c r="S15" s="42">
        <v>0</v>
      </c>
      <c r="T15" s="42">
        <v>1</v>
      </c>
      <c r="U15" s="3">
        <f t="shared" si="3"/>
        <v>5</v>
      </c>
      <c r="V15" s="30">
        <f t="shared" si="4"/>
        <v>4520</v>
      </c>
    </row>
    <row r="16" spans="1:22" x14ac:dyDescent="0.25">
      <c r="A16" s="45">
        <v>7501005107150</v>
      </c>
      <c r="B16" s="7">
        <v>84145295</v>
      </c>
      <c r="C16" s="21" t="s">
        <v>77</v>
      </c>
      <c r="D16" s="22" t="s">
        <v>81</v>
      </c>
      <c r="E16" s="21">
        <v>47</v>
      </c>
      <c r="F16" s="21" t="s">
        <v>5</v>
      </c>
      <c r="G16" s="39">
        <v>144</v>
      </c>
      <c r="H16" s="14">
        <v>904</v>
      </c>
      <c r="I16" s="13">
        <f t="shared" si="0"/>
        <v>6.2777777777777777</v>
      </c>
      <c r="J16" s="32">
        <v>11</v>
      </c>
      <c r="K16" s="33">
        <v>2</v>
      </c>
      <c r="L16" s="33">
        <v>0</v>
      </c>
      <c r="M16" s="32">
        <f t="shared" si="1"/>
        <v>5.4754777777777779</v>
      </c>
      <c r="N16" s="33">
        <v>0</v>
      </c>
      <c r="O16" s="33">
        <v>0</v>
      </c>
      <c r="P16" s="32">
        <f t="shared" si="2"/>
        <v>5.4754777777777779</v>
      </c>
      <c r="Q16" s="42">
        <v>3</v>
      </c>
      <c r="R16" s="42">
        <v>0</v>
      </c>
      <c r="S16" s="42">
        <v>0</v>
      </c>
      <c r="T16" s="42">
        <v>0</v>
      </c>
      <c r="U16" s="3">
        <f t="shared" si="3"/>
        <v>3</v>
      </c>
      <c r="V16" s="30">
        <f t="shared" si="4"/>
        <v>2712</v>
      </c>
    </row>
    <row r="17" spans="1:22" ht="14.1" customHeight="1" x14ac:dyDescent="0.25">
      <c r="A17" s="45">
        <v>7501005107297</v>
      </c>
      <c r="B17" s="7">
        <v>84145292</v>
      </c>
      <c r="C17" s="21" t="s">
        <v>77</v>
      </c>
      <c r="D17" s="22" t="s">
        <v>82</v>
      </c>
      <c r="E17" s="21">
        <v>47</v>
      </c>
      <c r="F17" s="21" t="s">
        <v>5</v>
      </c>
      <c r="G17" s="39">
        <v>144</v>
      </c>
      <c r="H17" s="14">
        <v>904</v>
      </c>
      <c r="I17" s="13">
        <f t="shared" si="0"/>
        <v>6.2777777777777777</v>
      </c>
      <c r="J17" s="32">
        <v>11</v>
      </c>
      <c r="K17" s="33">
        <v>2</v>
      </c>
      <c r="L17" s="33">
        <v>0</v>
      </c>
      <c r="M17" s="32">
        <f t="shared" si="1"/>
        <v>5.4754777777777779</v>
      </c>
      <c r="N17" s="33">
        <v>0</v>
      </c>
      <c r="O17" s="33">
        <v>0</v>
      </c>
      <c r="P17" s="32">
        <f t="shared" si="2"/>
        <v>5.4754777777777779</v>
      </c>
      <c r="Q17" s="42">
        <v>1</v>
      </c>
      <c r="R17" s="42">
        <v>0</v>
      </c>
      <c r="S17" s="42">
        <v>0</v>
      </c>
      <c r="T17" s="42">
        <v>2</v>
      </c>
      <c r="U17" s="3">
        <f t="shared" si="3"/>
        <v>3</v>
      </c>
      <c r="V17" s="30">
        <f t="shared" si="4"/>
        <v>2712</v>
      </c>
    </row>
    <row r="18" spans="1:22" ht="14.1" customHeight="1" x14ac:dyDescent="0.25">
      <c r="A18" s="48">
        <v>7501005107662</v>
      </c>
      <c r="B18" s="10">
        <v>84146463</v>
      </c>
      <c r="C18" s="18" t="s">
        <v>11</v>
      </c>
      <c r="D18" s="19" t="s">
        <v>60</v>
      </c>
      <c r="E18" s="18">
        <v>77</v>
      </c>
      <c r="F18" s="18" t="s">
        <v>5</v>
      </c>
      <c r="G18" s="40">
        <v>24</v>
      </c>
      <c r="H18" s="14">
        <v>382.99999999999994</v>
      </c>
      <c r="I18" s="13">
        <f t="shared" si="0"/>
        <v>15.95833333333333</v>
      </c>
      <c r="J18" s="32">
        <v>11.5</v>
      </c>
      <c r="K18" s="33">
        <v>2</v>
      </c>
      <c r="L18" s="33">
        <v>0</v>
      </c>
      <c r="M18" s="32">
        <f t="shared" si="1"/>
        <v>13.840662499999999</v>
      </c>
      <c r="N18" s="33">
        <v>0</v>
      </c>
      <c r="O18" s="33">
        <v>0</v>
      </c>
      <c r="P18" s="32">
        <f t="shared" si="2"/>
        <v>13.840662499999999</v>
      </c>
      <c r="Q18" s="42">
        <v>2</v>
      </c>
      <c r="R18" s="42">
        <v>1</v>
      </c>
      <c r="S18" s="42">
        <v>0</v>
      </c>
      <c r="T18" s="42">
        <v>0</v>
      </c>
      <c r="U18" s="3">
        <f t="shared" si="3"/>
        <v>3</v>
      </c>
      <c r="V18" s="30">
        <f t="shared" si="4"/>
        <v>1148.9999999999998</v>
      </c>
    </row>
    <row r="19" spans="1:22" ht="14.1" customHeight="1" x14ac:dyDescent="0.25">
      <c r="A19" s="45">
        <v>7501005109659</v>
      </c>
      <c r="B19" s="7">
        <v>171166</v>
      </c>
      <c r="C19" s="21" t="s">
        <v>11</v>
      </c>
      <c r="D19" s="22" t="s">
        <v>14</v>
      </c>
      <c r="E19" s="21">
        <v>80</v>
      </c>
      <c r="F19" s="21" t="s">
        <v>5</v>
      </c>
      <c r="G19" s="39">
        <v>24</v>
      </c>
      <c r="H19" s="14">
        <v>285</v>
      </c>
      <c r="I19" s="13">
        <f t="shared" si="0"/>
        <v>11.875</v>
      </c>
      <c r="J19" s="32">
        <v>15</v>
      </c>
      <c r="K19" s="33">
        <v>2</v>
      </c>
      <c r="L19" s="33">
        <v>0</v>
      </c>
      <c r="M19" s="32">
        <f t="shared" si="1"/>
        <v>9.8918750000000006</v>
      </c>
      <c r="N19" s="33">
        <v>0</v>
      </c>
      <c r="O19" s="33">
        <v>0</v>
      </c>
      <c r="P19" s="32">
        <f t="shared" si="2"/>
        <v>9.8918750000000006</v>
      </c>
      <c r="Q19" s="42">
        <v>5</v>
      </c>
      <c r="R19" s="42">
        <v>3</v>
      </c>
      <c r="S19" s="42">
        <v>3</v>
      </c>
      <c r="T19" s="42">
        <v>5</v>
      </c>
      <c r="U19" s="3">
        <f t="shared" si="3"/>
        <v>16</v>
      </c>
      <c r="V19" s="30">
        <f t="shared" si="4"/>
        <v>4560</v>
      </c>
    </row>
    <row r="20" spans="1:22" ht="14.1" customHeight="1" x14ac:dyDescent="0.25">
      <c r="A20" s="45">
        <v>7501005109666</v>
      </c>
      <c r="B20" s="7">
        <v>171169</v>
      </c>
      <c r="C20" s="21" t="s">
        <v>11</v>
      </c>
      <c r="D20" s="22" t="s">
        <v>15</v>
      </c>
      <c r="E20" s="21">
        <v>80</v>
      </c>
      <c r="F20" s="21" t="s">
        <v>5</v>
      </c>
      <c r="G20" s="39">
        <v>24</v>
      </c>
      <c r="H20" s="14">
        <v>285</v>
      </c>
      <c r="I20" s="13">
        <f t="shared" si="0"/>
        <v>11.875</v>
      </c>
      <c r="J20" s="32">
        <v>15</v>
      </c>
      <c r="K20" s="33">
        <v>3</v>
      </c>
      <c r="L20" s="33">
        <v>0</v>
      </c>
      <c r="M20" s="32">
        <f t="shared" si="1"/>
        <v>9.7909375000000001</v>
      </c>
      <c r="N20" s="33">
        <v>0</v>
      </c>
      <c r="O20" s="33">
        <v>0</v>
      </c>
      <c r="P20" s="32">
        <f t="shared" si="2"/>
        <v>9.7909375000000001</v>
      </c>
      <c r="Q20" s="42">
        <v>5</v>
      </c>
      <c r="R20" s="42">
        <v>3</v>
      </c>
      <c r="S20" s="42">
        <v>3</v>
      </c>
      <c r="T20" s="42">
        <v>5</v>
      </c>
      <c r="U20" s="3">
        <f t="shared" si="3"/>
        <v>16</v>
      </c>
      <c r="V20" s="30">
        <f t="shared" si="4"/>
        <v>4560</v>
      </c>
    </row>
    <row r="21" spans="1:22" ht="14.1" customHeight="1" x14ac:dyDescent="0.25">
      <c r="A21" s="45">
        <v>7501005110242</v>
      </c>
      <c r="B21" s="7">
        <v>84145128</v>
      </c>
      <c r="C21" s="21" t="s">
        <v>77</v>
      </c>
      <c r="D21" s="22" t="s">
        <v>84</v>
      </c>
      <c r="E21" s="21">
        <v>95</v>
      </c>
      <c r="F21" s="21" t="s">
        <v>5</v>
      </c>
      <c r="G21" s="39">
        <v>150</v>
      </c>
      <c r="H21" s="14">
        <v>1294</v>
      </c>
      <c r="I21" s="13">
        <f t="shared" si="0"/>
        <v>8.6266666666666669</v>
      </c>
      <c r="J21" s="32">
        <v>11</v>
      </c>
      <c r="K21" s="33">
        <v>2</v>
      </c>
      <c r="L21" s="33">
        <v>0</v>
      </c>
      <c r="M21" s="32">
        <f t="shared" si="1"/>
        <v>7.5241786666666668</v>
      </c>
      <c r="N21" s="33">
        <v>0</v>
      </c>
      <c r="O21" s="33">
        <v>0</v>
      </c>
      <c r="P21" s="32">
        <f t="shared" si="2"/>
        <v>7.5241786666666668</v>
      </c>
      <c r="Q21" s="42">
        <v>0</v>
      </c>
      <c r="R21" s="42">
        <v>0</v>
      </c>
      <c r="S21" s="42">
        <v>0</v>
      </c>
      <c r="T21" s="42">
        <v>0</v>
      </c>
      <c r="U21" s="3">
        <f t="shared" si="3"/>
        <v>0</v>
      </c>
      <c r="V21" s="30">
        <f t="shared" si="4"/>
        <v>0</v>
      </c>
    </row>
    <row r="22" spans="1:22" ht="14.1" customHeight="1" x14ac:dyDescent="0.25">
      <c r="A22" s="45">
        <v>7501005110389</v>
      </c>
      <c r="B22" s="7">
        <v>84145129</v>
      </c>
      <c r="C22" s="21" t="s">
        <v>77</v>
      </c>
      <c r="D22" s="22" t="s">
        <v>85</v>
      </c>
      <c r="E22" s="21">
        <v>160</v>
      </c>
      <c r="F22" s="21" t="s">
        <v>5</v>
      </c>
      <c r="G22" s="39">
        <v>96</v>
      </c>
      <c r="H22" s="14">
        <v>1309</v>
      </c>
      <c r="I22" s="13">
        <f t="shared" si="0"/>
        <v>13.635416666666666</v>
      </c>
      <c r="J22" s="32">
        <v>11</v>
      </c>
      <c r="K22" s="33">
        <v>2</v>
      </c>
      <c r="L22" s="33">
        <v>0</v>
      </c>
      <c r="M22" s="32">
        <f t="shared" si="1"/>
        <v>11.892810416666666</v>
      </c>
      <c r="N22" s="33">
        <v>0</v>
      </c>
      <c r="O22" s="33">
        <v>0</v>
      </c>
      <c r="P22" s="32">
        <f t="shared" si="2"/>
        <v>11.892810416666666</v>
      </c>
      <c r="Q22" s="42">
        <v>0</v>
      </c>
      <c r="R22" s="42">
        <v>0</v>
      </c>
      <c r="S22" s="42">
        <v>0</v>
      </c>
      <c r="T22" s="42">
        <v>0</v>
      </c>
      <c r="U22" s="3">
        <f t="shared" si="3"/>
        <v>0</v>
      </c>
      <c r="V22" s="30">
        <f t="shared" si="4"/>
        <v>0</v>
      </c>
    </row>
    <row r="23" spans="1:22" ht="14.1" customHeight="1" x14ac:dyDescent="0.25">
      <c r="A23" s="45">
        <v>7501005110426</v>
      </c>
      <c r="B23" s="7">
        <v>84145130</v>
      </c>
      <c r="C23" s="21" t="s">
        <v>77</v>
      </c>
      <c r="D23" s="22" t="s">
        <v>86</v>
      </c>
      <c r="E23" s="21">
        <v>425</v>
      </c>
      <c r="F23" s="21" t="s">
        <v>5</v>
      </c>
      <c r="G23" s="39">
        <v>40</v>
      </c>
      <c r="H23" s="14">
        <v>1185</v>
      </c>
      <c r="I23" s="13">
        <f t="shared" si="0"/>
        <v>29.625</v>
      </c>
      <c r="J23" s="32">
        <v>11</v>
      </c>
      <c r="K23" s="33">
        <v>2</v>
      </c>
      <c r="L23" s="33">
        <v>0</v>
      </c>
      <c r="M23" s="32">
        <f t="shared" si="1"/>
        <v>25.838925</v>
      </c>
      <c r="N23" s="33">
        <v>0</v>
      </c>
      <c r="O23" s="33">
        <v>0</v>
      </c>
      <c r="P23" s="32">
        <f t="shared" si="2"/>
        <v>25.838925</v>
      </c>
      <c r="Q23" s="42">
        <v>0</v>
      </c>
      <c r="R23" s="42">
        <v>0</v>
      </c>
      <c r="S23" s="42">
        <v>0</v>
      </c>
      <c r="T23" s="42">
        <v>0</v>
      </c>
      <c r="U23" s="3">
        <f t="shared" si="3"/>
        <v>0</v>
      </c>
      <c r="V23" s="30">
        <f t="shared" si="4"/>
        <v>0</v>
      </c>
    </row>
    <row r="24" spans="1:22" ht="14.1" customHeight="1" x14ac:dyDescent="0.25">
      <c r="A24" s="45">
        <v>7501005110563</v>
      </c>
      <c r="B24" s="7">
        <v>84168414</v>
      </c>
      <c r="C24" s="21" t="s">
        <v>77</v>
      </c>
      <c r="D24" s="22" t="s">
        <v>87</v>
      </c>
      <c r="E24" s="21">
        <v>750</v>
      </c>
      <c r="F24" s="21" t="s">
        <v>5</v>
      </c>
      <c r="G24" s="39">
        <v>24</v>
      </c>
      <c r="H24" s="14">
        <v>1166</v>
      </c>
      <c r="I24" s="13">
        <f t="shared" si="0"/>
        <v>48.583333333333336</v>
      </c>
      <c r="J24" s="32">
        <v>11</v>
      </c>
      <c r="K24" s="33">
        <v>2</v>
      </c>
      <c r="L24" s="33">
        <v>0</v>
      </c>
      <c r="M24" s="32">
        <f t="shared" si="1"/>
        <v>42.374383333333334</v>
      </c>
      <c r="N24" s="33">
        <v>0</v>
      </c>
      <c r="O24" s="33">
        <v>0</v>
      </c>
      <c r="P24" s="32">
        <f t="shared" si="2"/>
        <v>42.374383333333334</v>
      </c>
      <c r="Q24" s="42">
        <v>0</v>
      </c>
      <c r="R24" s="42">
        <v>0</v>
      </c>
      <c r="S24" s="42">
        <v>0</v>
      </c>
      <c r="T24" s="42">
        <v>1</v>
      </c>
      <c r="U24" s="3">
        <f t="shared" si="3"/>
        <v>1</v>
      </c>
      <c r="V24" s="30">
        <f t="shared" si="4"/>
        <v>1166</v>
      </c>
    </row>
    <row r="25" spans="1:22" ht="14.1" customHeight="1" x14ac:dyDescent="0.25">
      <c r="A25" s="49">
        <v>7501005110617</v>
      </c>
      <c r="B25" s="11">
        <v>176484</v>
      </c>
      <c r="C25" s="25" t="s">
        <v>11</v>
      </c>
      <c r="D25" s="27" t="s">
        <v>100</v>
      </c>
      <c r="E25" s="25">
        <v>17</v>
      </c>
      <c r="F25" s="26" t="s">
        <v>5</v>
      </c>
      <c r="G25" s="41">
        <v>60</v>
      </c>
      <c r="H25" s="28">
        <v>265</v>
      </c>
      <c r="I25" s="13">
        <f t="shared" si="0"/>
        <v>4.416666666666667</v>
      </c>
      <c r="J25" s="32">
        <v>0</v>
      </c>
      <c r="K25" s="33">
        <v>2</v>
      </c>
      <c r="L25" s="33">
        <v>0</v>
      </c>
      <c r="M25" s="32">
        <f t="shared" si="1"/>
        <v>4.3283333333333331</v>
      </c>
      <c r="N25" s="33">
        <v>0</v>
      </c>
      <c r="O25" s="33">
        <v>0</v>
      </c>
      <c r="P25" s="32">
        <f t="shared" si="2"/>
        <v>4.3283333333333331</v>
      </c>
      <c r="Q25" s="42">
        <v>0</v>
      </c>
      <c r="R25" s="42">
        <v>0</v>
      </c>
      <c r="S25" s="42">
        <v>0</v>
      </c>
      <c r="T25" s="42">
        <v>0</v>
      </c>
      <c r="U25" s="3">
        <f t="shared" si="3"/>
        <v>0</v>
      </c>
      <c r="V25" s="30">
        <f t="shared" si="4"/>
        <v>0</v>
      </c>
    </row>
    <row r="26" spans="1:22" ht="14.1" customHeight="1" x14ac:dyDescent="0.25">
      <c r="A26" s="45">
        <v>7501005110648</v>
      </c>
      <c r="B26" s="7">
        <v>176500</v>
      </c>
      <c r="C26" s="21" t="s">
        <v>11</v>
      </c>
      <c r="D26" s="22" t="s">
        <v>18</v>
      </c>
      <c r="E26" s="21">
        <v>17</v>
      </c>
      <c r="F26" s="21" t="s">
        <v>5</v>
      </c>
      <c r="G26" s="39">
        <v>24</v>
      </c>
      <c r="H26" s="14">
        <v>413</v>
      </c>
      <c r="I26" s="13">
        <f t="shared" si="0"/>
        <v>17.208333333333332</v>
      </c>
      <c r="J26" s="32">
        <v>15</v>
      </c>
      <c r="K26" s="33">
        <v>2</v>
      </c>
      <c r="L26" s="33">
        <v>0</v>
      </c>
      <c r="M26" s="32">
        <f t="shared" si="1"/>
        <v>14.334541666666665</v>
      </c>
      <c r="N26" s="33">
        <v>0</v>
      </c>
      <c r="O26" s="33">
        <v>0</v>
      </c>
      <c r="P26" s="32">
        <f t="shared" si="2"/>
        <v>14.334541666666665</v>
      </c>
      <c r="Q26" s="42">
        <v>0</v>
      </c>
      <c r="R26" s="42">
        <v>0</v>
      </c>
      <c r="S26" s="42">
        <v>0</v>
      </c>
      <c r="T26" s="42">
        <v>0</v>
      </c>
      <c r="U26" s="3">
        <f t="shared" si="3"/>
        <v>0</v>
      </c>
      <c r="V26" s="30">
        <f t="shared" si="4"/>
        <v>0</v>
      </c>
    </row>
    <row r="27" spans="1:22" ht="14.1" customHeight="1" x14ac:dyDescent="0.25">
      <c r="A27" s="45">
        <v>7501005110655</v>
      </c>
      <c r="B27" s="7">
        <v>176546</v>
      </c>
      <c r="C27" s="21" t="s">
        <v>11</v>
      </c>
      <c r="D27" s="22" t="s">
        <v>16</v>
      </c>
      <c r="E27" s="21">
        <v>12</v>
      </c>
      <c r="F27" s="21" t="s">
        <v>5</v>
      </c>
      <c r="G27" s="39">
        <v>24</v>
      </c>
      <c r="H27" s="14">
        <v>413</v>
      </c>
      <c r="I27" s="13">
        <f t="shared" si="0"/>
        <v>17.208333333333332</v>
      </c>
      <c r="J27" s="32">
        <v>15</v>
      </c>
      <c r="K27" s="33">
        <v>2</v>
      </c>
      <c r="L27" s="33">
        <v>0</v>
      </c>
      <c r="M27" s="32">
        <f t="shared" si="1"/>
        <v>14.334541666666665</v>
      </c>
      <c r="N27" s="33">
        <v>0</v>
      </c>
      <c r="O27" s="33">
        <v>0</v>
      </c>
      <c r="P27" s="32">
        <f t="shared" si="2"/>
        <v>14.334541666666665</v>
      </c>
      <c r="Q27" s="42">
        <v>3</v>
      </c>
      <c r="R27" s="42">
        <v>3</v>
      </c>
      <c r="S27" s="42">
        <v>2</v>
      </c>
      <c r="T27" s="42">
        <v>3</v>
      </c>
      <c r="U27" s="3">
        <f t="shared" si="3"/>
        <v>11</v>
      </c>
      <c r="V27" s="30">
        <f t="shared" si="4"/>
        <v>4543</v>
      </c>
    </row>
    <row r="28" spans="1:22" ht="14.1" customHeight="1" x14ac:dyDescent="0.25">
      <c r="A28" s="49">
        <v>7501005110679</v>
      </c>
      <c r="B28" s="11">
        <v>176556</v>
      </c>
      <c r="C28" s="25" t="s">
        <v>11</v>
      </c>
      <c r="D28" s="27" t="s">
        <v>101</v>
      </c>
      <c r="E28" s="25">
        <v>12</v>
      </c>
      <c r="F28" s="26" t="s">
        <v>5</v>
      </c>
      <c r="G28" s="41">
        <v>60</v>
      </c>
      <c r="H28" s="28">
        <v>265</v>
      </c>
      <c r="I28" s="13">
        <f t="shared" si="0"/>
        <v>4.416666666666667</v>
      </c>
      <c r="J28" s="32">
        <v>0</v>
      </c>
      <c r="K28" s="33">
        <v>2</v>
      </c>
      <c r="L28" s="33">
        <v>0</v>
      </c>
      <c r="M28" s="32">
        <f t="shared" si="1"/>
        <v>4.3283333333333331</v>
      </c>
      <c r="N28" s="33">
        <v>0</v>
      </c>
      <c r="O28" s="33">
        <v>0</v>
      </c>
      <c r="P28" s="32">
        <f t="shared" si="2"/>
        <v>4.3283333333333331</v>
      </c>
      <c r="Q28" s="42">
        <v>0</v>
      </c>
      <c r="R28" s="42">
        <v>0</v>
      </c>
      <c r="S28" s="42">
        <v>2</v>
      </c>
      <c r="T28" s="42">
        <v>0</v>
      </c>
      <c r="U28" s="3">
        <f t="shared" si="3"/>
        <v>2</v>
      </c>
      <c r="V28" s="30">
        <f t="shared" si="4"/>
        <v>530</v>
      </c>
    </row>
    <row r="29" spans="1:22" ht="14.1" customHeight="1" x14ac:dyDescent="0.25">
      <c r="A29" s="45">
        <v>7501005110686</v>
      </c>
      <c r="B29" s="7">
        <v>176558</v>
      </c>
      <c r="C29" s="21" t="s">
        <v>11</v>
      </c>
      <c r="D29" s="22" t="s">
        <v>17</v>
      </c>
      <c r="E29" s="21">
        <v>19</v>
      </c>
      <c r="F29" s="21" t="s">
        <v>5</v>
      </c>
      <c r="G29" s="39">
        <v>24</v>
      </c>
      <c r="H29" s="14">
        <v>413</v>
      </c>
      <c r="I29" s="13">
        <f t="shared" si="0"/>
        <v>17.208333333333332</v>
      </c>
      <c r="J29" s="32">
        <v>15</v>
      </c>
      <c r="K29" s="33">
        <v>2</v>
      </c>
      <c r="L29" s="33">
        <v>0</v>
      </c>
      <c r="M29" s="32">
        <f t="shared" si="1"/>
        <v>14.334541666666665</v>
      </c>
      <c r="N29" s="33">
        <v>0</v>
      </c>
      <c r="O29" s="33">
        <v>0</v>
      </c>
      <c r="P29" s="32">
        <f t="shared" si="2"/>
        <v>14.334541666666665</v>
      </c>
      <c r="Q29" s="42"/>
      <c r="R29" s="42">
        <v>0</v>
      </c>
      <c r="S29" s="42">
        <v>2</v>
      </c>
      <c r="T29" s="42">
        <v>0</v>
      </c>
      <c r="U29" s="3">
        <f t="shared" si="3"/>
        <v>2</v>
      </c>
      <c r="V29" s="30">
        <f t="shared" si="4"/>
        <v>826</v>
      </c>
    </row>
    <row r="30" spans="1:22" ht="14.1" customHeight="1" x14ac:dyDescent="0.25">
      <c r="A30" s="49">
        <v>7501005110709</v>
      </c>
      <c r="B30" s="11">
        <v>176559</v>
      </c>
      <c r="C30" s="25" t="s">
        <v>11</v>
      </c>
      <c r="D30" s="27" t="s">
        <v>102</v>
      </c>
      <c r="E30" s="25">
        <v>19</v>
      </c>
      <c r="F30" s="26" t="s">
        <v>5</v>
      </c>
      <c r="G30" s="41">
        <v>60</v>
      </c>
      <c r="H30" s="28">
        <v>265</v>
      </c>
      <c r="I30" s="13">
        <f t="shared" si="0"/>
        <v>4.416666666666667</v>
      </c>
      <c r="J30" s="32">
        <v>0</v>
      </c>
      <c r="K30" s="33">
        <v>2</v>
      </c>
      <c r="L30" s="33">
        <v>0</v>
      </c>
      <c r="M30" s="32">
        <f t="shared" si="1"/>
        <v>4.3283333333333331</v>
      </c>
      <c r="N30" s="33">
        <v>0</v>
      </c>
      <c r="O30" s="33">
        <v>0</v>
      </c>
      <c r="P30" s="32">
        <f t="shared" si="2"/>
        <v>4.3283333333333331</v>
      </c>
      <c r="Q30" s="42"/>
      <c r="R30" s="42">
        <v>0</v>
      </c>
      <c r="S30" s="42">
        <v>2</v>
      </c>
      <c r="T30" s="42">
        <v>0</v>
      </c>
      <c r="U30" s="3">
        <f t="shared" si="3"/>
        <v>2</v>
      </c>
      <c r="V30" s="30">
        <f t="shared" si="4"/>
        <v>530</v>
      </c>
    </row>
    <row r="31" spans="1:22" ht="14.1" customHeight="1" x14ac:dyDescent="0.25">
      <c r="A31" s="45">
        <v>7501005110723</v>
      </c>
      <c r="B31" s="7">
        <v>67149378</v>
      </c>
      <c r="C31" s="21" t="s">
        <v>11</v>
      </c>
      <c r="D31" s="22" t="s">
        <v>33</v>
      </c>
      <c r="E31" s="21">
        <v>8</v>
      </c>
      <c r="F31" s="21" t="s">
        <v>12</v>
      </c>
      <c r="G31" s="39">
        <v>72</v>
      </c>
      <c r="H31" s="14">
        <v>1033</v>
      </c>
      <c r="I31" s="13">
        <f t="shared" si="0"/>
        <v>14.347222222222221</v>
      </c>
      <c r="J31" s="32">
        <v>6</v>
      </c>
      <c r="K31" s="33">
        <v>2</v>
      </c>
      <c r="L31" s="33">
        <v>0</v>
      </c>
      <c r="M31" s="32">
        <f t="shared" si="1"/>
        <v>13.21666111111111</v>
      </c>
      <c r="N31" s="33">
        <v>0</v>
      </c>
      <c r="O31" s="33">
        <v>0</v>
      </c>
      <c r="P31" s="32">
        <f t="shared" si="2"/>
        <v>13.21666111111111</v>
      </c>
      <c r="Q31" s="42">
        <v>5</v>
      </c>
      <c r="R31" s="42">
        <v>0</v>
      </c>
      <c r="S31" s="42">
        <v>0</v>
      </c>
      <c r="T31" s="42">
        <v>4</v>
      </c>
      <c r="U31" s="3">
        <f t="shared" si="3"/>
        <v>9</v>
      </c>
      <c r="V31" s="30">
        <f t="shared" si="4"/>
        <v>9297</v>
      </c>
    </row>
    <row r="32" spans="1:22" ht="14.1" customHeight="1" x14ac:dyDescent="0.25">
      <c r="A32" s="49">
        <v>7501005110969</v>
      </c>
      <c r="B32" s="11">
        <v>84155310</v>
      </c>
      <c r="C32" s="25" t="s">
        <v>11</v>
      </c>
      <c r="D32" s="27" t="s">
        <v>103</v>
      </c>
      <c r="E32" s="25">
        <v>950</v>
      </c>
      <c r="F32" s="26" t="s">
        <v>5</v>
      </c>
      <c r="G32" s="41">
        <v>10</v>
      </c>
      <c r="H32" s="28">
        <v>1159</v>
      </c>
      <c r="I32" s="13">
        <f t="shared" si="0"/>
        <v>115.9</v>
      </c>
      <c r="J32" s="32">
        <v>0</v>
      </c>
      <c r="K32" s="33">
        <v>2</v>
      </c>
      <c r="L32" s="33">
        <v>0</v>
      </c>
      <c r="M32" s="32">
        <f t="shared" si="1"/>
        <v>113.58200000000001</v>
      </c>
      <c r="N32" s="33">
        <v>0</v>
      </c>
      <c r="O32" s="33">
        <v>0</v>
      </c>
      <c r="P32" s="32">
        <f t="shared" si="2"/>
        <v>113.58200000000001</v>
      </c>
      <c r="Q32" s="42">
        <v>1</v>
      </c>
      <c r="R32" s="42">
        <v>1</v>
      </c>
      <c r="S32" s="42">
        <v>1</v>
      </c>
      <c r="T32" s="42">
        <v>1</v>
      </c>
      <c r="U32" s="3">
        <f t="shared" si="3"/>
        <v>4</v>
      </c>
      <c r="V32" s="30">
        <f t="shared" si="4"/>
        <v>4636</v>
      </c>
    </row>
    <row r="33" spans="1:22" x14ac:dyDescent="0.25">
      <c r="A33" s="45">
        <v>7501005112208</v>
      </c>
      <c r="B33" s="7">
        <v>84155321</v>
      </c>
      <c r="C33" s="21" t="s">
        <v>11</v>
      </c>
      <c r="D33" s="22" t="s">
        <v>25</v>
      </c>
      <c r="E33" s="21">
        <v>200</v>
      </c>
      <c r="F33" s="21" t="s">
        <v>5</v>
      </c>
      <c r="G33" s="39">
        <v>18</v>
      </c>
      <c r="H33" s="14">
        <v>535</v>
      </c>
      <c r="I33" s="13">
        <f t="shared" si="0"/>
        <v>29.722222222222221</v>
      </c>
      <c r="J33" s="32">
        <v>6</v>
      </c>
      <c r="K33" s="33">
        <v>2</v>
      </c>
      <c r="L33" s="33">
        <v>0</v>
      </c>
      <c r="M33" s="32">
        <f t="shared" si="1"/>
        <v>27.380111111111109</v>
      </c>
      <c r="N33" s="33">
        <v>0</v>
      </c>
      <c r="O33" s="33">
        <v>0</v>
      </c>
      <c r="P33" s="32">
        <f t="shared" si="2"/>
        <v>27.380111111111109</v>
      </c>
      <c r="Q33" s="42">
        <v>0</v>
      </c>
      <c r="R33" s="42">
        <v>2</v>
      </c>
      <c r="S33" s="42">
        <v>1</v>
      </c>
      <c r="T33" s="42">
        <v>0</v>
      </c>
      <c r="U33" s="3">
        <f t="shared" si="3"/>
        <v>3</v>
      </c>
      <c r="V33" s="30">
        <f t="shared" si="4"/>
        <v>1605</v>
      </c>
    </row>
    <row r="34" spans="1:22" x14ac:dyDescent="0.25">
      <c r="A34" s="50">
        <v>7501005112222</v>
      </c>
      <c r="B34" s="7">
        <v>84146855</v>
      </c>
      <c r="C34" s="21" t="s">
        <v>11</v>
      </c>
      <c r="D34" s="24" t="s">
        <v>26</v>
      </c>
      <c r="E34" s="21">
        <v>370</v>
      </c>
      <c r="F34" s="21" t="s">
        <v>5</v>
      </c>
      <c r="G34" s="39">
        <v>24</v>
      </c>
      <c r="H34" s="14">
        <v>1100</v>
      </c>
      <c r="I34" s="13">
        <f t="shared" si="0"/>
        <v>45.833333333333336</v>
      </c>
      <c r="J34" s="32">
        <v>6</v>
      </c>
      <c r="K34" s="33">
        <v>2</v>
      </c>
      <c r="L34" s="33">
        <v>0</v>
      </c>
      <c r="M34" s="32">
        <f t="shared" si="1"/>
        <v>42.221666666666671</v>
      </c>
      <c r="N34" s="33">
        <v>0</v>
      </c>
      <c r="O34" s="33">
        <v>0</v>
      </c>
      <c r="P34" s="32">
        <f t="shared" si="2"/>
        <v>42.221666666666671</v>
      </c>
      <c r="Q34" s="42">
        <v>2</v>
      </c>
      <c r="R34" s="42">
        <v>0</v>
      </c>
      <c r="S34" s="42">
        <v>1</v>
      </c>
      <c r="T34" s="42">
        <v>1</v>
      </c>
      <c r="U34" s="3">
        <f t="shared" si="3"/>
        <v>4</v>
      </c>
      <c r="V34" s="30">
        <f t="shared" si="4"/>
        <v>4400</v>
      </c>
    </row>
    <row r="35" spans="1:22" x14ac:dyDescent="0.25">
      <c r="A35" s="45">
        <v>7501005112369</v>
      </c>
      <c r="B35" s="7">
        <v>84155343</v>
      </c>
      <c r="C35" s="21" t="s">
        <v>11</v>
      </c>
      <c r="D35" s="22" t="s">
        <v>19</v>
      </c>
      <c r="E35" s="21">
        <v>88</v>
      </c>
      <c r="F35" s="21" t="s">
        <v>5</v>
      </c>
      <c r="G35" s="39">
        <v>24</v>
      </c>
      <c r="H35" s="14">
        <v>225</v>
      </c>
      <c r="I35" s="13">
        <f t="shared" si="0"/>
        <v>9.375</v>
      </c>
      <c r="J35" s="32">
        <v>17</v>
      </c>
      <c r="K35" s="33">
        <v>2</v>
      </c>
      <c r="L35" s="33">
        <v>0</v>
      </c>
      <c r="M35" s="32">
        <f t="shared" si="1"/>
        <v>7.6256249999999994</v>
      </c>
      <c r="N35" s="33">
        <v>0</v>
      </c>
      <c r="O35" s="33">
        <v>0</v>
      </c>
      <c r="P35" s="32">
        <f t="shared" si="2"/>
        <v>7.6256249999999994</v>
      </c>
      <c r="Q35" s="42">
        <v>0</v>
      </c>
      <c r="R35" s="42">
        <v>0</v>
      </c>
      <c r="S35" s="42">
        <v>0</v>
      </c>
      <c r="T35" s="42">
        <v>0</v>
      </c>
      <c r="U35" s="3">
        <f t="shared" si="3"/>
        <v>0</v>
      </c>
      <c r="V35" s="30">
        <f t="shared" si="4"/>
        <v>0</v>
      </c>
    </row>
    <row r="36" spans="1:22" x14ac:dyDescent="0.25">
      <c r="A36" s="45">
        <v>7501005114196</v>
      </c>
      <c r="B36" s="7">
        <v>205804</v>
      </c>
      <c r="C36" s="21" t="s">
        <v>65</v>
      </c>
      <c r="D36" s="22" t="s">
        <v>71</v>
      </c>
      <c r="E36" s="21">
        <v>355</v>
      </c>
      <c r="F36" s="21" t="s">
        <v>5</v>
      </c>
      <c r="G36" s="39">
        <v>12</v>
      </c>
      <c r="H36" s="17">
        <v>296</v>
      </c>
      <c r="I36" s="13">
        <f t="shared" si="0"/>
        <v>24.666666666666668</v>
      </c>
      <c r="J36" s="32">
        <v>4.5</v>
      </c>
      <c r="K36" s="33">
        <v>2</v>
      </c>
      <c r="L36" s="33">
        <v>0</v>
      </c>
      <c r="M36" s="32">
        <f t="shared" si="1"/>
        <v>23.085533333333334</v>
      </c>
      <c r="N36" s="33">
        <v>0</v>
      </c>
      <c r="O36" s="33">
        <v>0</v>
      </c>
      <c r="P36" s="32">
        <f t="shared" si="2"/>
        <v>23.085533333333334</v>
      </c>
      <c r="Q36" s="42">
        <v>0</v>
      </c>
      <c r="R36" s="42">
        <v>0</v>
      </c>
      <c r="S36" s="42">
        <v>1</v>
      </c>
      <c r="T36" s="42">
        <v>0</v>
      </c>
      <c r="U36" s="3">
        <f t="shared" si="3"/>
        <v>1</v>
      </c>
      <c r="V36" s="30">
        <f t="shared" si="4"/>
        <v>296</v>
      </c>
    </row>
    <row r="37" spans="1:22" x14ac:dyDescent="0.25">
      <c r="A37" s="47">
        <v>7501005114288</v>
      </c>
      <c r="B37" s="9">
        <v>84133777</v>
      </c>
      <c r="C37" s="18" t="s">
        <v>11</v>
      </c>
      <c r="D37" s="19" t="s">
        <v>50</v>
      </c>
      <c r="E37" s="18">
        <v>155</v>
      </c>
      <c r="F37" s="18" t="s">
        <v>5</v>
      </c>
      <c r="G37" s="40">
        <v>12</v>
      </c>
      <c r="H37" s="14">
        <v>302.99999999999994</v>
      </c>
      <c r="I37" s="13">
        <f t="shared" si="0"/>
        <v>25.249999999999996</v>
      </c>
      <c r="J37" s="32">
        <v>14</v>
      </c>
      <c r="K37" s="33">
        <v>2</v>
      </c>
      <c r="L37" s="33">
        <v>0</v>
      </c>
      <c r="M37" s="32">
        <f t="shared" si="1"/>
        <v>21.280699999999996</v>
      </c>
      <c r="N37" s="33">
        <v>0</v>
      </c>
      <c r="O37" s="33">
        <v>0</v>
      </c>
      <c r="P37" s="32">
        <f t="shared" si="2"/>
        <v>21.280699999999996</v>
      </c>
      <c r="Q37" s="42">
        <v>0</v>
      </c>
      <c r="R37" s="42">
        <v>1</v>
      </c>
      <c r="S37" s="42">
        <v>0</v>
      </c>
      <c r="T37" s="42">
        <v>3</v>
      </c>
      <c r="U37" s="3">
        <f t="shared" si="3"/>
        <v>4</v>
      </c>
      <c r="V37" s="30">
        <f t="shared" si="4"/>
        <v>1211.9999999999998</v>
      </c>
    </row>
    <row r="38" spans="1:22" x14ac:dyDescent="0.25">
      <c r="A38" s="45">
        <v>7501005114295</v>
      </c>
      <c r="B38" s="7">
        <v>84146442</v>
      </c>
      <c r="C38" s="21" t="s">
        <v>11</v>
      </c>
      <c r="D38" s="22" t="s">
        <v>40</v>
      </c>
      <c r="E38" s="21">
        <v>95</v>
      </c>
      <c r="F38" s="21" t="s">
        <v>5</v>
      </c>
      <c r="G38" s="39">
        <v>24</v>
      </c>
      <c r="H38" s="14">
        <v>242</v>
      </c>
      <c r="I38" s="13">
        <f t="shared" si="0"/>
        <v>10.083333333333334</v>
      </c>
      <c r="J38" s="32">
        <v>0</v>
      </c>
      <c r="K38" s="33">
        <v>2</v>
      </c>
      <c r="L38" s="33">
        <v>0</v>
      </c>
      <c r="M38" s="32">
        <f t="shared" si="1"/>
        <v>9.8816666666666677</v>
      </c>
      <c r="N38" s="33">
        <v>0</v>
      </c>
      <c r="O38" s="33">
        <v>0</v>
      </c>
      <c r="P38" s="32">
        <f t="shared" si="2"/>
        <v>9.8816666666666677</v>
      </c>
      <c r="Q38" s="42">
        <v>0</v>
      </c>
      <c r="R38" s="42">
        <v>2</v>
      </c>
      <c r="S38" s="42">
        <v>1</v>
      </c>
      <c r="T38" s="42">
        <v>4</v>
      </c>
      <c r="U38" s="3">
        <f t="shared" si="3"/>
        <v>7</v>
      </c>
      <c r="V38" s="30">
        <f t="shared" si="4"/>
        <v>1694</v>
      </c>
    </row>
    <row r="39" spans="1:22" x14ac:dyDescent="0.25">
      <c r="A39" s="45">
        <v>7501005117371</v>
      </c>
      <c r="B39" s="7">
        <v>84155705</v>
      </c>
      <c r="C39" s="21" t="s">
        <v>11</v>
      </c>
      <c r="D39" s="22" t="s">
        <v>39</v>
      </c>
      <c r="E39" s="21">
        <v>12</v>
      </c>
      <c r="F39" s="15" t="s">
        <v>12</v>
      </c>
      <c r="G39" s="39">
        <v>72</v>
      </c>
      <c r="H39" s="14">
        <v>1073</v>
      </c>
      <c r="I39" s="13">
        <f t="shared" ref="I39:I70" si="5">+H39/G39</f>
        <v>14.902777777777779</v>
      </c>
      <c r="J39" s="32">
        <v>0</v>
      </c>
      <c r="K39" s="33">
        <v>2</v>
      </c>
      <c r="L39" s="33">
        <v>0</v>
      </c>
      <c r="M39" s="32">
        <f t="shared" ref="M39:M70" si="6">+I39*((100-J39)/100)*((100-K39)/100)*((100-L39)/100)</f>
        <v>14.604722222222223</v>
      </c>
      <c r="N39" s="33">
        <v>0</v>
      </c>
      <c r="O39" s="33">
        <v>0</v>
      </c>
      <c r="P39" s="32">
        <f t="shared" ref="P39:P70" si="7">+M39*(1+(N39/100))*(1+(O39/100))</f>
        <v>14.604722222222223</v>
      </c>
      <c r="Q39" s="42">
        <v>10</v>
      </c>
      <c r="R39" s="42">
        <v>10</v>
      </c>
      <c r="S39" s="42">
        <v>3</v>
      </c>
      <c r="T39" s="42">
        <v>4</v>
      </c>
      <c r="U39" s="3">
        <f t="shared" ref="U39:U72" si="8">+Q39+R39+S39+T39</f>
        <v>27</v>
      </c>
      <c r="V39" s="30">
        <f t="shared" ref="V39:V57" si="9">+U39*H39</f>
        <v>28971</v>
      </c>
    </row>
    <row r="40" spans="1:22" x14ac:dyDescent="0.25">
      <c r="A40" s="47">
        <v>7501005117692</v>
      </c>
      <c r="B40" s="9">
        <v>84146465</v>
      </c>
      <c r="C40" s="18" t="s">
        <v>11</v>
      </c>
      <c r="D40" s="19" t="s">
        <v>63</v>
      </c>
      <c r="E40" s="18">
        <v>91</v>
      </c>
      <c r="F40" s="18" t="s">
        <v>5</v>
      </c>
      <c r="G40" s="40">
        <v>24</v>
      </c>
      <c r="H40" s="14">
        <v>382.99999999999994</v>
      </c>
      <c r="I40" s="13">
        <f t="shared" si="5"/>
        <v>15.95833333333333</v>
      </c>
      <c r="J40" s="32">
        <v>11.5</v>
      </c>
      <c r="K40" s="33">
        <v>2</v>
      </c>
      <c r="L40" s="33">
        <v>0</v>
      </c>
      <c r="M40" s="32">
        <f t="shared" si="6"/>
        <v>13.840662499999999</v>
      </c>
      <c r="N40" s="33">
        <v>0</v>
      </c>
      <c r="O40" s="33">
        <v>0</v>
      </c>
      <c r="P40" s="32">
        <f t="shared" si="7"/>
        <v>13.840662499999999</v>
      </c>
      <c r="Q40" s="42">
        <v>1</v>
      </c>
      <c r="R40" s="42">
        <v>1</v>
      </c>
      <c r="S40" s="42">
        <v>1</v>
      </c>
      <c r="T40" s="42">
        <v>1</v>
      </c>
      <c r="U40" s="3">
        <f t="shared" si="8"/>
        <v>4</v>
      </c>
      <c r="V40" s="30">
        <f t="shared" si="9"/>
        <v>1531.9999999999998</v>
      </c>
    </row>
    <row r="41" spans="1:22" x14ac:dyDescent="0.25">
      <c r="A41" s="45">
        <v>7501005117715</v>
      </c>
      <c r="B41" s="7">
        <v>84145880</v>
      </c>
      <c r="C41" s="21" t="s">
        <v>11</v>
      </c>
      <c r="D41" s="22" t="s">
        <v>48</v>
      </c>
      <c r="E41" s="21">
        <v>95</v>
      </c>
      <c r="F41" s="21" t="s">
        <v>5</v>
      </c>
      <c r="G41" s="39">
        <v>24</v>
      </c>
      <c r="H41" s="14">
        <v>242</v>
      </c>
      <c r="I41" s="13">
        <f t="shared" si="5"/>
        <v>10.083333333333334</v>
      </c>
      <c r="J41" s="32">
        <v>0</v>
      </c>
      <c r="K41" s="33">
        <v>2</v>
      </c>
      <c r="L41" s="33">
        <v>0</v>
      </c>
      <c r="M41" s="32">
        <f t="shared" si="6"/>
        <v>9.8816666666666677</v>
      </c>
      <c r="N41" s="33">
        <v>0</v>
      </c>
      <c r="O41" s="33">
        <v>0</v>
      </c>
      <c r="P41" s="32">
        <f t="shared" si="7"/>
        <v>9.8816666666666677</v>
      </c>
      <c r="Q41" s="42">
        <v>2</v>
      </c>
      <c r="R41" s="42">
        <v>1</v>
      </c>
      <c r="S41" s="42">
        <v>1</v>
      </c>
      <c r="T41" s="42">
        <v>0</v>
      </c>
      <c r="U41" s="3">
        <f t="shared" si="8"/>
        <v>4</v>
      </c>
      <c r="V41" s="30">
        <f t="shared" si="9"/>
        <v>968</v>
      </c>
    </row>
    <row r="42" spans="1:22" x14ac:dyDescent="0.25">
      <c r="A42" s="45">
        <v>7501005118217</v>
      </c>
      <c r="B42" s="7">
        <v>84155322</v>
      </c>
      <c r="C42" s="21" t="s">
        <v>11</v>
      </c>
      <c r="D42" s="22" t="s">
        <v>36</v>
      </c>
      <c r="E42" s="21">
        <v>200</v>
      </c>
      <c r="F42" s="21" t="s">
        <v>5</v>
      </c>
      <c r="G42" s="39">
        <v>18</v>
      </c>
      <c r="H42" s="14">
        <v>532</v>
      </c>
      <c r="I42" s="13">
        <f t="shared" si="5"/>
        <v>29.555555555555557</v>
      </c>
      <c r="J42" s="32">
        <v>6</v>
      </c>
      <c r="K42" s="33">
        <v>2</v>
      </c>
      <c r="L42" s="33">
        <v>0</v>
      </c>
      <c r="M42" s="32">
        <f t="shared" si="6"/>
        <v>27.226577777777777</v>
      </c>
      <c r="N42" s="33">
        <v>0</v>
      </c>
      <c r="O42" s="33">
        <v>0</v>
      </c>
      <c r="P42" s="32">
        <f t="shared" si="7"/>
        <v>27.226577777777777</v>
      </c>
      <c r="Q42" s="42">
        <v>1</v>
      </c>
      <c r="R42" s="42">
        <v>0</v>
      </c>
      <c r="S42" s="42">
        <v>0</v>
      </c>
      <c r="T42" s="42">
        <v>0</v>
      </c>
      <c r="U42" s="3">
        <f t="shared" si="8"/>
        <v>1</v>
      </c>
      <c r="V42" s="30">
        <f t="shared" si="9"/>
        <v>532</v>
      </c>
    </row>
    <row r="43" spans="1:22" x14ac:dyDescent="0.25">
      <c r="A43" s="47">
        <v>7501005126304</v>
      </c>
      <c r="B43" s="9">
        <v>84146393</v>
      </c>
      <c r="C43" s="18" t="s">
        <v>11</v>
      </c>
      <c r="D43" s="19" t="s">
        <v>57</v>
      </c>
      <c r="E43" s="18">
        <v>156</v>
      </c>
      <c r="F43" s="18" t="s">
        <v>5</v>
      </c>
      <c r="G43" s="40">
        <v>12</v>
      </c>
      <c r="H43" s="14">
        <v>216</v>
      </c>
      <c r="I43" s="13">
        <f t="shared" si="5"/>
        <v>18</v>
      </c>
      <c r="J43" s="32">
        <v>13.5</v>
      </c>
      <c r="K43" s="33">
        <v>2</v>
      </c>
      <c r="L43" s="33">
        <v>0</v>
      </c>
      <c r="M43" s="32">
        <f t="shared" si="6"/>
        <v>15.258599999999999</v>
      </c>
      <c r="N43" s="33">
        <v>0</v>
      </c>
      <c r="O43" s="33">
        <v>0</v>
      </c>
      <c r="P43" s="32">
        <f t="shared" si="7"/>
        <v>15.258599999999999</v>
      </c>
      <c r="Q43" s="42">
        <v>3</v>
      </c>
      <c r="R43" s="42">
        <v>0</v>
      </c>
      <c r="S43" s="42">
        <v>0</v>
      </c>
      <c r="T43" s="42">
        <v>4</v>
      </c>
      <c r="U43" s="3">
        <f t="shared" si="8"/>
        <v>7</v>
      </c>
      <c r="V43" s="30">
        <f t="shared" si="9"/>
        <v>1512</v>
      </c>
    </row>
    <row r="44" spans="1:22" x14ac:dyDescent="0.25">
      <c r="A44" s="47">
        <v>7501005127516</v>
      </c>
      <c r="B44" s="9">
        <v>67301119</v>
      </c>
      <c r="C44" s="18" t="s">
        <v>11</v>
      </c>
      <c r="D44" s="19" t="s">
        <v>58</v>
      </c>
      <c r="E44" s="18">
        <v>500</v>
      </c>
      <c r="F44" s="18" t="s">
        <v>4</v>
      </c>
      <c r="G44" s="40">
        <v>24</v>
      </c>
      <c r="H44" s="14">
        <v>638</v>
      </c>
      <c r="I44" s="13">
        <f t="shared" si="5"/>
        <v>26.583333333333332</v>
      </c>
      <c r="J44" s="32">
        <v>13.5</v>
      </c>
      <c r="K44" s="33">
        <v>2</v>
      </c>
      <c r="L44" s="33">
        <v>0</v>
      </c>
      <c r="M44" s="32">
        <f t="shared" si="6"/>
        <v>22.534691666666664</v>
      </c>
      <c r="N44" s="33">
        <v>0</v>
      </c>
      <c r="O44" s="33">
        <v>0</v>
      </c>
      <c r="P44" s="32">
        <f t="shared" si="7"/>
        <v>22.534691666666664</v>
      </c>
      <c r="Q44" s="42">
        <v>3</v>
      </c>
      <c r="R44" s="42">
        <v>2</v>
      </c>
      <c r="S44" s="42">
        <v>2</v>
      </c>
      <c r="T44" s="42">
        <v>1</v>
      </c>
      <c r="U44" s="3">
        <f t="shared" si="8"/>
        <v>8</v>
      </c>
      <c r="V44" s="30">
        <f t="shared" si="9"/>
        <v>5104</v>
      </c>
    </row>
    <row r="45" spans="1:22" x14ac:dyDescent="0.25">
      <c r="A45" s="47">
        <v>7501005127530</v>
      </c>
      <c r="B45" s="9">
        <v>67301121</v>
      </c>
      <c r="C45" s="18" t="s">
        <v>11</v>
      </c>
      <c r="D45" s="19" t="s">
        <v>59</v>
      </c>
      <c r="E45" s="18">
        <v>500</v>
      </c>
      <c r="F45" s="18" t="s">
        <v>4</v>
      </c>
      <c r="G45" s="40">
        <v>24</v>
      </c>
      <c r="H45" s="14">
        <v>638</v>
      </c>
      <c r="I45" s="13">
        <f t="shared" si="5"/>
        <v>26.583333333333332</v>
      </c>
      <c r="J45" s="32">
        <v>13.5</v>
      </c>
      <c r="K45" s="33">
        <v>2</v>
      </c>
      <c r="L45" s="33">
        <v>0</v>
      </c>
      <c r="M45" s="32">
        <f t="shared" si="6"/>
        <v>22.534691666666664</v>
      </c>
      <c r="N45" s="33">
        <v>0</v>
      </c>
      <c r="O45" s="33">
        <v>0</v>
      </c>
      <c r="P45" s="32">
        <f t="shared" si="7"/>
        <v>22.534691666666664</v>
      </c>
      <c r="Q45" s="42">
        <v>0</v>
      </c>
      <c r="R45" s="42">
        <v>0</v>
      </c>
      <c r="S45" s="42">
        <v>0</v>
      </c>
      <c r="T45" s="42">
        <v>0</v>
      </c>
      <c r="U45" s="3">
        <f t="shared" si="8"/>
        <v>0</v>
      </c>
      <c r="V45" s="30">
        <f t="shared" si="9"/>
        <v>0</v>
      </c>
    </row>
    <row r="46" spans="1:22" x14ac:dyDescent="0.25">
      <c r="A46" s="47">
        <v>7501005129343</v>
      </c>
      <c r="B46" s="9">
        <v>35084</v>
      </c>
      <c r="C46" s="18" t="s">
        <v>11</v>
      </c>
      <c r="D46" s="19" t="s">
        <v>56</v>
      </c>
      <c r="E46" s="18">
        <v>194</v>
      </c>
      <c r="F46" s="18" t="s">
        <v>5</v>
      </c>
      <c r="G46" s="40">
        <v>24</v>
      </c>
      <c r="H46" s="14">
        <v>492</v>
      </c>
      <c r="I46" s="13">
        <f t="shared" si="5"/>
        <v>20.5</v>
      </c>
      <c r="J46" s="32">
        <v>13.5</v>
      </c>
      <c r="K46" s="33">
        <v>2</v>
      </c>
      <c r="L46" s="33">
        <v>0</v>
      </c>
      <c r="M46" s="32">
        <f t="shared" si="6"/>
        <v>17.377849999999999</v>
      </c>
      <c r="N46" s="33">
        <v>0</v>
      </c>
      <c r="O46" s="33">
        <v>0</v>
      </c>
      <c r="P46" s="32">
        <f t="shared" si="7"/>
        <v>17.377849999999999</v>
      </c>
      <c r="Q46" s="42">
        <v>0</v>
      </c>
      <c r="R46" s="42">
        <v>0</v>
      </c>
      <c r="S46" s="42">
        <v>1</v>
      </c>
      <c r="T46" s="42">
        <v>1</v>
      </c>
      <c r="U46" s="3">
        <f t="shared" si="8"/>
        <v>2</v>
      </c>
      <c r="V46" s="30">
        <f t="shared" si="9"/>
        <v>984</v>
      </c>
    </row>
    <row r="47" spans="1:22" x14ac:dyDescent="0.25">
      <c r="A47" s="45">
        <v>7501005129923</v>
      </c>
      <c r="B47" s="7">
        <v>84145840</v>
      </c>
      <c r="C47" s="21" t="s">
        <v>11</v>
      </c>
      <c r="D47" s="22" t="s">
        <v>41</v>
      </c>
      <c r="E47" s="21">
        <v>95</v>
      </c>
      <c r="F47" s="21" t="s">
        <v>5</v>
      </c>
      <c r="G47" s="39">
        <v>24</v>
      </c>
      <c r="H47" s="14">
        <v>242</v>
      </c>
      <c r="I47" s="13">
        <f t="shared" si="5"/>
        <v>10.083333333333334</v>
      </c>
      <c r="J47" s="32">
        <v>11.5</v>
      </c>
      <c r="K47" s="33">
        <v>2</v>
      </c>
      <c r="L47" s="33">
        <v>0</v>
      </c>
      <c r="M47" s="32">
        <f t="shared" si="6"/>
        <v>8.7452749999999995</v>
      </c>
      <c r="N47" s="33">
        <v>0</v>
      </c>
      <c r="O47" s="33">
        <v>0</v>
      </c>
      <c r="P47" s="32">
        <f t="shared" si="7"/>
        <v>8.7452749999999995</v>
      </c>
      <c r="Q47" s="42">
        <v>5</v>
      </c>
      <c r="R47" s="42">
        <v>2</v>
      </c>
      <c r="S47" s="42">
        <v>0</v>
      </c>
      <c r="T47" s="43">
        <v>5</v>
      </c>
      <c r="U47" s="3">
        <f t="shared" si="8"/>
        <v>12</v>
      </c>
      <c r="V47" s="30">
        <f t="shared" si="9"/>
        <v>2904</v>
      </c>
    </row>
    <row r="48" spans="1:22" x14ac:dyDescent="0.25">
      <c r="A48" s="45">
        <v>7501005129930</v>
      </c>
      <c r="B48" s="7">
        <v>84146453</v>
      </c>
      <c r="C48" s="21" t="s">
        <v>11</v>
      </c>
      <c r="D48" s="22" t="s">
        <v>43</v>
      </c>
      <c r="E48" s="21">
        <v>95</v>
      </c>
      <c r="F48" s="21" t="s">
        <v>5</v>
      </c>
      <c r="G48" s="39">
        <v>24</v>
      </c>
      <c r="H48" s="14">
        <v>242</v>
      </c>
      <c r="I48" s="13">
        <f t="shared" si="5"/>
        <v>10.083333333333334</v>
      </c>
      <c r="J48" s="32">
        <v>11.5</v>
      </c>
      <c r="K48" s="33">
        <v>2</v>
      </c>
      <c r="L48" s="33">
        <v>0</v>
      </c>
      <c r="M48" s="32">
        <f t="shared" si="6"/>
        <v>8.7452749999999995</v>
      </c>
      <c r="N48" s="33">
        <v>0</v>
      </c>
      <c r="O48" s="33">
        <v>0</v>
      </c>
      <c r="P48" s="32">
        <f t="shared" si="7"/>
        <v>8.7452749999999995</v>
      </c>
      <c r="Q48" s="42">
        <v>5</v>
      </c>
      <c r="R48" s="42">
        <v>0</v>
      </c>
      <c r="S48" s="42">
        <v>0</v>
      </c>
      <c r="T48" s="42">
        <v>5</v>
      </c>
      <c r="U48" s="3">
        <f t="shared" si="8"/>
        <v>10</v>
      </c>
      <c r="V48" s="30">
        <f t="shared" si="9"/>
        <v>2420</v>
      </c>
    </row>
    <row r="49" spans="1:22" x14ac:dyDescent="0.25">
      <c r="A49" s="45">
        <v>7501005129947</v>
      </c>
      <c r="B49" s="7">
        <v>84145934</v>
      </c>
      <c r="C49" s="21" t="s">
        <v>11</v>
      </c>
      <c r="D49" s="22" t="s">
        <v>45</v>
      </c>
      <c r="E49" s="21">
        <v>95</v>
      </c>
      <c r="F49" s="21" t="s">
        <v>5</v>
      </c>
      <c r="G49" s="39">
        <v>24</v>
      </c>
      <c r="H49" s="14">
        <v>242</v>
      </c>
      <c r="I49" s="13">
        <f t="shared" si="5"/>
        <v>10.083333333333334</v>
      </c>
      <c r="J49" s="32">
        <v>11.5</v>
      </c>
      <c r="K49" s="33">
        <v>2</v>
      </c>
      <c r="L49" s="33">
        <v>0</v>
      </c>
      <c r="M49" s="32">
        <f t="shared" si="6"/>
        <v>8.7452749999999995</v>
      </c>
      <c r="N49" s="33">
        <v>0</v>
      </c>
      <c r="O49" s="33">
        <v>0</v>
      </c>
      <c r="P49" s="32">
        <f t="shared" si="7"/>
        <v>8.7452749999999995</v>
      </c>
      <c r="Q49" s="43">
        <v>3</v>
      </c>
      <c r="R49" s="42">
        <v>0</v>
      </c>
      <c r="S49" s="42">
        <v>0</v>
      </c>
      <c r="T49" s="42">
        <v>0</v>
      </c>
      <c r="U49" s="3">
        <f t="shared" si="8"/>
        <v>3</v>
      </c>
      <c r="V49" s="30">
        <f t="shared" si="9"/>
        <v>726</v>
      </c>
    </row>
    <row r="50" spans="1:22" x14ac:dyDescent="0.25">
      <c r="A50" s="45">
        <v>7501005129954</v>
      </c>
      <c r="B50" s="7">
        <v>84145942</v>
      </c>
      <c r="C50" s="21" t="s">
        <v>11</v>
      </c>
      <c r="D50" s="22" t="s">
        <v>44</v>
      </c>
      <c r="E50" s="21">
        <v>95</v>
      </c>
      <c r="F50" s="21" t="s">
        <v>5</v>
      </c>
      <c r="G50" s="39">
        <v>24</v>
      </c>
      <c r="H50" s="14">
        <v>242</v>
      </c>
      <c r="I50" s="13">
        <f t="shared" si="5"/>
        <v>10.083333333333334</v>
      </c>
      <c r="J50" s="32">
        <v>11.5</v>
      </c>
      <c r="K50" s="33">
        <v>2</v>
      </c>
      <c r="L50" s="33">
        <v>0</v>
      </c>
      <c r="M50" s="32">
        <f t="shared" si="6"/>
        <v>8.7452749999999995</v>
      </c>
      <c r="N50" s="33">
        <v>0</v>
      </c>
      <c r="O50" s="33">
        <v>0</v>
      </c>
      <c r="P50" s="32">
        <f t="shared" si="7"/>
        <v>8.7452749999999995</v>
      </c>
      <c r="Q50" s="43">
        <v>0</v>
      </c>
      <c r="R50" s="42">
        <v>0</v>
      </c>
      <c r="S50" s="42">
        <v>2</v>
      </c>
      <c r="T50" s="42">
        <v>0</v>
      </c>
      <c r="U50" s="3">
        <f t="shared" si="8"/>
        <v>2</v>
      </c>
      <c r="V50" s="30">
        <f t="shared" si="9"/>
        <v>484</v>
      </c>
    </row>
    <row r="51" spans="1:22" x14ac:dyDescent="0.25">
      <c r="A51" s="45">
        <v>7501005129961</v>
      </c>
      <c r="B51" s="7">
        <v>84146454</v>
      </c>
      <c r="C51" s="21" t="s">
        <v>11</v>
      </c>
      <c r="D51" s="22" t="s">
        <v>42</v>
      </c>
      <c r="E51" s="21">
        <v>143</v>
      </c>
      <c r="F51" s="21" t="s">
        <v>5</v>
      </c>
      <c r="G51" s="39">
        <v>24</v>
      </c>
      <c r="H51" s="14">
        <v>346</v>
      </c>
      <c r="I51" s="13">
        <f t="shared" si="5"/>
        <v>14.416666666666666</v>
      </c>
      <c r="J51" s="32">
        <v>11.5</v>
      </c>
      <c r="K51" s="33">
        <v>2</v>
      </c>
      <c r="L51" s="33">
        <v>0</v>
      </c>
      <c r="M51" s="32">
        <f t="shared" si="6"/>
        <v>12.503575</v>
      </c>
      <c r="N51" s="33">
        <v>0</v>
      </c>
      <c r="O51" s="33">
        <v>0</v>
      </c>
      <c r="P51" s="32">
        <f t="shared" si="7"/>
        <v>12.503575</v>
      </c>
      <c r="Q51" s="43">
        <v>5</v>
      </c>
      <c r="R51" s="43">
        <v>2</v>
      </c>
      <c r="S51" s="42">
        <v>0</v>
      </c>
      <c r="T51" s="42">
        <v>15</v>
      </c>
      <c r="U51" s="3">
        <f t="shared" si="8"/>
        <v>22</v>
      </c>
      <c r="V51" s="30">
        <f t="shared" si="9"/>
        <v>7612</v>
      </c>
    </row>
    <row r="52" spans="1:22" x14ac:dyDescent="0.25">
      <c r="A52" s="45">
        <v>7501005134002</v>
      </c>
      <c r="B52" s="7">
        <v>84145941</v>
      </c>
      <c r="C52" s="21" t="s">
        <v>11</v>
      </c>
      <c r="D52" s="22" t="s">
        <v>46</v>
      </c>
      <c r="E52" s="21">
        <v>95</v>
      </c>
      <c r="F52" s="21" t="s">
        <v>5</v>
      </c>
      <c r="G52" s="39">
        <v>24</v>
      </c>
      <c r="H52" s="14">
        <v>242</v>
      </c>
      <c r="I52" s="13">
        <f t="shared" si="5"/>
        <v>10.083333333333334</v>
      </c>
      <c r="J52" s="32">
        <v>11.5</v>
      </c>
      <c r="K52" s="33">
        <v>2</v>
      </c>
      <c r="L52" s="33">
        <v>0</v>
      </c>
      <c r="M52" s="32">
        <f t="shared" si="6"/>
        <v>8.7452749999999995</v>
      </c>
      <c r="N52" s="33">
        <v>0</v>
      </c>
      <c r="O52" s="33">
        <v>0</v>
      </c>
      <c r="P52" s="32">
        <f t="shared" si="7"/>
        <v>8.7452749999999995</v>
      </c>
      <c r="Q52" s="43">
        <v>0</v>
      </c>
      <c r="R52" s="43">
        <v>1</v>
      </c>
      <c r="S52" s="42">
        <v>1</v>
      </c>
      <c r="T52" s="42">
        <v>0</v>
      </c>
      <c r="U52" s="3">
        <f t="shared" si="8"/>
        <v>2</v>
      </c>
      <c r="V52" s="30">
        <f t="shared" si="9"/>
        <v>484</v>
      </c>
    </row>
    <row r="53" spans="1:22" x14ac:dyDescent="0.25">
      <c r="A53" s="45">
        <v>7501005134712</v>
      </c>
      <c r="B53" s="7">
        <v>84145935</v>
      </c>
      <c r="C53" s="21" t="s">
        <v>11</v>
      </c>
      <c r="D53" s="22" t="s">
        <v>47</v>
      </c>
      <c r="E53" s="21">
        <v>95</v>
      </c>
      <c r="F53" s="21" t="s">
        <v>5</v>
      </c>
      <c r="G53" s="39">
        <v>24</v>
      </c>
      <c r="H53" s="14">
        <v>242</v>
      </c>
      <c r="I53" s="13">
        <f t="shared" si="5"/>
        <v>10.083333333333334</v>
      </c>
      <c r="J53" s="32">
        <v>11.5</v>
      </c>
      <c r="K53" s="33">
        <v>2</v>
      </c>
      <c r="L53" s="33">
        <v>0</v>
      </c>
      <c r="M53" s="32">
        <f t="shared" si="6"/>
        <v>8.7452749999999995</v>
      </c>
      <c r="N53" s="33">
        <v>0</v>
      </c>
      <c r="O53" s="33">
        <v>0</v>
      </c>
      <c r="P53" s="32">
        <f t="shared" si="7"/>
        <v>8.7452749999999995</v>
      </c>
      <c r="Q53" s="43">
        <v>0</v>
      </c>
      <c r="R53" s="43">
        <v>2</v>
      </c>
      <c r="S53" s="42">
        <v>1</v>
      </c>
      <c r="T53" s="43">
        <v>4</v>
      </c>
      <c r="U53" s="3">
        <f t="shared" si="8"/>
        <v>7</v>
      </c>
      <c r="V53" s="30">
        <f t="shared" si="9"/>
        <v>1694</v>
      </c>
    </row>
    <row r="54" spans="1:22" x14ac:dyDescent="0.25">
      <c r="A54" s="45">
        <v>7501005145442</v>
      </c>
      <c r="B54" s="7">
        <v>84145294</v>
      </c>
      <c r="C54" s="21" t="s">
        <v>77</v>
      </c>
      <c r="D54" s="22" t="s">
        <v>83</v>
      </c>
      <c r="E54" s="21">
        <v>47</v>
      </c>
      <c r="F54" s="21" t="s">
        <v>5</v>
      </c>
      <c r="G54" s="39">
        <v>144</v>
      </c>
      <c r="H54" s="14">
        <v>904</v>
      </c>
      <c r="I54" s="13">
        <f t="shared" si="5"/>
        <v>6.2777777777777777</v>
      </c>
      <c r="J54" s="32">
        <v>11</v>
      </c>
      <c r="K54" s="33">
        <v>2</v>
      </c>
      <c r="L54" s="33">
        <v>0</v>
      </c>
      <c r="M54" s="32">
        <f t="shared" si="6"/>
        <v>5.4754777777777779</v>
      </c>
      <c r="N54" s="33">
        <v>0</v>
      </c>
      <c r="O54" s="33">
        <v>0</v>
      </c>
      <c r="P54" s="32">
        <f t="shared" si="7"/>
        <v>5.4754777777777779</v>
      </c>
      <c r="Q54" s="42">
        <v>3</v>
      </c>
      <c r="R54" s="42">
        <v>0</v>
      </c>
      <c r="S54" s="42">
        <v>1</v>
      </c>
      <c r="T54" s="42">
        <v>0</v>
      </c>
      <c r="U54" s="3">
        <f t="shared" si="8"/>
        <v>4</v>
      </c>
      <c r="V54" s="30">
        <f t="shared" si="9"/>
        <v>3616</v>
      </c>
    </row>
    <row r="55" spans="1:22" x14ac:dyDescent="0.25">
      <c r="A55" s="45">
        <v>7501005151931</v>
      </c>
      <c r="B55" s="7">
        <v>940693</v>
      </c>
      <c r="C55" s="21" t="s">
        <v>65</v>
      </c>
      <c r="D55" s="22" t="s">
        <v>67</v>
      </c>
      <c r="E55" s="21">
        <v>105</v>
      </c>
      <c r="F55" s="21" t="s">
        <v>5</v>
      </c>
      <c r="G55" s="39">
        <v>24</v>
      </c>
      <c r="H55" s="17">
        <v>227</v>
      </c>
      <c r="I55" s="13">
        <f t="shared" si="5"/>
        <v>9.4583333333333339</v>
      </c>
      <c r="J55" s="32">
        <v>0</v>
      </c>
      <c r="K55" s="33">
        <v>2</v>
      </c>
      <c r="L55" s="33">
        <v>0</v>
      </c>
      <c r="M55" s="32">
        <f t="shared" si="6"/>
        <v>9.269166666666667</v>
      </c>
      <c r="N55" s="33">
        <v>0</v>
      </c>
      <c r="O55" s="33">
        <v>0</v>
      </c>
      <c r="P55" s="32">
        <f t="shared" si="7"/>
        <v>9.269166666666667</v>
      </c>
      <c r="Q55" s="42">
        <v>0</v>
      </c>
      <c r="R55" s="42">
        <v>0</v>
      </c>
      <c r="S55" s="42">
        <v>0</v>
      </c>
      <c r="T55" s="42">
        <v>0</v>
      </c>
      <c r="U55" s="3">
        <f t="shared" si="8"/>
        <v>0</v>
      </c>
      <c r="V55" s="30">
        <f t="shared" si="9"/>
        <v>0</v>
      </c>
    </row>
    <row r="56" spans="1:22" x14ac:dyDescent="0.25">
      <c r="A56" s="45">
        <v>7501005151955</v>
      </c>
      <c r="B56" s="7">
        <v>940695</v>
      </c>
      <c r="C56" s="21" t="s">
        <v>65</v>
      </c>
      <c r="D56" s="22" t="s">
        <v>68</v>
      </c>
      <c r="E56" s="21">
        <v>190</v>
      </c>
      <c r="F56" s="21" t="s">
        <v>5</v>
      </c>
      <c r="G56" s="39">
        <v>24</v>
      </c>
      <c r="H56" s="17">
        <v>374</v>
      </c>
      <c r="I56" s="13">
        <f t="shared" si="5"/>
        <v>15.583333333333334</v>
      </c>
      <c r="J56" s="32">
        <v>3.5</v>
      </c>
      <c r="K56" s="33">
        <v>2</v>
      </c>
      <c r="L56" s="33">
        <v>0</v>
      </c>
      <c r="M56" s="32">
        <f t="shared" si="6"/>
        <v>14.737158333333332</v>
      </c>
      <c r="N56" s="33">
        <v>0</v>
      </c>
      <c r="O56" s="33">
        <v>0</v>
      </c>
      <c r="P56" s="32">
        <f t="shared" si="7"/>
        <v>14.737158333333332</v>
      </c>
      <c r="Q56" s="42">
        <v>0</v>
      </c>
      <c r="R56" s="42">
        <v>0</v>
      </c>
      <c r="S56" s="42">
        <v>0</v>
      </c>
      <c r="T56" s="42">
        <v>0</v>
      </c>
      <c r="U56" s="3">
        <f t="shared" si="8"/>
        <v>0</v>
      </c>
      <c r="V56" s="30">
        <f t="shared" si="9"/>
        <v>0</v>
      </c>
    </row>
    <row r="57" spans="1:22" x14ac:dyDescent="0.25">
      <c r="A57" s="45">
        <v>7501005151962</v>
      </c>
      <c r="B57" s="7">
        <v>940756</v>
      </c>
      <c r="C57" s="21" t="s">
        <v>65</v>
      </c>
      <c r="D57" s="22" t="s">
        <v>69</v>
      </c>
      <c r="E57" s="21">
        <v>390</v>
      </c>
      <c r="F57" s="21" t="s">
        <v>5</v>
      </c>
      <c r="G57" s="39">
        <v>12</v>
      </c>
      <c r="H57" s="17">
        <v>303</v>
      </c>
      <c r="I57" s="13">
        <f t="shared" si="5"/>
        <v>25.25</v>
      </c>
      <c r="J57" s="32">
        <v>4</v>
      </c>
      <c r="K57" s="33">
        <v>2</v>
      </c>
      <c r="L57" s="33">
        <v>0</v>
      </c>
      <c r="M57" s="32">
        <f t="shared" si="6"/>
        <v>23.755199999999999</v>
      </c>
      <c r="N57" s="33">
        <v>0</v>
      </c>
      <c r="O57" s="33">
        <v>0</v>
      </c>
      <c r="P57" s="32">
        <f t="shared" si="7"/>
        <v>23.755199999999999</v>
      </c>
      <c r="Q57" s="42">
        <v>50</v>
      </c>
      <c r="R57" s="42">
        <v>30</v>
      </c>
      <c r="S57" s="42">
        <v>30</v>
      </c>
      <c r="T57" s="42">
        <v>75</v>
      </c>
      <c r="U57" s="3">
        <f t="shared" si="8"/>
        <v>185</v>
      </c>
      <c r="V57" s="30">
        <f t="shared" si="9"/>
        <v>56055</v>
      </c>
    </row>
    <row r="58" spans="1:22" x14ac:dyDescent="0.25">
      <c r="A58" s="45">
        <v>7501005151979</v>
      </c>
      <c r="B58" s="7">
        <v>940759</v>
      </c>
      <c r="C58" s="21" t="s">
        <v>65</v>
      </c>
      <c r="D58" s="22" t="s">
        <v>70</v>
      </c>
      <c r="E58" s="21">
        <v>790</v>
      </c>
      <c r="F58" s="21" t="s">
        <v>5</v>
      </c>
      <c r="G58" s="39">
        <v>12</v>
      </c>
      <c r="H58" s="17">
        <v>547</v>
      </c>
      <c r="I58" s="13">
        <f t="shared" si="5"/>
        <v>45.583333333333336</v>
      </c>
      <c r="J58" s="32">
        <v>1</v>
      </c>
      <c r="K58" s="33">
        <v>2</v>
      </c>
      <c r="L58" s="33">
        <v>0</v>
      </c>
      <c r="M58" s="32">
        <f t="shared" si="6"/>
        <v>44.224950000000007</v>
      </c>
      <c r="N58" s="33">
        <v>0</v>
      </c>
      <c r="O58" s="33">
        <v>0</v>
      </c>
      <c r="P58" s="32">
        <f t="shared" si="7"/>
        <v>44.224950000000007</v>
      </c>
      <c r="Q58" s="42">
        <v>7</v>
      </c>
      <c r="R58" s="42">
        <v>5</v>
      </c>
      <c r="S58" s="42">
        <v>4</v>
      </c>
      <c r="T58" s="42">
        <v>8</v>
      </c>
      <c r="V58" s="30"/>
    </row>
    <row r="59" spans="1:22" x14ac:dyDescent="0.25">
      <c r="A59" s="45">
        <v>7501005151986</v>
      </c>
      <c r="B59" s="7">
        <v>940755</v>
      </c>
      <c r="C59" s="21" t="s">
        <v>65</v>
      </c>
      <c r="D59" s="22" t="s">
        <v>66</v>
      </c>
      <c r="E59" s="21">
        <v>340</v>
      </c>
      <c r="F59" s="21" t="s">
        <v>5</v>
      </c>
      <c r="G59" s="39">
        <v>12</v>
      </c>
      <c r="H59" s="17">
        <v>292</v>
      </c>
      <c r="I59" s="13">
        <f t="shared" si="5"/>
        <v>24.333333333333332</v>
      </c>
      <c r="J59" s="32">
        <v>2.5</v>
      </c>
      <c r="K59" s="33">
        <v>2</v>
      </c>
      <c r="L59" s="33">
        <v>0</v>
      </c>
      <c r="M59" s="32">
        <f t="shared" si="6"/>
        <v>23.250499999999999</v>
      </c>
      <c r="N59" s="33">
        <v>0</v>
      </c>
      <c r="O59" s="33">
        <v>0</v>
      </c>
      <c r="P59" s="32">
        <f t="shared" si="7"/>
        <v>23.250499999999999</v>
      </c>
      <c r="Q59" s="42">
        <v>3</v>
      </c>
      <c r="R59" s="42">
        <v>3</v>
      </c>
      <c r="S59" s="42">
        <v>2</v>
      </c>
      <c r="T59" s="42">
        <v>5</v>
      </c>
      <c r="V59" s="30"/>
    </row>
    <row r="60" spans="1:22" x14ac:dyDescent="0.25">
      <c r="A60" s="45">
        <v>7501005152006</v>
      </c>
      <c r="B60" s="7">
        <v>170023</v>
      </c>
      <c r="C60" s="21" t="s">
        <v>65</v>
      </c>
      <c r="D60" s="22" t="s">
        <v>72</v>
      </c>
      <c r="E60" s="21">
        <v>395</v>
      </c>
      <c r="F60" s="21" t="s">
        <v>5</v>
      </c>
      <c r="G60" s="39">
        <v>12</v>
      </c>
      <c r="H60" s="17">
        <v>354</v>
      </c>
      <c r="I60" s="13">
        <f t="shared" si="5"/>
        <v>29.5</v>
      </c>
      <c r="J60" s="32">
        <v>4.5</v>
      </c>
      <c r="K60" s="33">
        <v>2</v>
      </c>
      <c r="L60" s="33">
        <v>0</v>
      </c>
      <c r="M60" s="32">
        <f t="shared" si="6"/>
        <v>27.60905</v>
      </c>
      <c r="N60" s="33">
        <v>0</v>
      </c>
      <c r="O60" s="33">
        <v>0</v>
      </c>
      <c r="P60" s="32">
        <f t="shared" si="7"/>
        <v>27.60905</v>
      </c>
      <c r="Q60" s="42">
        <v>1</v>
      </c>
      <c r="R60" s="42">
        <v>0</v>
      </c>
      <c r="S60" s="42">
        <v>0</v>
      </c>
      <c r="T60" s="42">
        <v>0</v>
      </c>
      <c r="U60" s="3">
        <f t="shared" si="8"/>
        <v>1</v>
      </c>
      <c r="V60" s="30">
        <f t="shared" ref="V60:V91" si="10">+U60*H60</f>
        <v>354</v>
      </c>
    </row>
    <row r="61" spans="1:22" x14ac:dyDescent="0.25">
      <c r="A61" s="49">
        <v>7501005152013</v>
      </c>
      <c r="B61" s="11">
        <v>170019</v>
      </c>
      <c r="C61" s="25" t="s">
        <v>65</v>
      </c>
      <c r="D61" s="27" t="s">
        <v>104</v>
      </c>
      <c r="E61" s="25">
        <v>800</v>
      </c>
      <c r="F61" s="26" t="s">
        <v>5</v>
      </c>
      <c r="G61" s="41">
        <v>12</v>
      </c>
      <c r="H61" s="28">
        <v>690</v>
      </c>
      <c r="I61" s="13">
        <f t="shared" si="5"/>
        <v>57.5</v>
      </c>
      <c r="J61" s="32">
        <v>10</v>
      </c>
      <c r="K61" s="33">
        <v>2</v>
      </c>
      <c r="L61" s="33">
        <v>0</v>
      </c>
      <c r="M61" s="32">
        <f t="shared" si="6"/>
        <v>50.714999999999996</v>
      </c>
      <c r="N61" s="33">
        <v>0</v>
      </c>
      <c r="O61" s="33">
        <v>0</v>
      </c>
      <c r="P61" s="32">
        <f t="shared" si="7"/>
        <v>50.714999999999996</v>
      </c>
      <c r="Q61" s="42">
        <v>0</v>
      </c>
      <c r="R61" s="42">
        <v>0</v>
      </c>
      <c r="S61" s="42">
        <v>0</v>
      </c>
      <c r="T61" s="42">
        <v>2</v>
      </c>
      <c r="U61" s="3">
        <f t="shared" si="8"/>
        <v>2</v>
      </c>
      <c r="V61" s="30">
        <f t="shared" si="10"/>
        <v>1380</v>
      </c>
    </row>
    <row r="62" spans="1:22" x14ac:dyDescent="0.25">
      <c r="A62" s="47">
        <v>7501005178877</v>
      </c>
      <c r="B62" s="9">
        <v>35157</v>
      </c>
      <c r="C62" s="18" t="s">
        <v>11</v>
      </c>
      <c r="D62" s="19" t="s">
        <v>64</v>
      </c>
      <c r="E62" s="18">
        <v>500</v>
      </c>
      <c r="F62" s="18" t="s">
        <v>4</v>
      </c>
      <c r="G62" s="40">
        <v>24</v>
      </c>
      <c r="H62" s="14">
        <v>466</v>
      </c>
      <c r="I62" s="13">
        <f t="shared" si="5"/>
        <v>19.416666666666668</v>
      </c>
      <c r="J62" s="32">
        <v>10</v>
      </c>
      <c r="K62" s="33">
        <v>2</v>
      </c>
      <c r="L62" s="33">
        <v>0</v>
      </c>
      <c r="M62" s="32">
        <f t="shared" si="6"/>
        <v>17.125500000000002</v>
      </c>
      <c r="N62" s="33">
        <v>0</v>
      </c>
      <c r="O62" s="33">
        <v>0</v>
      </c>
      <c r="P62" s="32">
        <f t="shared" si="7"/>
        <v>17.125500000000002</v>
      </c>
      <c r="Q62" s="42">
        <v>0</v>
      </c>
      <c r="R62" s="43">
        <v>0</v>
      </c>
      <c r="S62" s="42">
        <v>0</v>
      </c>
      <c r="T62" s="42">
        <v>0</v>
      </c>
      <c r="U62" s="3">
        <f t="shared" si="8"/>
        <v>0</v>
      </c>
      <c r="V62" s="30">
        <f t="shared" si="10"/>
        <v>0</v>
      </c>
    </row>
    <row r="63" spans="1:22" x14ac:dyDescent="0.25">
      <c r="A63" s="49">
        <v>7501005178945</v>
      </c>
      <c r="B63" s="11">
        <v>34977</v>
      </c>
      <c r="C63" s="25" t="s">
        <v>11</v>
      </c>
      <c r="D63" s="27" t="s">
        <v>105</v>
      </c>
      <c r="E63" s="25">
        <v>250</v>
      </c>
      <c r="F63" s="26" t="s">
        <v>4</v>
      </c>
      <c r="G63" s="41">
        <v>27</v>
      </c>
      <c r="H63" s="28">
        <v>278</v>
      </c>
      <c r="I63" s="13">
        <f t="shared" si="5"/>
        <v>10.296296296296296</v>
      </c>
      <c r="J63" s="32">
        <v>10.5</v>
      </c>
      <c r="K63" s="33">
        <v>2</v>
      </c>
      <c r="L63" s="33">
        <v>0</v>
      </c>
      <c r="M63" s="32">
        <f t="shared" si="6"/>
        <v>9.0308814814814813</v>
      </c>
      <c r="N63" s="33">
        <v>0</v>
      </c>
      <c r="O63" s="33">
        <v>0</v>
      </c>
      <c r="P63" s="32">
        <f t="shared" si="7"/>
        <v>9.0308814814814813</v>
      </c>
      <c r="Q63" s="42">
        <v>0</v>
      </c>
      <c r="R63" s="43">
        <v>0</v>
      </c>
      <c r="S63" s="42">
        <v>0</v>
      </c>
      <c r="T63" s="42">
        <v>0</v>
      </c>
      <c r="U63" s="3">
        <f t="shared" si="8"/>
        <v>0</v>
      </c>
      <c r="V63" s="30">
        <f t="shared" si="10"/>
        <v>0</v>
      </c>
    </row>
    <row r="64" spans="1:22" x14ac:dyDescent="0.25">
      <c r="A64" s="45">
        <v>7501005180269</v>
      </c>
      <c r="B64" s="7">
        <v>84155711</v>
      </c>
      <c r="C64" s="21" t="s">
        <v>11</v>
      </c>
      <c r="D64" s="22" t="s">
        <v>38</v>
      </c>
      <c r="E64" s="21">
        <v>8</v>
      </c>
      <c r="F64" s="21" t="s">
        <v>12</v>
      </c>
      <c r="G64" s="39">
        <v>72</v>
      </c>
      <c r="H64" s="14">
        <v>765</v>
      </c>
      <c r="I64" s="13">
        <f t="shared" si="5"/>
        <v>10.625</v>
      </c>
      <c r="J64" s="32">
        <v>4.5</v>
      </c>
      <c r="K64" s="33">
        <v>2</v>
      </c>
      <c r="L64" s="33">
        <v>0</v>
      </c>
      <c r="M64" s="32">
        <f t="shared" si="6"/>
        <v>9.9439374999999988</v>
      </c>
      <c r="N64" s="33">
        <v>0</v>
      </c>
      <c r="O64" s="33">
        <v>0</v>
      </c>
      <c r="P64" s="32">
        <f t="shared" si="7"/>
        <v>9.9439374999999988</v>
      </c>
      <c r="Q64" s="42">
        <v>20</v>
      </c>
      <c r="R64" s="42">
        <v>10</v>
      </c>
      <c r="S64" s="42">
        <v>5</v>
      </c>
      <c r="T64" s="42">
        <v>15</v>
      </c>
      <c r="U64" s="3">
        <f t="shared" si="8"/>
        <v>50</v>
      </c>
      <c r="V64" s="30">
        <f t="shared" si="10"/>
        <v>38250</v>
      </c>
    </row>
    <row r="65" spans="1:22" x14ac:dyDescent="0.25">
      <c r="A65" s="49">
        <v>7501005180580</v>
      </c>
      <c r="B65" s="11">
        <v>84155317</v>
      </c>
      <c r="C65" s="25" t="s">
        <v>11</v>
      </c>
      <c r="D65" s="27" t="s">
        <v>106</v>
      </c>
      <c r="E65" s="25">
        <v>24</v>
      </c>
      <c r="F65" s="26" t="s">
        <v>23</v>
      </c>
      <c r="G65" s="41">
        <v>12</v>
      </c>
      <c r="H65" s="28">
        <v>662</v>
      </c>
      <c r="I65" s="13">
        <f t="shared" si="5"/>
        <v>55.166666666666664</v>
      </c>
      <c r="J65" s="32">
        <v>8.5</v>
      </c>
      <c r="K65" s="33">
        <v>2</v>
      </c>
      <c r="L65" s="33">
        <v>0</v>
      </c>
      <c r="M65" s="32">
        <f t="shared" si="6"/>
        <v>49.467949999999995</v>
      </c>
      <c r="N65" s="33">
        <v>0</v>
      </c>
      <c r="O65" s="33">
        <v>0</v>
      </c>
      <c r="P65" s="32">
        <f t="shared" si="7"/>
        <v>49.467949999999995</v>
      </c>
      <c r="Q65" s="42">
        <v>5</v>
      </c>
      <c r="R65" s="42">
        <v>0</v>
      </c>
      <c r="S65" s="42">
        <v>0</v>
      </c>
      <c r="T65" s="42">
        <v>2</v>
      </c>
      <c r="U65" s="3">
        <f t="shared" si="8"/>
        <v>7</v>
      </c>
      <c r="V65" s="30">
        <f t="shared" si="10"/>
        <v>4634</v>
      </c>
    </row>
    <row r="66" spans="1:22" x14ac:dyDescent="0.25">
      <c r="A66" s="45">
        <v>7501005180658</v>
      </c>
      <c r="B66" s="7">
        <v>84155303</v>
      </c>
      <c r="C66" s="21" t="s">
        <v>11</v>
      </c>
      <c r="D66" s="20" t="s">
        <v>24</v>
      </c>
      <c r="E66" s="21">
        <v>100</v>
      </c>
      <c r="F66" s="15" t="s">
        <v>5</v>
      </c>
      <c r="G66" s="39">
        <v>24</v>
      </c>
      <c r="H66" s="14">
        <v>449</v>
      </c>
      <c r="I66" s="13">
        <f t="shared" si="5"/>
        <v>18.708333333333332</v>
      </c>
      <c r="J66" s="32">
        <v>8.5</v>
      </c>
      <c r="K66" s="33">
        <v>2</v>
      </c>
      <c r="L66" s="33">
        <v>0</v>
      </c>
      <c r="M66" s="32">
        <f t="shared" si="6"/>
        <v>16.775762499999999</v>
      </c>
      <c r="N66" s="33">
        <v>0</v>
      </c>
      <c r="O66" s="33">
        <v>0</v>
      </c>
      <c r="P66" s="32">
        <f t="shared" si="7"/>
        <v>16.775762499999999</v>
      </c>
      <c r="Q66" s="42">
        <v>2</v>
      </c>
      <c r="R66" s="42">
        <v>0</v>
      </c>
      <c r="S66" s="42">
        <v>2</v>
      </c>
      <c r="T66" s="42">
        <v>4</v>
      </c>
      <c r="U66" s="3">
        <f t="shared" si="8"/>
        <v>8</v>
      </c>
      <c r="V66" s="30">
        <f t="shared" si="10"/>
        <v>3592</v>
      </c>
    </row>
    <row r="67" spans="1:22" x14ac:dyDescent="0.25">
      <c r="A67" s="45">
        <v>7501005180832</v>
      </c>
      <c r="B67" s="7">
        <v>84155307</v>
      </c>
      <c r="C67" s="21" t="s">
        <v>11</v>
      </c>
      <c r="D67" s="22" t="s">
        <v>27</v>
      </c>
      <c r="E67" s="21">
        <v>450</v>
      </c>
      <c r="F67" s="21" t="s">
        <v>5</v>
      </c>
      <c r="G67" s="39">
        <v>12</v>
      </c>
      <c r="H67" s="14">
        <v>781</v>
      </c>
      <c r="I67" s="13">
        <f t="shared" si="5"/>
        <v>65.083333333333329</v>
      </c>
      <c r="J67" s="32">
        <v>6</v>
      </c>
      <c r="K67" s="33">
        <v>2</v>
      </c>
      <c r="L67" s="33">
        <v>0</v>
      </c>
      <c r="M67" s="32">
        <f t="shared" si="6"/>
        <v>59.954766666666657</v>
      </c>
      <c r="N67" s="33">
        <v>0</v>
      </c>
      <c r="O67" s="33">
        <v>0</v>
      </c>
      <c r="P67" s="32">
        <f t="shared" si="7"/>
        <v>59.954766666666657</v>
      </c>
      <c r="Q67" s="42">
        <v>1</v>
      </c>
      <c r="R67" s="42">
        <v>0</v>
      </c>
      <c r="S67" s="42">
        <v>1</v>
      </c>
      <c r="T67" s="42">
        <v>1</v>
      </c>
      <c r="U67" s="3">
        <f t="shared" si="8"/>
        <v>3</v>
      </c>
      <c r="V67" s="30">
        <f t="shared" si="10"/>
        <v>2343</v>
      </c>
    </row>
    <row r="68" spans="1:22" x14ac:dyDescent="0.25">
      <c r="A68" s="45">
        <v>7501005181044</v>
      </c>
      <c r="B68" s="7">
        <v>84155198</v>
      </c>
      <c r="C68" s="21" t="s">
        <v>11</v>
      </c>
      <c r="D68" s="22" t="s">
        <v>28</v>
      </c>
      <c r="E68" s="21">
        <v>800</v>
      </c>
      <c r="F68" s="21" t="s">
        <v>5</v>
      </c>
      <c r="G68" s="39">
        <v>12</v>
      </c>
      <c r="H68" s="14">
        <v>1159</v>
      </c>
      <c r="I68" s="13">
        <f t="shared" si="5"/>
        <v>96.583333333333329</v>
      </c>
      <c r="J68" s="32">
        <v>4</v>
      </c>
      <c r="K68" s="33">
        <v>2</v>
      </c>
      <c r="L68" s="33">
        <v>0</v>
      </c>
      <c r="M68" s="32">
        <f t="shared" si="6"/>
        <v>90.865600000000001</v>
      </c>
      <c r="N68" s="33">
        <v>0</v>
      </c>
      <c r="O68" s="33">
        <v>0</v>
      </c>
      <c r="P68" s="32">
        <f t="shared" si="7"/>
        <v>90.865600000000001</v>
      </c>
      <c r="Q68" s="42">
        <v>0</v>
      </c>
      <c r="R68" s="42">
        <v>0</v>
      </c>
      <c r="S68" s="42">
        <v>1</v>
      </c>
      <c r="T68" s="42">
        <v>0</v>
      </c>
      <c r="U68" s="3">
        <f t="shared" si="8"/>
        <v>1</v>
      </c>
      <c r="V68" s="30">
        <f t="shared" si="10"/>
        <v>1159</v>
      </c>
    </row>
    <row r="69" spans="1:22" s="4" customFormat="1" x14ac:dyDescent="0.25">
      <c r="A69" s="45">
        <v>7501005181365</v>
      </c>
      <c r="B69" s="7">
        <v>84155716</v>
      </c>
      <c r="C69" s="21" t="s">
        <v>11</v>
      </c>
      <c r="D69" s="22" t="s">
        <v>20</v>
      </c>
      <c r="E69" s="21">
        <v>8</v>
      </c>
      <c r="F69" s="21" t="s">
        <v>12</v>
      </c>
      <c r="G69" s="39">
        <v>105</v>
      </c>
      <c r="H69" s="14">
        <v>1683</v>
      </c>
      <c r="I69" s="13">
        <f t="shared" si="5"/>
        <v>16.028571428571428</v>
      </c>
      <c r="J69" s="32">
        <v>10</v>
      </c>
      <c r="K69" s="33">
        <v>2</v>
      </c>
      <c r="L69" s="33">
        <v>0</v>
      </c>
      <c r="M69" s="32">
        <f t="shared" si="6"/>
        <v>14.1372</v>
      </c>
      <c r="N69" s="33">
        <v>0</v>
      </c>
      <c r="O69" s="33">
        <v>0</v>
      </c>
      <c r="P69" s="32">
        <f t="shared" si="7"/>
        <v>14.1372</v>
      </c>
      <c r="Q69" s="42">
        <v>5</v>
      </c>
      <c r="R69" s="42">
        <v>10</v>
      </c>
      <c r="S69" s="42">
        <v>10</v>
      </c>
      <c r="T69" s="42">
        <v>10</v>
      </c>
      <c r="U69" s="3">
        <f t="shared" si="8"/>
        <v>35</v>
      </c>
      <c r="V69" s="30">
        <f t="shared" si="10"/>
        <v>58905</v>
      </c>
    </row>
    <row r="70" spans="1:22" x14ac:dyDescent="0.25">
      <c r="A70" s="49">
        <v>7501005183666</v>
      </c>
      <c r="B70" s="11">
        <v>84155309</v>
      </c>
      <c r="C70" s="25" t="s">
        <v>11</v>
      </c>
      <c r="D70" s="27" t="s">
        <v>107</v>
      </c>
      <c r="E70" s="25">
        <v>12</v>
      </c>
      <c r="F70" s="26" t="s">
        <v>23</v>
      </c>
      <c r="G70" s="41">
        <v>12</v>
      </c>
      <c r="H70" s="28">
        <v>802</v>
      </c>
      <c r="I70" s="13">
        <f t="shared" si="5"/>
        <v>66.833333333333329</v>
      </c>
      <c r="J70" s="32">
        <v>0</v>
      </c>
      <c r="K70" s="33">
        <v>2</v>
      </c>
      <c r="L70" s="33">
        <v>0</v>
      </c>
      <c r="M70" s="32">
        <f t="shared" si="6"/>
        <v>65.496666666666655</v>
      </c>
      <c r="N70" s="33">
        <v>0</v>
      </c>
      <c r="O70" s="33">
        <v>0</v>
      </c>
      <c r="P70" s="32">
        <f t="shared" si="7"/>
        <v>65.496666666666655</v>
      </c>
      <c r="Q70" s="42">
        <v>3</v>
      </c>
      <c r="R70" s="42">
        <v>0</v>
      </c>
      <c r="S70" s="42">
        <v>0</v>
      </c>
      <c r="T70" s="42">
        <v>0</v>
      </c>
      <c r="U70" s="3">
        <f t="shared" si="8"/>
        <v>3</v>
      </c>
      <c r="V70" s="30">
        <f t="shared" si="10"/>
        <v>2406</v>
      </c>
    </row>
    <row r="71" spans="1:22" x14ac:dyDescent="0.25">
      <c r="A71" s="45">
        <v>7501005183703</v>
      </c>
      <c r="B71" s="7">
        <v>84155325</v>
      </c>
      <c r="C71" s="21" t="s">
        <v>11</v>
      </c>
      <c r="D71" s="22" t="s">
        <v>32</v>
      </c>
      <c r="E71" s="21">
        <v>8</v>
      </c>
      <c r="F71" s="21" t="s">
        <v>12</v>
      </c>
      <c r="G71" s="39">
        <v>24</v>
      </c>
      <c r="H71" s="14">
        <v>418</v>
      </c>
      <c r="I71" s="13">
        <f t="shared" ref="I71:I102" si="11">+H71/G71</f>
        <v>17.416666666666668</v>
      </c>
      <c r="J71" s="32">
        <v>8.5</v>
      </c>
      <c r="K71" s="33">
        <v>2</v>
      </c>
      <c r="L71" s="33">
        <v>0</v>
      </c>
      <c r="M71" s="32">
        <f t="shared" ref="M71:M102" si="12">+I71*((100-J71)/100)*((100-K71)/100)*((100-L71)/100)</f>
        <v>15.617525000000001</v>
      </c>
      <c r="N71" s="33">
        <v>0</v>
      </c>
      <c r="O71" s="33">
        <v>0</v>
      </c>
      <c r="P71" s="32">
        <f t="shared" ref="P71:P102" si="13">+M71*(1+(N71/100))*(1+(O71/100))</f>
        <v>15.617525000000001</v>
      </c>
      <c r="Q71" s="42">
        <v>3</v>
      </c>
      <c r="R71" s="42">
        <v>2</v>
      </c>
      <c r="S71" s="42">
        <v>0</v>
      </c>
      <c r="T71" s="42">
        <v>2</v>
      </c>
      <c r="U71" s="3">
        <f t="shared" si="8"/>
        <v>7</v>
      </c>
      <c r="V71" s="30">
        <f t="shared" si="10"/>
        <v>2926</v>
      </c>
    </row>
    <row r="72" spans="1:22" x14ac:dyDescent="0.25">
      <c r="A72" s="49">
        <v>7501005185936</v>
      </c>
      <c r="B72" s="11">
        <v>84155302</v>
      </c>
      <c r="C72" s="25" t="s">
        <v>11</v>
      </c>
      <c r="D72" s="27" t="s">
        <v>108</v>
      </c>
      <c r="E72" s="25">
        <v>225</v>
      </c>
      <c r="F72" s="26" t="s">
        <v>5</v>
      </c>
      <c r="G72" s="41">
        <v>24</v>
      </c>
      <c r="H72" s="28">
        <v>1251</v>
      </c>
      <c r="I72" s="13">
        <f t="shared" si="11"/>
        <v>52.125</v>
      </c>
      <c r="J72" s="32">
        <v>6</v>
      </c>
      <c r="K72" s="33">
        <v>2</v>
      </c>
      <c r="L72" s="33">
        <v>0</v>
      </c>
      <c r="M72" s="32">
        <f t="shared" si="12"/>
        <v>48.017549999999993</v>
      </c>
      <c r="N72" s="33">
        <v>0</v>
      </c>
      <c r="O72" s="33">
        <v>0</v>
      </c>
      <c r="P72" s="32">
        <f t="shared" si="13"/>
        <v>48.017549999999993</v>
      </c>
      <c r="Q72" s="42">
        <v>0</v>
      </c>
      <c r="R72" s="42">
        <v>0</v>
      </c>
      <c r="S72" s="42">
        <v>0</v>
      </c>
      <c r="T72" s="42">
        <v>0</v>
      </c>
      <c r="U72" s="3">
        <f t="shared" si="8"/>
        <v>0</v>
      </c>
      <c r="V72" s="30">
        <f t="shared" si="10"/>
        <v>0</v>
      </c>
    </row>
    <row r="73" spans="1:22" x14ac:dyDescent="0.25">
      <c r="A73" s="45">
        <v>7501005186506</v>
      </c>
      <c r="B73" s="7">
        <v>84155199</v>
      </c>
      <c r="C73" s="21" t="s">
        <v>11</v>
      </c>
      <c r="D73" s="22" t="s">
        <v>37</v>
      </c>
      <c r="E73" s="21">
        <v>800</v>
      </c>
      <c r="F73" s="21" t="s">
        <v>5</v>
      </c>
      <c r="G73" s="39">
        <v>12</v>
      </c>
      <c r="H73" s="14">
        <v>1206</v>
      </c>
      <c r="I73" s="13">
        <f t="shared" si="11"/>
        <v>100.5</v>
      </c>
      <c r="J73" s="32">
        <v>6</v>
      </c>
      <c r="K73" s="33">
        <v>2</v>
      </c>
      <c r="L73" s="33">
        <v>0</v>
      </c>
      <c r="M73" s="32">
        <f t="shared" si="12"/>
        <v>92.580600000000004</v>
      </c>
      <c r="N73" s="33">
        <v>0</v>
      </c>
      <c r="O73" s="33">
        <v>0</v>
      </c>
      <c r="P73" s="32">
        <f t="shared" si="13"/>
        <v>92.580600000000004</v>
      </c>
      <c r="Q73" s="42">
        <v>2</v>
      </c>
      <c r="R73" s="42">
        <v>1</v>
      </c>
      <c r="S73" s="42">
        <v>1</v>
      </c>
      <c r="T73" s="42">
        <v>0</v>
      </c>
      <c r="U73" s="3">
        <f t="shared" ref="U73:U103" si="14">+Q73+R73+S73+T73</f>
        <v>4</v>
      </c>
      <c r="V73" s="30">
        <f t="shared" si="10"/>
        <v>4824</v>
      </c>
    </row>
    <row r="74" spans="1:22" x14ac:dyDescent="0.25">
      <c r="A74" s="45">
        <v>7501005190794</v>
      </c>
      <c r="B74" s="7">
        <v>84155316</v>
      </c>
      <c r="C74" s="21" t="s">
        <v>11</v>
      </c>
      <c r="D74" s="22" t="s">
        <v>34</v>
      </c>
      <c r="E74" s="21">
        <v>12</v>
      </c>
      <c r="F74" s="21" t="s">
        <v>12</v>
      </c>
      <c r="G74" s="39">
        <v>72</v>
      </c>
      <c r="H74" s="14">
        <v>1493</v>
      </c>
      <c r="I74" s="13">
        <f t="shared" si="11"/>
        <v>20.736111111111111</v>
      </c>
      <c r="J74" s="32">
        <v>6</v>
      </c>
      <c r="K74" s="33">
        <v>2</v>
      </c>
      <c r="L74" s="33">
        <v>0</v>
      </c>
      <c r="M74" s="32">
        <f t="shared" si="12"/>
        <v>19.102105555555553</v>
      </c>
      <c r="N74" s="33">
        <v>0</v>
      </c>
      <c r="O74" s="33">
        <v>0</v>
      </c>
      <c r="P74" s="32">
        <f t="shared" si="13"/>
        <v>19.102105555555553</v>
      </c>
      <c r="Q74" s="42">
        <v>1</v>
      </c>
      <c r="R74" s="42">
        <v>0</v>
      </c>
      <c r="S74" s="42">
        <v>1</v>
      </c>
      <c r="T74" s="42">
        <v>5</v>
      </c>
      <c r="U74" s="3">
        <f t="shared" si="14"/>
        <v>7</v>
      </c>
      <c r="V74" s="30">
        <f t="shared" si="10"/>
        <v>10451</v>
      </c>
    </row>
    <row r="75" spans="1:22" x14ac:dyDescent="0.25">
      <c r="A75" s="45">
        <v>7501005196499</v>
      </c>
      <c r="B75" s="7">
        <v>84155314</v>
      </c>
      <c r="C75" s="21" t="s">
        <v>11</v>
      </c>
      <c r="D75" s="22" t="s">
        <v>21</v>
      </c>
      <c r="E75" s="21">
        <v>12</v>
      </c>
      <c r="F75" s="21" t="s">
        <v>12</v>
      </c>
      <c r="G75" s="39">
        <v>72</v>
      </c>
      <c r="H75" s="14">
        <v>1588</v>
      </c>
      <c r="I75" s="13">
        <f t="shared" si="11"/>
        <v>22.055555555555557</v>
      </c>
      <c r="J75" s="32">
        <v>4</v>
      </c>
      <c r="K75" s="33">
        <v>2</v>
      </c>
      <c r="L75" s="33">
        <v>0</v>
      </c>
      <c r="M75" s="32">
        <f t="shared" si="12"/>
        <v>20.749866666666669</v>
      </c>
      <c r="N75" s="33">
        <v>0</v>
      </c>
      <c r="O75" s="33">
        <v>0</v>
      </c>
      <c r="P75" s="32">
        <f t="shared" si="13"/>
        <v>20.749866666666669</v>
      </c>
      <c r="Q75" s="42">
        <v>0</v>
      </c>
      <c r="R75" s="42">
        <v>0</v>
      </c>
      <c r="S75" s="42">
        <v>2</v>
      </c>
      <c r="T75" s="42">
        <v>3</v>
      </c>
      <c r="U75" s="3">
        <f t="shared" si="14"/>
        <v>5</v>
      </c>
      <c r="V75" s="30">
        <f t="shared" si="10"/>
        <v>7940</v>
      </c>
    </row>
    <row r="76" spans="1:22" x14ac:dyDescent="0.25">
      <c r="A76" s="45">
        <v>7501005199292</v>
      </c>
      <c r="B76" s="7">
        <v>84155451</v>
      </c>
      <c r="C76" s="21" t="s">
        <v>11</v>
      </c>
      <c r="D76" s="22" t="s">
        <v>22</v>
      </c>
      <c r="E76" s="21">
        <v>24</v>
      </c>
      <c r="F76" s="21" t="s">
        <v>12</v>
      </c>
      <c r="G76" s="39">
        <v>36</v>
      </c>
      <c r="H76" s="14">
        <v>1260</v>
      </c>
      <c r="I76" s="13">
        <f t="shared" si="11"/>
        <v>35</v>
      </c>
      <c r="J76" s="32">
        <v>6</v>
      </c>
      <c r="K76" s="33">
        <v>2</v>
      </c>
      <c r="L76" s="33">
        <v>0</v>
      </c>
      <c r="M76" s="32">
        <f t="shared" si="12"/>
        <v>32.241999999999997</v>
      </c>
      <c r="N76" s="33">
        <v>0</v>
      </c>
      <c r="O76" s="33">
        <v>0</v>
      </c>
      <c r="P76" s="32">
        <f t="shared" si="13"/>
        <v>32.241999999999997</v>
      </c>
      <c r="Q76" s="42">
        <v>0</v>
      </c>
      <c r="R76" s="42">
        <v>1</v>
      </c>
      <c r="S76" s="42">
        <v>2</v>
      </c>
      <c r="T76" s="42">
        <v>1</v>
      </c>
      <c r="U76" s="3">
        <f t="shared" si="14"/>
        <v>4</v>
      </c>
      <c r="V76" s="30">
        <f t="shared" si="10"/>
        <v>5040</v>
      </c>
    </row>
    <row r="77" spans="1:22" x14ac:dyDescent="0.25">
      <c r="A77" s="45">
        <v>7501005199681</v>
      </c>
      <c r="B77" s="7">
        <v>84155452</v>
      </c>
      <c r="C77" s="21" t="s">
        <v>11</v>
      </c>
      <c r="D77" s="22" t="s">
        <v>35</v>
      </c>
      <c r="E77" s="21">
        <v>24</v>
      </c>
      <c r="F77" s="21" t="s">
        <v>12</v>
      </c>
      <c r="G77" s="39">
        <v>36</v>
      </c>
      <c r="H77" s="14">
        <v>1246</v>
      </c>
      <c r="I77" s="13">
        <f t="shared" si="11"/>
        <v>34.611111111111114</v>
      </c>
      <c r="J77" s="32">
        <v>6</v>
      </c>
      <c r="K77" s="33">
        <v>2</v>
      </c>
      <c r="L77" s="33">
        <v>0</v>
      </c>
      <c r="M77" s="32">
        <f t="shared" si="12"/>
        <v>31.883755555555556</v>
      </c>
      <c r="N77" s="33">
        <v>0</v>
      </c>
      <c r="O77" s="33">
        <v>0</v>
      </c>
      <c r="P77" s="32">
        <f t="shared" si="13"/>
        <v>31.883755555555556</v>
      </c>
      <c r="Q77" s="42">
        <v>1</v>
      </c>
      <c r="R77" s="42">
        <v>0</v>
      </c>
      <c r="S77" s="42">
        <v>1</v>
      </c>
      <c r="T77" s="42">
        <v>0</v>
      </c>
      <c r="U77" s="3">
        <f t="shared" si="14"/>
        <v>2</v>
      </c>
      <c r="V77" s="30">
        <f t="shared" si="10"/>
        <v>2492</v>
      </c>
    </row>
    <row r="78" spans="1:22" x14ac:dyDescent="0.25">
      <c r="A78" s="49">
        <v>7506306206397</v>
      </c>
      <c r="B78" s="11">
        <v>67263364</v>
      </c>
      <c r="C78" s="25" t="s">
        <v>65</v>
      </c>
      <c r="D78" s="27" t="s">
        <v>109</v>
      </c>
      <c r="E78" s="25">
        <v>170</v>
      </c>
      <c r="F78" s="26" t="s">
        <v>5</v>
      </c>
      <c r="G78" s="41">
        <v>24</v>
      </c>
      <c r="H78" s="28">
        <v>310</v>
      </c>
      <c r="I78" s="13">
        <f t="shared" si="11"/>
        <v>12.916666666666666</v>
      </c>
      <c r="J78" s="32">
        <v>3.5</v>
      </c>
      <c r="K78" s="33">
        <v>2</v>
      </c>
      <c r="L78" s="33">
        <v>0</v>
      </c>
      <c r="M78" s="32">
        <f t="shared" si="12"/>
        <v>12.215291666666666</v>
      </c>
      <c r="N78" s="33">
        <v>0</v>
      </c>
      <c r="O78" s="33">
        <v>0</v>
      </c>
      <c r="P78" s="32">
        <f t="shared" si="13"/>
        <v>12.215291666666666</v>
      </c>
      <c r="Q78" s="42">
        <v>0</v>
      </c>
      <c r="R78" s="42">
        <v>2</v>
      </c>
      <c r="S78" s="42">
        <v>0</v>
      </c>
      <c r="T78" s="42">
        <v>0</v>
      </c>
      <c r="U78" s="3">
        <f t="shared" si="14"/>
        <v>2</v>
      </c>
      <c r="V78" s="30">
        <f t="shared" si="10"/>
        <v>620</v>
      </c>
    </row>
    <row r="79" spans="1:22" x14ac:dyDescent="0.25">
      <c r="A79" s="49">
        <v>7506306300064</v>
      </c>
      <c r="B79" s="11">
        <v>84155347</v>
      </c>
      <c r="C79" s="25" t="s">
        <v>11</v>
      </c>
      <c r="D79" s="27" t="s">
        <v>110</v>
      </c>
      <c r="E79" s="25">
        <v>500</v>
      </c>
      <c r="F79" s="26" t="s">
        <v>5</v>
      </c>
      <c r="G79" s="41">
        <v>24</v>
      </c>
      <c r="H79" s="28">
        <v>1551</v>
      </c>
      <c r="I79" s="13">
        <f t="shared" si="11"/>
        <v>64.625</v>
      </c>
      <c r="J79" s="32">
        <v>6</v>
      </c>
      <c r="K79" s="33">
        <v>2</v>
      </c>
      <c r="L79" s="33">
        <v>0</v>
      </c>
      <c r="M79" s="32">
        <f t="shared" si="12"/>
        <v>59.532549999999993</v>
      </c>
      <c r="N79" s="33">
        <v>0</v>
      </c>
      <c r="O79" s="33">
        <v>0</v>
      </c>
      <c r="P79" s="32">
        <f t="shared" si="13"/>
        <v>59.532549999999993</v>
      </c>
      <c r="Q79" s="42">
        <v>1</v>
      </c>
      <c r="R79" s="42">
        <v>0</v>
      </c>
      <c r="S79" s="42">
        <v>0</v>
      </c>
      <c r="T79" s="42">
        <v>0</v>
      </c>
      <c r="U79" s="3">
        <f t="shared" si="14"/>
        <v>1</v>
      </c>
      <c r="V79" s="30">
        <f t="shared" si="10"/>
        <v>1551</v>
      </c>
    </row>
    <row r="80" spans="1:22" x14ac:dyDescent="0.25">
      <c r="A80" s="49">
        <v>7506306300330</v>
      </c>
      <c r="B80" s="11">
        <v>84155324</v>
      </c>
      <c r="C80" s="25" t="s">
        <v>11</v>
      </c>
      <c r="D80" s="27" t="s">
        <v>111</v>
      </c>
      <c r="E80" s="25">
        <v>200</v>
      </c>
      <c r="F80" s="26" t="s">
        <v>5</v>
      </c>
      <c r="G80" s="41">
        <v>18</v>
      </c>
      <c r="H80" s="28">
        <v>569</v>
      </c>
      <c r="I80" s="13">
        <f t="shared" si="11"/>
        <v>31.611111111111111</v>
      </c>
      <c r="J80" s="32">
        <v>6</v>
      </c>
      <c r="K80" s="33">
        <v>2</v>
      </c>
      <c r="L80" s="33">
        <v>0</v>
      </c>
      <c r="M80" s="32">
        <f t="shared" si="12"/>
        <v>29.120155555555552</v>
      </c>
      <c r="N80" s="33">
        <v>0</v>
      </c>
      <c r="O80" s="33">
        <v>0</v>
      </c>
      <c r="P80" s="32">
        <f t="shared" si="13"/>
        <v>29.120155555555552</v>
      </c>
      <c r="Q80" s="42">
        <v>0</v>
      </c>
      <c r="R80" s="42">
        <v>0</v>
      </c>
      <c r="S80" s="42">
        <v>0</v>
      </c>
      <c r="T80" s="42">
        <v>0</v>
      </c>
      <c r="U80" s="3">
        <f t="shared" si="14"/>
        <v>0</v>
      </c>
      <c r="V80" s="30">
        <f t="shared" si="10"/>
        <v>0</v>
      </c>
    </row>
    <row r="81" spans="1:22" s="5" customFormat="1" x14ac:dyDescent="0.25">
      <c r="A81" s="49">
        <v>7506306300354</v>
      </c>
      <c r="B81" s="11">
        <v>84155858</v>
      </c>
      <c r="C81" s="25" t="s">
        <v>11</v>
      </c>
      <c r="D81" s="27" t="s">
        <v>127</v>
      </c>
      <c r="E81" s="25">
        <v>8</v>
      </c>
      <c r="F81" s="26" t="s">
        <v>12</v>
      </c>
      <c r="G81" s="41">
        <v>72</v>
      </c>
      <c r="H81" s="28">
        <v>1216</v>
      </c>
      <c r="I81" s="13">
        <f t="shared" si="11"/>
        <v>16.888888888888889</v>
      </c>
      <c r="J81" s="32">
        <v>6.5</v>
      </c>
      <c r="K81" s="33">
        <v>2</v>
      </c>
      <c r="L81" s="33">
        <v>0</v>
      </c>
      <c r="M81" s="32">
        <f t="shared" si="12"/>
        <v>15.47528888888889</v>
      </c>
      <c r="N81" s="33">
        <v>0</v>
      </c>
      <c r="O81" s="33">
        <v>0</v>
      </c>
      <c r="P81" s="32">
        <f t="shared" si="13"/>
        <v>15.47528888888889</v>
      </c>
      <c r="Q81" s="42">
        <v>3</v>
      </c>
      <c r="R81" s="42">
        <v>0</v>
      </c>
      <c r="S81" s="42">
        <v>2</v>
      </c>
      <c r="T81" s="42">
        <v>3</v>
      </c>
      <c r="U81" s="3">
        <f t="shared" si="14"/>
        <v>8</v>
      </c>
      <c r="V81" s="30">
        <f t="shared" si="10"/>
        <v>9728</v>
      </c>
    </row>
    <row r="82" spans="1:22" s="5" customFormat="1" x14ac:dyDescent="0.25">
      <c r="A82" s="49">
        <v>7506306300361</v>
      </c>
      <c r="B82" s="11">
        <v>84155857</v>
      </c>
      <c r="C82" s="25" t="s">
        <v>11</v>
      </c>
      <c r="D82" s="27" t="s">
        <v>126</v>
      </c>
      <c r="E82" s="25">
        <v>12</v>
      </c>
      <c r="F82" s="26" t="s">
        <v>12</v>
      </c>
      <c r="G82" s="41">
        <v>72</v>
      </c>
      <c r="H82" s="28">
        <v>1819</v>
      </c>
      <c r="I82" s="13">
        <f t="shared" si="11"/>
        <v>25.263888888888889</v>
      </c>
      <c r="J82" s="32">
        <v>0</v>
      </c>
      <c r="K82" s="33">
        <v>2</v>
      </c>
      <c r="L82" s="33">
        <v>0</v>
      </c>
      <c r="M82" s="32">
        <f t="shared" si="12"/>
        <v>24.758611111111112</v>
      </c>
      <c r="N82" s="33">
        <v>0</v>
      </c>
      <c r="O82" s="33">
        <v>0</v>
      </c>
      <c r="P82" s="32">
        <f t="shared" si="13"/>
        <v>24.758611111111112</v>
      </c>
      <c r="Q82" s="42">
        <v>2</v>
      </c>
      <c r="R82" s="42">
        <v>2</v>
      </c>
      <c r="S82" s="42">
        <v>2</v>
      </c>
      <c r="T82" s="42">
        <v>2</v>
      </c>
      <c r="U82" s="3">
        <f t="shared" si="14"/>
        <v>8</v>
      </c>
      <c r="V82" s="30">
        <f t="shared" si="10"/>
        <v>14552</v>
      </c>
    </row>
    <row r="83" spans="1:22" s="5" customFormat="1" x14ac:dyDescent="0.25">
      <c r="A83" s="47">
        <v>7506306307186</v>
      </c>
      <c r="B83" s="9">
        <v>84145850</v>
      </c>
      <c r="C83" s="18" t="s">
        <v>11</v>
      </c>
      <c r="D83" s="19" t="s">
        <v>53</v>
      </c>
      <c r="E83" s="18">
        <v>155</v>
      </c>
      <c r="F83" s="18" t="s">
        <v>5</v>
      </c>
      <c r="G83" s="40">
        <v>12</v>
      </c>
      <c r="H83" s="14">
        <v>254</v>
      </c>
      <c r="I83" s="13">
        <f t="shared" si="11"/>
        <v>21.166666666666668</v>
      </c>
      <c r="J83" s="32">
        <v>10.5</v>
      </c>
      <c r="K83" s="33">
        <v>2</v>
      </c>
      <c r="L83" s="33">
        <v>0</v>
      </c>
      <c r="M83" s="32">
        <f t="shared" si="12"/>
        <v>18.565283333333333</v>
      </c>
      <c r="N83" s="33">
        <v>0</v>
      </c>
      <c r="O83" s="33">
        <v>0</v>
      </c>
      <c r="P83" s="32">
        <f t="shared" si="13"/>
        <v>18.565283333333333</v>
      </c>
      <c r="Q83" s="42">
        <v>1</v>
      </c>
      <c r="R83" s="42">
        <v>0</v>
      </c>
      <c r="S83" s="42">
        <v>1</v>
      </c>
      <c r="T83" s="42">
        <v>2</v>
      </c>
      <c r="U83" s="3">
        <f t="shared" si="14"/>
        <v>4</v>
      </c>
      <c r="V83" s="30">
        <f t="shared" si="10"/>
        <v>1016</v>
      </c>
    </row>
    <row r="84" spans="1:22" s="5" customFormat="1" x14ac:dyDescent="0.25">
      <c r="A84" s="47">
        <v>7506306307193</v>
      </c>
      <c r="B84" s="9">
        <v>84145891</v>
      </c>
      <c r="C84" s="18" t="s">
        <v>11</v>
      </c>
      <c r="D84" s="19" t="s">
        <v>55</v>
      </c>
      <c r="E84" s="18">
        <v>155</v>
      </c>
      <c r="F84" s="18" t="s">
        <v>5</v>
      </c>
      <c r="G84" s="40">
        <v>12</v>
      </c>
      <c r="H84" s="14">
        <v>302.99999999999994</v>
      </c>
      <c r="I84" s="13">
        <f t="shared" si="11"/>
        <v>25.249999999999996</v>
      </c>
      <c r="J84" s="32">
        <v>14</v>
      </c>
      <c r="K84" s="33">
        <v>2</v>
      </c>
      <c r="L84" s="33">
        <v>0</v>
      </c>
      <c r="M84" s="32">
        <f t="shared" si="12"/>
        <v>21.280699999999996</v>
      </c>
      <c r="N84" s="33">
        <v>0</v>
      </c>
      <c r="O84" s="33">
        <v>0</v>
      </c>
      <c r="P84" s="32">
        <f t="shared" si="13"/>
        <v>21.280699999999996</v>
      </c>
      <c r="Q84" s="42">
        <v>0</v>
      </c>
      <c r="R84" s="42">
        <v>0</v>
      </c>
      <c r="S84" s="42">
        <v>0</v>
      </c>
      <c r="T84" s="42">
        <v>1</v>
      </c>
      <c r="U84" s="3">
        <f t="shared" si="14"/>
        <v>1</v>
      </c>
      <c r="V84" s="30">
        <f t="shared" si="10"/>
        <v>302.99999999999994</v>
      </c>
    </row>
    <row r="85" spans="1:22" s="5" customFormat="1" x14ac:dyDescent="0.25">
      <c r="A85" s="47">
        <v>7506306307209</v>
      </c>
      <c r="B85" s="9">
        <v>84145892</v>
      </c>
      <c r="C85" s="18" t="s">
        <v>11</v>
      </c>
      <c r="D85" s="19" t="s">
        <v>54</v>
      </c>
      <c r="E85" s="18">
        <v>155</v>
      </c>
      <c r="F85" s="18" t="s">
        <v>5</v>
      </c>
      <c r="G85" s="40">
        <v>12</v>
      </c>
      <c r="H85" s="14">
        <v>302.99999999999994</v>
      </c>
      <c r="I85" s="13">
        <f t="shared" si="11"/>
        <v>25.249999999999996</v>
      </c>
      <c r="J85" s="32">
        <v>14</v>
      </c>
      <c r="K85" s="33">
        <v>2</v>
      </c>
      <c r="L85" s="33">
        <v>0</v>
      </c>
      <c r="M85" s="32">
        <f t="shared" si="12"/>
        <v>21.280699999999996</v>
      </c>
      <c r="N85" s="33">
        <v>0</v>
      </c>
      <c r="O85" s="33">
        <v>0</v>
      </c>
      <c r="P85" s="32">
        <f t="shared" si="13"/>
        <v>21.280699999999996</v>
      </c>
      <c r="Q85" s="42">
        <v>0</v>
      </c>
      <c r="R85" s="42">
        <v>0</v>
      </c>
      <c r="S85" s="42">
        <v>0</v>
      </c>
      <c r="T85" s="42">
        <v>0</v>
      </c>
      <c r="U85" s="3">
        <f t="shared" si="14"/>
        <v>0</v>
      </c>
      <c r="V85" s="30">
        <f t="shared" si="10"/>
        <v>0</v>
      </c>
    </row>
    <row r="86" spans="1:22" s="5" customFormat="1" x14ac:dyDescent="0.25">
      <c r="A86" s="47">
        <v>7506306307223</v>
      </c>
      <c r="B86" s="9">
        <v>84145894</v>
      </c>
      <c r="C86" s="18" t="s">
        <v>11</v>
      </c>
      <c r="D86" s="19" t="s">
        <v>52</v>
      </c>
      <c r="E86" s="18">
        <v>155</v>
      </c>
      <c r="F86" s="18" t="s">
        <v>5</v>
      </c>
      <c r="G86" s="40">
        <v>12</v>
      </c>
      <c r="H86" s="14">
        <v>254</v>
      </c>
      <c r="I86" s="13">
        <f t="shared" si="11"/>
        <v>21.166666666666668</v>
      </c>
      <c r="J86" s="32">
        <v>10.5</v>
      </c>
      <c r="K86" s="33">
        <v>2</v>
      </c>
      <c r="L86" s="33">
        <v>0</v>
      </c>
      <c r="M86" s="32">
        <f t="shared" si="12"/>
        <v>18.565283333333333</v>
      </c>
      <c r="N86" s="33">
        <v>0</v>
      </c>
      <c r="O86" s="33">
        <v>0</v>
      </c>
      <c r="P86" s="32">
        <f t="shared" si="13"/>
        <v>18.565283333333333</v>
      </c>
      <c r="Q86" s="42">
        <v>2</v>
      </c>
      <c r="R86" s="42">
        <v>1</v>
      </c>
      <c r="S86" s="42">
        <v>1</v>
      </c>
      <c r="T86" s="42">
        <v>2</v>
      </c>
      <c r="U86" s="3">
        <f t="shared" si="14"/>
        <v>6</v>
      </c>
      <c r="V86" s="30">
        <f t="shared" si="10"/>
        <v>1524</v>
      </c>
    </row>
    <row r="87" spans="1:22" s="5" customFormat="1" x14ac:dyDescent="0.25">
      <c r="A87" s="47">
        <v>7506306307230</v>
      </c>
      <c r="B87" s="9">
        <v>84145879</v>
      </c>
      <c r="C87" s="18" t="s">
        <v>11</v>
      </c>
      <c r="D87" s="19" t="s">
        <v>49</v>
      </c>
      <c r="E87" s="18">
        <v>155</v>
      </c>
      <c r="F87" s="18" t="s">
        <v>5</v>
      </c>
      <c r="G87" s="40">
        <v>12</v>
      </c>
      <c r="H87" s="14">
        <v>293</v>
      </c>
      <c r="I87" s="13">
        <f t="shared" si="11"/>
        <v>24.416666666666668</v>
      </c>
      <c r="J87" s="32">
        <v>14</v>
      </c>
      <c r="K87" s="33">
        <v>2</v>
      </c>
      <c r="L87" s="33">
        <v>0</v>
      </c>
      <c r="M87" s="32">
        <f t="shared" si="12"/>
        <v>20.578366666666668</v>
      </c>
      <c r="N87" s="33">
        <v>0</v>
      </c>
      <c r="O87" s="33">
        <v>0</v>
      </c>
      <c r="P87" s="32">
        <f t="shared" si="13"/>
        <v>20.578366666666668</v>
      </c>
      <c r="Q87" s="42">
        <v>1</v>
      </c>
      <c r="R87" s="42">
        <v>1</v>
      </c>
      <c r="S87" s="42">
        <v>1</v>
      </c>
      <c r="T87" s="42">
        <v>2</v>
      </c>
      <c r="U87" s="3">
        <f t="shared" si="14"/>
        <v>5</v>
      </c>
      <c r="V87" s="30">
        <f t="shared" si="10"/>
        <v>1465</v>
      </c>
    </row>
    <row r="88" spans="1:22" s="5" customFormat="1" x14ac:dyDescent="0.25">
      <c r="A88" s="47">
        <v>7506306307476</v>
      </c>
      <c r="B88" s="9">
        <v>84146464</v>
      </c>
      <c r="C88" s="18" t="s">
        <v>11</v>
      </c>
      <c r="D88" s="19" t="s">
        <v>62</v>
      </c>
      <c r="E88" s="18">
        <v>68</v>
      </c>
      <c r="F88" s="18" t="s">
        <v>5</v>
      </c>
      <c r="G88" s="40">
        <v>24</v>
      </c>
      <c r="H88" s="14">
        <v>382.99999999999994</v>
      </c>
      <c r="I88" s="13">
        <f t="shared" si="11"/>
        <v>15.95833333333333</v>
      </c>
      <c r="J88" s="32">
        <v>11.5</v>
      </c>
      <c r="K88" s="33">
        <v>2</v>
      </c>
      <c r="L88" s="33">
        <v>0</v>
      </c>
      <c r="M88" s="32">
        <f t="shared" si="12"/>
        <v>13.840662499999999</v>
      </c>
      <c r="N88" s="33">
        <v>0</v>
      </c>
      <c r="O88" s="33">
        <v>0</v>
      </c>
      <c r="P88" s="32">
        <f t="shared" si="13"/>
        <v>13.840662499999999</v>
      </c>
      <c r="Q88" s="42">
        <v>0</v>
      </c>
      <c r="R88" s="42">
        <v>0</v>
      </c>
      <c r="S88" s="42">
        <v>0</v>
      </c>
      <c r="T88" s="42">
        <v>0</v>
      </c>
      <c r="U88" s="3">
        <f t="shared" si="14"/>
        <v>0</v>
      </c>
      <c r="V88" s="30">
        <f t="shared" si="10"/>
        <v>0</v>
      </c>
    </row>
    <row r="89" spans="1:22" s="5" customFormat="1" x14ac:dyDescent="0.25">
      <c r="A89" s="47">
        <v>7506306307599</v>
      </c>
      <c r="B89" s="9">
        <v>84146488</v>
      </c>
      <c r="C89" s="18" t="s">
        <v>11</v>
      </c>
      <c r="D89" s="19" t="s">
        <v>61</v>
      </c>
      <c r="E89" s="18">
        <v>95</v>
      </c>
      <c r="F89" s="18" t="s">
        <v>5</v>
      </c>
      <c r="G89" s="40">
        <v>24</v>
      </c>
      <c r="H89" s="14">
        <v>382.99999999999994</v>
      </c>
      <c r="I89" s="13">
        <f t="shared" si="11"/>
        <v>15.95833333333333</v>
      </c>
      <c r="J89" s="32">
        <v>11.5</v>
      </c>
      <c r="K89" s="33">
        <v>2</v>
      </c>
      <c r="L89" s="33">
        <v>0</v>
      </c>
      <c r="M89" s="32">
        <f t="shared" si="12"/>
        <v>13.840662499999999</v>
      </c>
      <c r="N89" s="33">
        <v>0</v>
      </c>
      <c r="O89" s="33">
        <v>0</v>
      </c>
      <c r="P89" s="32">
        <f t="shared" si="13"/>
        <v>13.840662499999999</v>
      </c>
      <c r="Q89" s="42">
        <v>0</v>
      </c>
      <c r="R89" s="42">
        <v>0</v>
      </c>
      <c r="S89" s="42">
        <v>0</v>
      </c>
      <c r="T89" s="42">
        <v>0</v>
      </c>
      <c r="U89" s="3">
        <f t="shared" si="14"/>
        <v>0</v>
      </c>
      <c r="V89" s="30">
        <f t="shared" si="10"/>
        <v>0</v>
      </c>
    </row>
    <row r="90" spans="1:22" s="5" customFormat="1" x14ac:dyDescent="0.25">
      <c r="A90" s="49">
        <v>7506306307629</v>
      </c>
      <c r="B90" s="11">
        <v>84146621</v>
      </c>
      <c r="C90" s="25" t="s">
        <v>11</v>
      </c>
      <c r="D90" s="27" t="s">
        <v>112</v>
      </c>
      <c r="E90" s="25">
        <v>59</v>
      </c>
      <c r="F90" s="26" t="s">
        <v>5</v>
      </c>
      <c r="G90" s="41">
        <v>24</v>
      </c>
      <c r="H90" s="28">
        <v>481.99999999999994</v>
      </c>
      <c r="I90" s="13">
        <f t="shared" si="11"/>
        <v>20.083333333333332</v>
      </c>
      <c r="J90" s="32">
        <v>14</v>
      </c>
      <c r="K90" s="33">
        <v>2</v>
      </c>
      <c r="L90" s="33">
        <v>0</v>
      </c>
      <c r="M90" s="32">
        <f t="shared" si="12"/>
        <v>16.926233333333332</v>
      </c>
      <c r="N90" s="33">
        <v>0</v>
      </c>
      <c r="O90" s="33">
        <v>0</v>
      </c>
      <c r="P90" s="32">
        <f t="shared" si="13"/>
        <v>16.926233333333332</v>
      </c>
      <c r="Q90" s="42">
        <v>0</v>
      </c>
      <c r="R90" s="42">
        <v>0</v>
      </c>
      <c r="S90" s="42">
        <v>0</v>
      </c>
      <c r="T90" s="42">
        <v>0</v>
      </c>
      <c r="U90" s="3">
        <f t="shared" si="14"/>
        <v>0</v>
      </c>
      <c r="V90" s="30">
        <f t="shared" si="10"/>
        <v>0</v>
      </c>
    </row>
    <row r="91" spans="1:22" s="5" customFormat="1" x14ac:dyDescent="0.25">
      <c r="A91" s="49">
        <v>7506306308497</v>
      </c>
      <c r="B91" s="11">
        <v>67243990</v>
      </c>
      <c r="C91" s="25" t="s">
        <v>11</v>
      </c>
      <c r="D91" s="27" t="s">
        <v>113</v>
      </c>
      <c r="E91" s="25">
        <v>121.9</v>
      </c>
      <c r="F91" s="26" t="s">
        <v>5</v>
      </c>
      <c r="G91" s="41">
        <v>8</v>
      </c>
      <c r="H91" s="28">
        <v>226</v>
      </c>
      <c r="I91" s="13">
        <f t="shared" si="11"/>
        <v>28.25</v>
      </c>
      <c r="J91" s="32">
        <v>0</v>
      </c>
      <c r="K91" s="33">
        <v>2</v>
      </c>
      <c r="L91" s="33">
        <v>0</v>
      </c>
      <c r="M91" s="32">
        <f t="shared" si="12"/>
        <v>27.684999999999999</v>
      </c>
      <c r="N91" s="33">
        <v>0</v>
      </c>
      <c r="O91" s="33">
        <v>0</v>
      </c>
      <c r="P91" s="32">
        <f t="shared" si="13"/>
        <v>27.684999999999999</v>
      </c>
      <c r="Q91" s="42">
        <v>0</v>
      </c>
      <c r="R91" s="42">
        <v>0</v>
      </c>
      <c r="S91" s="42">
        <v>0</v>
      </c>
      <c r="T91" s="42">
        <v>0</v>
      </c>
      <c r="U91" s="3">
        <f t="shared" si="14"/>
        <v>0</v>
      </c>
      <c r="V91" s="30">
        <f t="shared" si="10"/>
        <v>0</v>
      </c>
    </row>
    <row r="92" spans="1:22" s="5" customFormat="1" x14ac:dyDescent="0.25">
      <c r="A92" s="49">
        <v>7506306308503</v>
      </c>
      <c r="B92" s="11">
        <v>84154723</v>
      </c>
      <c r="C92" s="25" t="s">
        <v>11</v>
      </c>
      <c r="D92" s="27" t="s">
        <v>114</v>
      </c>
      <c r="E92" s="25">
        <v>116.2</v>
      </c>
      <c r="F92" s="26" t="s">
        <v>5</v>
      </c>
      <c r="G92" s="41">
        <v>8</v>
      </c>
      <c r="H92" s="28">
        <v>225</v>
      </c>
      <c r="I92" s="13">
        <f t="shared" si="11"/>
        <v>28.125</v>
      </c>
      <c r="J92" s="32">
        <v>0</v>
      </c>
      <c r="K92" s="33">
        <v>2</v>
      </c>
      <c r="L92" s="33">
        <v>0</v>
      </c>
      <c r="M92" s="32">
        <f t="shared" si="12"/>
        <v>27.5625</v>
      </c>
      <c r="N92" s="33">
        <v>0</v>
      </c>
      <c r="O92" s="33">
        <v>0</v>
      </c>
      <c r="P92" s="32">
        <f t="shared" si="13"/>
        <v>27.5625</v>
      </c>
      <c r="Q92" s="42">
        <v>0</v>
      </c>
      <c r="R92" s="42">
        <v>0</v>
      </c>
      <c r="S92" s="42">
        <v>0</v>
      </c>
      <c r="T92" s="42">
        <v>0</v>
      </c>
      <c r="U92" s="3">
        <f t="shared" si="14"/>
        <v>0</v>
      </c>
      <c r="V92" s="30">
        <f t="shared" ref="V92:V106" si="15">+U92*H92</f>
        <v>0</v>
      </c>
    </row>
    <row r="93" spans="1:22" s="5" customFormat="1" x14ac:dyDescent="0.25">
      <c r="A93" s="49">
        <v>7506306308510</v>
      </c>
      <c r="B93" s="11">
        <v>84154724</v>
      </c>
      <c r="C93" s="25" t="s">
        <v>11</v>
      </c>
      <c r="D93" s="27" t="s">
        <v>115</v>
      </c>
      <c r="E93" s="25">
        <v>124.7</v>
      </c>
      <c r="F93" s="26" t="s">
        <v>5</v>
      </c>
      <c r="G93" s="41">
        <v>12</v>
      </c>
      <c r="H93" s="28">
        <v>338</v>
      </c>
      <c r="I93" s="13">
        <f t="shared" si="11"/>
        <v>28.166666666666668</v>
      </c>
      <c r="J93" s="32">
        <v>0</v>
      </c>
      <c r="K93" s="33">
        <v>2</v>
      </c>
      <c r="L93" s="33">
        <v>0</v>
      </c>
      <c r="M93" s="32">
        <f t="shared" si="12"/>
        <v>27.603333333333335</v>
      </c>
      <c r="N93" s="33">
        <v>0</v>
      </c>
      <c r="O93" s="33">
        <v>0</v>
      </c>
      <c r="P93" s="32">
        <f t="shared" si="13"/>
        <v>27.603333333333335</v>
      </c>
      <c r="Q93" s="42">
        <v>0</v>
      </c>
      <c r="R93" s="42">
        <v>0</v>
      </c>
      <c r="S93" s="42">
        <v>0</v>
      </c>
      <c r="T93" s="42">
        <v>0</v>
      </c>
      <c r="U93" s="3">
        <f t="shared" si="14"/>
        <v>0</v>
      </c>
      <c r="V93" s="30">
        <f t="shared" si="15"/>
        <v>0</v>
      </c>
    </row>
    <row r="94" spans="1:22" s="5" customFormat="1" x14ac:dyDescent="0.25">
      <c r="A94" s="49">
        <v>7506306310209</v>
      </c>
      <c r="B94" s="11">
        <v>84168110</v>
      </c>
      <c r="C94" s="25" t="s">
        <v>11</v>
      </c>
      <c r="D94" s="27" t="s">
        <v>128</v>
      </c>
      <c r="E94" s="25">
        <v>10</v>
      </c>
      <c r="F94" s="26" t="s">
        <v>12</v>
      </c>
      <c r="G94" s="41">
        <v>105</v>
      </c>
      <c r="H94" s="28">
        <v>1599</v>
      </c>
      <c r="I94" s="13">
        <f t="shared" si="11"/>
        <v>15.228571428571428</v>
      </c>
      <c r="J94" s="32">
        <v>0</v>
      </c>
      <c r="K94" s="33">
        <v>2</v>
      </c>
      <c r="L94" s="33">
        <v>0</v>
      </c>
      <c r="M94" s="32">
        <f t="shared" si="12"/>
        <v>14.923999999999999</v>
      </c>
      <c r="N94" s="33">
        <v>0</v>
      </c>
      <c r="O94" s="33">
        <v>0</v>
      </c>
      <c r="P94" s="32">
        <f t="shared" si="13"/>
        <v>14.923999999999999</v>
      </c>
      <c r="Q94" s="42">
        <v>0</v>
      </c>
      <c r="R94" s="42">
        <v>0</v>
      </c>
      <c r="S94" s="42">
        <v>0</v>
      </c>
      <c r="T94" s="42">
        <v>0</v>
      </c>
      <c r="U94" s="3">
        <f t="shared" si="14"/>
        <v>0</v>
      </c>
      <c r="V94" s="30">
        <f t="shared" si="15"/>
        <v>0</v>
      </c>
    </row>
    <row r="95" spans="1:22" s="5" customFormat="1" x14ac:dyDescent="0.25">
      <c r="A95" s="49">
        <v>7506306310568</v>
      </c>
      <c r="B95" s="11">
        <v>84171842</v>
      </c>
      <c r="C95" s="25" t="s">
        <v>11</v>
      </c>
      <c r="D95" s="27" t="s">
        <v>116</v>
      </c>
      <c r="E95" s="25">
        <v>115</v>
      </c>
      <c r="F95" s="26" t="s">
        <v>5</v>
      </c>
      <c r="G95" s="41">
        <v>24</v>
      </c>
      <c r="H95" s="28">
        <v>300</v>
      </c>
      <c r="I95" s="13">
        <f t="shared" si="11"/>
        <v>12.5</v>
      </c>
      <c r="J95" s="32">
        <v>11.5</v>
      </c>
      <c r="K95" s="33">
        <v>2</v>
      </c>
      <c r="L95" s="33">
        <v>0</v>
      </c>
      <c r="M95" s="32">
        <f t="shared" si="12"/>
        <v>10.84125</v>
      </c>
      <c r="N95" s="33">
        <v>0</v>
      </c>
      <c r="O95" s="33">
        <v>0</v>
      </c>
      <c r="P95" s="32">
        <f t="shared" si="13"/>
        <v>10.84125</v>
      </c>
      <c r="Q95" s="42">
        <v>0</v>
      </c>
      <c r="R95" s="42">
        <v>0</v>
      </c>
      <c r="S95" s="42">
        <v>0</v>
      </c>
      <c r="T95" s="42">
        <v>0</v>
      </c>
      <c r="U95" s="3">
        <f t="shared" si="14"/>
        <v>0</v>
      </c>
      <c r="V95" s="30">
        <f t="shared" si="15"/>
        <v>0</v>
      </c>
    </row>
    <row r="96" spans="1:22" s="5" customFormat="1" x14ac:dyDescent="0.25">
      <c r="A96" s="49">
        <v>7506306310575</v>
      </c>
      <c r="B96" s="11">
        <v>84171843</v>
      </c>
      <c r="C96" s="25" t="s">
        <v>11</v>
      </c>
      <c r="D96" s="27" t="s">
        <v>117</v>
      </c>
      <c r="E96" s="25">
        <v>115</v>
      </c>
      <c r="F96" s="26" t="s">
        <v>5</v>
      </c>
      <c r="G96" s="41">
        <v>24</v>
      </c>
      <c r="H96" s="28">
        <v>300</v>
      </c>
      <c r="I96" s="13">
        <f t="shared" si="11"/>
        <v>12.5</v>
      </c>
      <c r="J96" s="32">
        <v>11.5</v>
      </c>
      <c r="K96" s="33">
        <v>2</v>
      </c>
      <c r="L96" s="33">
        <v>0</v>
      </c>
      <c r="M96" s="32">
        <f t="shared" si="12"/>
        <v>10.84125</v>
      </c>
      <c r="N96" s="33">
        <v>0</v>
      </c>
      <c r="O96" s="33">
        <v>0</v>
      </c>
      <c r="P96" s="32">
        <f t="shared" si="13"/>
        <v>10.84125</v>
      </c>
      <c r="Q96" s="42">
        <v>0</v>
      </c>
      <c r="R96" s="42">
        <v>0</v>
      </c>
      <c r="S96" s="42">
        <v>0</v>
      </c>
      <c r="T96" s="42">
        <v>4</v>
      </c>
      <c r="U96" s="3">
        <f t="shared" si="14"/>
        <v>4</v>
      </c>
      <c r="V96" s="30">
        <f t="shared" si="15"/>
        <v>1200</v>
      </c>
    </row>
    <row r="97" spans="1:22" s="5" customFormat="1" x14ac:dyDescent="0.25">
      <c r="A97" s="49">
        <v>7506306311510</v>
      </c>
      <c r="B97" s="11">
        <v>67232852</v>
      </c>
      <c r="C97" s="25" t="s">
        <v>65</v>
      </c>
      <c r="D97" s="27" t="s">
        <v>118</v>
      </c>
      <c r="E97" s="25">
        <v>390</v>
      </c>
      <c r="F97" s="26" t="s">
        <v>5</v>
      </c>
      <c r="G97" s="41">
        <v>12</v>
      </c>
      <c r="H97" s="28">
        <v>236</v>
      </c>
      <c r="I97" s="13">
        <f t="shared" si="11"/>
        <v>19.666666666666668</v>
      </c>
      <c r="J97" s="32">
        <v>4</v>
      </c>
      <c r="K97" s="33">
        <v>2</v>
      </c>
      <c r="L97" s="33">
        <v>0</v>
      </c>
      <c r="M97" s="32">
        <f t="shared" si="12"/>
        <v>18.502399999999998</v>
      </c>
      <c r="N97" s="33">
        <v>0</v>
      </c>
      <c r="O97" s="33">
        <v>0</v>
      </c>
      <c r="P97" s="32">
        <f t="shared" si="13"/>
        <v>18.502399999999998</v>
      </c>
      <c r="Q97" s="42">
        <v>0</v>
      </c>
      <c r="R97" s="42">
        <v>12</v>
      </c>
      <c r="S97" s="42">
        <v>10</v>
      </c>
      <c r="T97" s="42">
        <v>3</v>
      </c>
      <c r="U97" s="3">
        <f t="shared" si="14"/>
        <v>25</v>
      </c>
      <c r="V97" s="30">
        <f t="shared" si="15"/>
        <v>5900</v>
      </c>
    </row>
    <row r="98" spans="1:22" s="5" customFormat="1" x14ac:dyDescent="0.25">
      <c r="A98" s="45">
        <v>7506306311527</v>
      </c>
      <c r="B98" s="7">
        <v>67232854</v>
      </c>
      <c r="C98" s="21" t="s">
        <v>65</v>
      </c>
      <c r="D98" s="22" t="s">
        <v>75</v>
      </c>
      <c r="E98" s="21">
        <v>190</v>
      </c>
      <c r="F98" s="21" t="s">
        <v>5</v>
      </c>
      <c r="G98" s="39">
        <v>24</v>
      </c>
      <c r="H98" s="17">
        <v>236</v>
      </c>
      <c r="I98" s="13">
        <f t="shared" si="11"/>
        <v>9.8333333333333339</v>
      </c>
      <c r="J98" s="32">
        <v>1</v>
      </c>
      <c r="K98" s="33">
        <v>2</v>
      </c>
      <c r="L98" s="33">
        <v>0</v>
      </c>
      <c r="M98" s="32">
        <f t="shared" si="12"/>
        <v>9.5403000000000002</v>
      </c>
      <c r="N98" s="33">
        <v>0</v>
      </c>
      <c r="O98" s="33">
        <v>0</v>
      </c>
      <c r="P98" s="32">
        <f t="shared" si="13"/>
        <v>9.5403000000000002</v>
      </c>
      <c r="Q98" s="42">
        <v>0</v>
      </c>
      <c r="R98" s="42">
        <v>0</v>
      </c>
      <c r="S98" s="42">
        <v>0</v>
      </c>
      <c r="T98" s="42">
        <v>0</v>
      </c>
      <c r="U98" s="3">
        <f t="shared" si="14"/>
        <v>0</v>
      </c>
      <c r="V98" s="30">
        <f t="shared" si="15"/>
        <v>0</v>
      </c>
    </row>
    <row r="99" spans="1:22" s="5" customFormat="1" x14ac:dyDescent="0.25">
      <c r="A99" s="49">
        <v>7506306311534</v>
      </c>
      <c r="B99" s="11">
        <v>67232855</v>
      </c>
      <c r="C99" s="25" t="s">
        <v>65</v>
      </c>
      <c r="D99" s="27" t="s">
        <v>119</v>
      </c>
      <c r="E99" s="25">
        <v>750</v>
      </c>
      <c r="F99" s="26" t="s">
        <v>5</v>
      </c>
      <c r="G99" s="41">
        <v>12</v>
      </c>
      <c r="H99" s="28">
        <v>384</v>
      </c>
      <c r="I99" s="13">
        <f t="shared" si="11"/>
        <v>32</v>
      </c>
      <c r="J99" s="32">
        <v>1</v>
      </c>
      <c r="K99" s="33">
        <v>2</v>
      </c>
      <c r="L99" s="33">
        <v>0</v>
      </c>
      <c r="M99" s="32">
        <f t="shared" si="12"/>
        <v>31.046399999999998</v>
      </c>
      <c r="N99" s="33">
        <v>0</v>
      </c>
      <c r="O99" s="33">
        <v>0</v>
      </c>
      <c r="P99" s="32">
        <f t="shared" si="13"/>
        <v>31.046399999999998</v>
      </c>
      <c r="Q99" s="42">
        <v>0</v>
      </c>
      <c r="R99" s="42">
        <v>1</v>
      </c>
      <c r="S99" s="42">
        <v>1</v>
      </c>
      <c r="T99" s="42">
        <v>3</v>
      </c>
      <c r="U99" s="3">
        <f t="shared" si="14"/>
        <v>5</v>
      </c>
      <c r="V99" s="30">
        <f t="shared" si="15"/>
        <v>1920</v>
      </c>
    </row>
    <row r="100" spans="1:22" s="5" customFormat="1" x14ac:dyDescent="0.25">
      <c r="A100" s="49">
        <v>7506306311558</v>
      </c>
      <c r="B100" s="11">
        <v>67233960</v>
      </c>
      <c r="C100" s="25" t="s">
        <v>65</v>
      </c>
      <c r="D100" s="27" t="s">
        <v>120</v>
      </c>
      <c r="E100" s="25">
        <v>370</v>
      </c>
      <c r="F100" s="26" t="s">
        <v>5</v>
      </c>
      <c r="G100" s="41">
        <v>12</v>
      </c>
      <c r="H100" s="28">
        <v>287</v>
      </c>
      <c r="I100" s="13">
        <f t="shared" si="11"/>
        <v>23.916666666666668</v>
      </c>
      <c r="J100" s="32">
        <v>4</v>
      </c>
      <c r="K100" s="33">
        <v>2</v>
      </c>
      <c r="L100" s="33">
        <v>0</v>
      </c>
      <c r="M100" s="32">
        <f t="shared" si="12"/>
        <v>22.500800000000002</v>
      </c>
      <c r="N100" s="33">
        <v>0</v>
      </c>
      <c r="O100" s="33">
        <v>0</v>
      </c>
      <c r="P100" s="32">
        <f t="shared" si="13"/>
        <v>22.500800000000002</v>
      </c>
      <c r="Q100" s="42">
        <v>0</v>
      </c>
      <c r="R100" s="42">
        <v>0</v>
      </c>
      <c r="S100" s="42">
        <v>0</v>
      </c>
      <c r="T100" s="42">
        <v>5</v>
      </c>
      <c r="U100" s="3">
        <f t="shared" si="14"/>
        <v>5</v>
      </c>
      <c r="V100" s="30">
        <f t="shared" si="15"/>
        <v>1435</v>
      </c>
    </row>
    <row r="101" spans="1:22" s="5" customFormat="1" x14ac:dyDescent="0.25">
      <c r="A101" s="45">
        <v>7506306311732</v>
      </c>
      <c r="B101" s="7">
        <v>67261438</v>
      </c>
      <c r="C101" s="21" t="s">
        <v>65</v>
      </c>
      <c r="D101" s="22" t="s">
        <v>76</v>
      </c>
      <c r="E101" s="21">
        <v>190</v>
      </c>
      <c r="F101" s="21" t="s">
        <v>5</v>
      </c>
      <c r="G101" s="39">
        <v>24</v>
      </c>
      <c r="H101" s="17">
        <v>344</v>
      </c>
      <c r="I101" s="13">
        <f t="shared" si="11"/>
        <v>14.333333333333334</v>
      </c>
      <c r="J101" s="32">
        <v>3.5</v>
      </c>
      <c r="K101" s="33">
        <v>2</v>
      </c>
      <c r="L101" s="33">
        <v>0</v>
      </c>
      <c r="M101" s="32">
        <f t="shared" si="12"/>
        <v>13.555033333333334</v>
      </c>
      <c r="N101" s="33">
        <v>0</v>
      </c>
      <c r="O101" s="33">
        <v>0</v>
      </c>
      <c r="P101" s="32">
        <f t="shared" si="13"/>
        <v>13.555033333333334</v>
      </c>
      <c r="Q101" s="42">
        <v>0</v>
      </c>
      <c r="R101" s="42">
        <v>0</v>
      </c>
      <c r="S101" s="42">
        <v>0</v>
      </c>
      <c r="T101" s="42">
        <v>0</v>
      </c>
      <c r="U101" s="3">
        <f t="shared" si="14"/>
        <v>0</v>
      </c>
      <c r="V101" s="30">
        <f t="shared" si="15"/>
        <v>0</v>
      </c>
    </row>
    <row r="102" spans="1:22" s="5" customFormat="1" x14ac:dyDescent="0.25">
      <c r="A102" s="49">
        <v>7506306311749</v>
      </c>
      <c r="B102" s="11">
        <v>67261439</v>
      </c>
      <c r="C102" s="25" t="s">
        <v>65</v>
      </c>
      <c r="D102" s="27" t="s">
        <v>121</v>
      </c>
      <c r="E102" s="25">
        <v>390</v>
      </c>
      <c r="F102" s="26" t="s">
        <v>5</v>
      </c>
      <c r="G102" s="41">
        <v>12</v>
      </c>
      <c r="H102" s="28">
        <v>302</v>
      </c>
      <c r="I102" s="13">
        <f t="shared" si="11"/>
        <v>25.166666666666668</v>
      </c>
      <c r="J102" s="32">
        <v>4</v>
      </c>
      <c r="K102" s="33">
        <v>2</v>
      </c>
      <c r="L102" s="33">
        <v>0</v>
      </c>
      <c r="M102" s="32">
        <f t="shared" si="12"/>
        <v>23.6768</v>
      </c>
      <c r="N102" s="33">
        <v>0</v>
      </c>
      <c r="O102" s="33">
        <v>0</v>
      </c>
      <c r="P102" s="32">
        <f t="shared" si="13"/>
        <v>23.6768</v>
      </c>
      <c r="Q102" s="42">
        <v>0</v>
      </c>
      <c r="R102" s="42">
        <v>0</v>
      </c>
      <c r="S102" s="42">
        <v>1</v>
      </c>
      <c r="T102" s="42">
        <v>5</v>
      </c>
      <c r="U102" s="3">
        <f t="shared" si="14"/>
        <v>6</v>
      </c>
      <c r="V102" s="30">
        <f t="shared" si="15"/>
        <v>1812</v>
      </c>
    </row>
    <row r="103" spans="1:22" s="5" customFormat="1" x14ac:dyDescent="0.25">
      <c r="A103" s="49">
        <v>7506306312074</v>
      </c>
      <c r="B103" s="11">
        <v>67348120</v>
      </c>
      <c r="C103" s="25" t="s">
        <v>77</v>
      </c>
      <c r="D103" s="27" t="s">
        <v>122</v>
      </c>
      <c r="E103" s="25">
        <v>47</v>
      </c>
      <c r="F103" s="26" t="s">
        <v>5</v>
      </c>
      <c r="G103" s="41">
        <v>48</v>
      </c>
      <c r="H103" s="28">
        <v>302</v>
      </c>
      <c r="I103" s="13">
        <f t="shared" ref="I103:I134" si="16">+H103/G103</f>
        <v>6.291666666666667</v>
      </c>
      <c r="J103" s="32">
        <v>11</v>
      </c>
      <c r="K103" s="33">
        <v>2</v>
      </c>
      <c r="L103" s="33">
        <v>0</v>
      </c>
      <c r="M103" s="32">
        <f t="shared" ref="M103:M134" si="17">+I103*((100-J103)/100)*((100-K103)/100)*((100-L103)/100)</f>
        <v>5.4875916666666669</v>
      </c>
      <c r="N103" s="33">
        <v>0</v>
      </c>
      <c r="O103" s="33">
        <v>0</v>
      </c>
      <c r="P103" s="32">
        <f t="shared" ref="P103:P134" si="18">+M103*(1+(N103/100))*(1+(O103/100))</f>
        <v>5.4875916666666669</v>
      </c>
      <c r="Q103" s="42">
        <v>1</v>
      </c>
      <c r="R103" s="42">
        <v>0</v>
      </c>
      <c r="S103" s="42">
        <v>3</v>
      </c>
      <c r="T103" s="42">
        <v>1</v>
      </c>
      <c r="U103" s="3">
        <f t="shared" si="14"/>
        <v>5</v>
      </c>
      <c r="V103" s="30">
        <f t="shared" si="15"/>
        <v>1510</v>
      </c>
    </row>
    <row r="104" spans="1:22" s="5" customFormat="1" x14ac:dyDescent="0.25">
      <c r="A104" s="49">
        <v>7506306312883</v>
      </c>
      <c r="B104" s="11">
        <v>67502099</v>
      </c>
      <c r="C104" s="25" t="s">
        <v>11</v>
      </c>
      <c r="D104" s="27" t="s">
        <v>123</v>
      </c>
      <c r="E104" s="25">
        <v>132</v>
      </c>
      <c r="F104" s="26" t="s">
        <v>13</v>
      </c>
      <c r="G104" s="41">
        <v>8</v>
      </c>
      <c r="H104" s="28">
        <v>440</v>
      </c>
      <c r="I104" s="13">
        <f t="shared" si="16"/>
        <v>55</v>
      </c>
      <c r="J104" s="32">
        <v>0</v>
      </c>
      <c r="K104" s="33">
        <v>2</v>
      </c>
      <c r="L104" s="33">
        <v>0</v>
      </c>
      <c r="M104" s="32">
        <f t="shared" si="17"/>
        <v>53.9</v>
      </c>
      <c r="N104" s="33">
        <v>0</v>
      </c>
      <c r="O104" s="33">
        <v>0</v>
      </c>
      <c r="P104" s="32">
        <f t="shared" si="18"/>
        <v>53.9</v>
      </c>
      <c r="Q104" s="42">
        <v>0</v>
      </c>
      <c r="R104" s="42">
        <v>0</v>
      </c>
      <c r="S104" s="42">
        <v>0</v>
      </c>
      <c r="T104" s="42">
        <v>0</v>
      </c>
      <c r="U104" s="3">
        <f t="shared" ref="U104:U106" si="19">+Q104+R104+S104+T104</f>
        <v>0</v>
      </c>
      <c r="V104" s="30">
        <f t="shared" si="15"/>
        <v>0</v>
      </c>
    </row>
    <row r="105" spans="1:22" s="5" customFormat="1" x14ac:dyDescent="0.25">
      <c r="A105" s="49">
        <v>7506306312890</v>
      </c>
      <c r="B105" s="11">
        <v>67502101</v>
      </c>
      <c r="C105" s="25" t="s">
        <v>11</v>
      </c>
      <c r="D105" s="27" t="s">
        <v>124</v>
      </c>
      <c r="E105" s="25">
        <v>132</v>
      </c>
      <c r="F105" s="26" t="s">
        <v>13</v>
      </c>
      <c r="G105" s="41">
        <v>8</v>
      </c>
      <c r="H105" s="28">
        <v>440</v>
      </c>
      <c r="I105" s="13">
        <f t="shared" si="16"/>
        <v>55</v>
      </c>
      <c r="J105" s="32">
        <v>0</v>
      </c>
      <c r="K105" s="33">
        <v>2</v>
      </c>
      <c r="L105" s="33">
        <v>0</v>
      </c>
      <c r="M105" s="32">
        <f t="shared" si="17"/>
        <v>53.9</v>
      </c>
      <c r="N105" s="33">
        <v>0</v>
      </c>
      <c r="O105" s="33">
        <v>0</v>
      </c>
      <c r="P105" s="32">
        <f t="shared" si="18"/>
        <v>53.9</v>
      </c>
      <c r="Q105" s="42">
        <v>0</v>
      </c>
      <c r="R105" s="42">
        <v>0</v>
      </c>
      <c r="S105" s="42">
        <v>0</v>
      </c>
      <c r="T105" s="42">
        <v>0</v>
      </c>
      <c r="U105" s="3">
        <f t="shared" si="19"/>
        <v>0</v>
      </c>
      <c r="V105" s="30">
        <f t="shared" si="15"/>
        <v>0</v>
      </c>
    </row>
    <row r="106" spans="1:22" s="5" customFormat="1" x14ac:dyDescent="0.25">
      <c r="A106" s="49">
        <v>7506306313163</v>
      </c>
      <c r="B106" s="11">
        <v>67560949</v>
      </c>
      <c r="C106" s="25" t="s">
        <v>11</v>
      </c>
      <c r="D106" s="27" t="s">
        <v>125</v>
      </c>
      <c r="E106" s="25">
        <v>8</v>
      </c>
      <c r="F106" s="26" t="s">
        <v>12</v>
      </c>
      <c r="G106" s="41">
        <v>72</v>
      </c>
      <c r="H106" s="28">
        <v>1216</v>
      </c>
      <c r="I106" s="13">
        <f t="shared" si="16"/>
        <v>16.888888888888889</v>
      </c>
      <c r="J106" s="32">
        <v>0</v>
      </c>
      <c r="K106" s="33">
        <v>2</v>
      </c>
      <c r="L106" s="33">
        <v>0</v>
      </c>
      <c r="M106" s="32">
        <f t="shared" si="17"/>
        <v>16.551111111111112</v>
      </c>
      <c r="N106" s="33">
        <v>0</v>
      </c>
      <c r="O106" s="33">
        <v>0</v>
      </c>
      <c r="P106" s="32">
        <f t="shared" si="18"/>
        <v>16.551111111111112</v>
      </c>
      <c r="Q106" s="42">
        <v>0</v>
      </c>
      <c r="R106" s="42">
        <v>0</v>
      </c>
      <c r="S106" s="42">
        <v>0</v>
      </c>
      <c r="T106" s="42">
        <v>0</v>
      </c>
      <c r="U106" s="3">
        <f t="shared" si="19"/>
        <v>0</v>
      </c>
      <c r="V106" s="30">
        <f t="shared" si="15"/>
        <v>0</v>
      </c>
    </row>
    <row r="107" spans="1:22" s="5" customFormat="1" x14ac:dyDescent="0.25">
      <c r="A107" s="51"/>
      <c r="B107" s="12"/>
      <c r="C107" s="25"/>
      <c r="D107" s="29"/>
      <c r="E107" s="25"/>
      <c r="F107" s="26"/>
      <c r="G107" s="41"/>
      <c r="H107" s="28"/>
      <c r="I107" s="13" t="e">
        <f t="shared" ref="I107:I110" si="20">+H107/G107</f>
        <v>#DIV/0!</v>
      </c>
      <c r="J107" s="32"/>
      <c r="K107" s="33"/>
      <c r="L107" s="33"/>
      <c r="M107" s="32"/>
      <c r="N107" s="33"/>
      <c r="O107" s="33"/>
      <c r="P107" s="32"/>
      <c r="Q107" s="23"/>
      <c r="R107" s="23"/>
      <c r="S107" s="23"/>
      <c r="T107" s="23"/>
      <c r="U107" s="3"/>
      <c r="V107" s="30"/>
    </row>
    <row r="108" spans="1:22" s="5" customFormat="1" x14ac:dyDescent="0.25">
      <c r="A108" s="51"/>
      <c r="B108" s="12"/>
      <c r="C108" s="25"/>
      <c r="D108" s="29"/>
      <c r="E108" s="25"/>
      <c r="F108" s="26"/>
      <c r="G108" s="41"/>
      <c r="H108" s="28"/>
      <c r="I108" s="13" t="e">
        <f t="shared" si="20"/>
        <v>#DIV/0!</v>
      </c>
      <c r="J108" s="32"/>
      <c r="K108" s="33"/>
      <c r="L108" s="33"/>
      <c r="M108" s="32"/>
      <c r="N108" s="33"/>
      <c r="O108" s="33"/>
      <c r="P108" s="32"/>
      <c r="Q108" s="23"/>
      <c r="R108" s="23"/>
      <c r="S108" s="23"/>
      <c r="T108" s="23"/>
      <c r="U108" s="3"/>
      <c r="V108" s="30"/>
    </row>
    <row r="109" spans="1:22" s="5" customFormat="1" x14ac:dyDescent="0.25">
      <c r="A109" s="51"/>
      <c r="B109" s="12"/>
      <c r="C109" s="25"/>
      <c r="D109" s="29"/>
      <c r="E109" s="25"/>
      <c r="F109" s="26"/>
      <c r="G109" s="41"/>
      <c r="H109" s="28"/>
      <c r="I109" s="13" t="e">
        <f t="shared" si="20"/>
        <v>#DIV/0!</v>
      </c>
      <c r="J109" s="32"/>
      <c r="K109" s="33"/>
      <c r="L109" s="33"/>
      <c r="M109" s="32"/>
      <c r="N109" s="33"/>
      <c r="O109" s="33"/>
      <c r="P109" s="32"/>
      <c r="Q109" s="23"/>
      <c r="R109" s="23"/>
      <c r="S109" s="23"/>
      <c r="T109" s="23"/>
      <c r="U109" s="3"/>
      <c r="V109" s="30"/>
    </row>
    <row r="110" spans="1:22" s="5" customFormat="1" x14ac:dyDescent="0.25">
      <c r="A110" s="51"/>
      <c r="B110" s="12"/>
      <c r="C110" s="25"/>
      <c r="D110" s="29"/>
      <c r="E110" s="25"/>
      <c r="F110" s="26"/>
      <c r="G110" s="41"/>
      <c r="H110" s="28"/>
      <c r="I110" s="13" t="e">
        <f t="shared" si="20"/>
        <v>#DIV/0!</v>
      </c>
      <c r="J110" s="32"/>
      <c r="K110" s="33"/>
      <c r="L110" s="33"/>
      <c r="M110" s="32"/>
      <c r="N110" s="33"/>
      <c r="O110" s="33"/>
      <c r="P110" s="32"/>
      <c r="Q110" s="23"/>
      <c r="R110" s="23"/>
      <c r="S110" s="23"/>
      <c r="T110" s="23"/>
      <c r="U110" s="3"/>
      <c r="V110" s="30"/>
    </row>
  </sheetData>
  <autoFilter ref="A6:T106">
    <sortState ref="A7:T108">
      <sortCondition ref="A7:A108"/>
    </sortState>
  </autoFilter>
  <sortState ref="A7:AC70">
    <sortCondition ref="A7:A70"/>
  </sortState>
  <mergeCells count="2">
    <mergeCell ref="C3:D5"/>
    <mergeCell ref="Q5:T5"/>
  </mergeCells>
  <conditionalFormatting sqref="Q7:T110">
    <cfRule type="cellIs" dxfId="9" priority="5" operator="greaterThan">
      <formula>0</formula>
    </cfRule>
  </conditionalFormatting>
  <conditionalFormatting sqref="B111:B1048576 B6:B20 B32:B80">
    <cfRule type="duplicateValues" dxfId="8" priority="6"/>
  </conditionalFormatting>
  <conditionalFormatting sqref="B21:B31">
    <cfRule type="duplicateValues" dxfId="7" priority="7"/>
  </conditionalFormatting>
  <conditionalFormatting sqref="N7:O110">
    <cfRule type="cellIs" dxfId="6" priority="4" operator="greaterThan">
      <formula>0</formula>
    </cfRule>
  </conditionalFormatting>
  <conditionalFormatting sqref="B107:B110">
    <cfRule type="duplicateValues" dxfId="5" priority="8"/>
  </conditionalFormatting>
  <conditionalFormatting sqref="A107:A110">
    <cfRule type="duplicateValues" dxfId="4" priority="30"/>
  </conditionalFormatting>
  <conditionalFormatting sqref="A6:A80">
    <cfRule type="duplicateValues" dxfId="3" priority="32"/>
  </conditionalFormatting>
  <conditionalFormatting sqref="B81:B106">
    <cfRule type="duplicateValues" dxfId="2" priority="51"/>
  </conditionalFormatting>
  <conditionalFormatting sqref="A81:A106">
    <cfRule type="duplicateValues" dxfId="1" priority="53"/>
  </conditionalFormatting>
  <conditionalFormatting sqref="A7:A108">
    <cfRule type="duplicateValues" dxfId="0" priority="5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PED.10.10.2019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Pecina, Deyanira</dc:creator>
  <cp:lastModifiedBy>Compras</cp:lastModifiedBy>
  <cp:lastPrinted>2019-05-17T23:33:43Z</cp:lastPrinted>
  <dcterms:created xsi:type="dcterms:W3CDTF">2018-12-06T18:21:16Z</dcterms:created>
  <dcterms:modified xsi:type="dcterms:W3CDTF">2019-10-22T14:31:09Z</dcterms:modified>
</cp:coreProperties>
</file>