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620"/>
  </bookViews>
  <sheets>
    <sheet name="FORMA. PEDIDO" sheetId="3" r:id="rId1"/>
  </sheets>
  <definedNames>
    <definedName name="_xlnm.Print_Area" localSheetId="0">'FORMA. PEDIDO'!$A$24:$O$64</definedName>
  </definedNames>
  <calcPr calcId="144525"/>
</workbook>
</file>

<file path=xl/calcChain.xml><?xml version="1.0" encoding="utf-8"?>
<calcChain xmlns="http://schemas.openxmlformats.org/spreadsheetml/2006/main">
  <c r="E18" i="3" l="1"/>
  <c r="H18" i="3" s="1"/>
  <c r="K18" i="3" s="1"/>
  <c r="E17" i="3"/>
  <c r="H17" i="3" s="1"/>
  <c r="K17" i="3" s="1"/>
  <c r="E64" i="3" l="1"/>
  <c r="H64" i="3" s="1"/>
  <c r="K64" i="3" s="1"/>
  <c r="E63" i="3"/>
  <c r="H63" i="3" s="1"/>
  <c r="K63" i="3" s="1"/>
  <c r="E62" i="3"/>
  <c r="H62" i="3" s="1"/>
  <c r="K62" i="3" s="1"/>
  <c r="E61" i="3"/>
  <c r="H61" i="3" s="1"/>
  <c r="K61" i="3" s="1"/>
  <c r="E60" i="3"/>
  <c r="H60" i="3" s="1"/>
  <c r="K60" i="3" s="1"/>
  <c r="E59" i="3"/>
  <c r="H59" i="3" s="1"/>
  <c r="K59" i="3" s="1"/>
  <c r="E58" i="3"/>
  <c r="H58" i="3" s="1"/>
  <c r="K58" i="3" s="1"/>
  <c r="E57" i="3"/>
  <c r="H57" i="3" s="1"/>
  <c r="K57" i="3" s="1"/>
  <c r="E56" i="3"/>
  <c r="H56" i="3" s="1"/>
  <c r="K56" i="3" s="1"/>
  <c r="E55" i="3"/>
  <c r="H55" i="3" s="1"/>
  <c r="K55" i="3" s="1"/>
  <c r="E54" i="3"/>
  <c r="H54" i="3" s="1"/>
  <c r="K54" i="3" s="1"/>
  <c r="E53" i="3"/>
  <c r="H53" i="3" s="1"/>
  <c r="K53" i="3" s="1"/>
  <c r="E52" i="3"/>
  <c r="H52" i="3" s="1"/>
  <c r="K52" i="3" s="1"/>
  <c r="E51" i="3"/>
  <c r="H51" i="3" s="1"/>
  <c r="K51" i="3" s="1"/>
  <c r="E50" i="3"/>
  <c r="H50" i="3" s="1"/>
  <c r="K50" i="3" s="1"/>
  <c r="E49" i="3"/>
  <c r="H49" i="3" s="1"/>
  <c r="K49" i="3" s="1"/>
  <c r="E48" i="3"/>
  <c r="H48" i="3" s="1"/>
  <c r="K48" i="3" s="1"/>
  <c r="E47" i="3"/>
  <c r="H47" i="3" s="1"/>
  <c r="K47" i="3" s="1"/>
  <c r="E46" i="3"/>
  <c r="H46" i="3" s="1"/>
  <c r="K46" i="3" s="1"/>
  <c r="E45" i="3"/>
  <c r="H45" i="3" s="1"/>
  <c r="K45" i="3" s="1"/>
  <c r="E44" i="3"/>
  <c r="H44" i="3" s="1"/>
  <c r="K44" i="3" s="1"/>
  <c r="E43" i="3"/>
  <c r="H43" i="3" s="1"/>
  <c r="K43" i="3" s="1"/>
  <c r="E42" i="3"/>
  <c r="H42" i="3" s="1"/>
  <c r="K42" i="3" s="1"/>
  <c r="E41" i="3"/>
  <c r="H41" i="3" s="1"/>
  <c r="K41" i="3" s="1"/>
  <c r="E40" i="3"/>
  <c r="H40" i="3" s="1"/>
  <c r="K40" i="3" s="1"/>
  <c r="E39" i="3"/>
  <c r="H39" i="3" s="1"/>
  <c r="K39" i="3" s="1"/>
  <c r="E38" i="3"/>
  <c r="H38" i="3" s="1"/>
  <c r="K38" i="3" s="1"/>
  <c r="E37" i="3"/>
  <c r="H37" i="3" s="1"/>
  <c r="K37" i="3" s="1"/>
  <c r="E36" i="3"/>
  <c r="H36" i="3" s="1"/>
  <c r="K36" i="3" s="1"/>
  <c r="E35" i="3"/>
  <c r="H35" i="3" s="1"/>
  <c r="K35" i="3" s="1"/>
  <c r="E34" i="3"/>
  <c r="H34" i="3" s="1"/>
  <c r="K34" i="3" s="1"/>
  <c r="E33" i="3"/>
  <c r="H33" i="3" s="1"/>
  <c r="K33" i="3" s="1"/>
  <c r="E32" i="3"/>
  <c r="H32" i="3" s="1"/>
  <c r="K32" i="3" s="1"/>
  <c r="E31" i="3"/>
  <c r="H31" i="3" s="1"/>
  <c r="K31" i="3" s="1"/>
  <c r="E30" i="3"/>
  <c r="H30" i="3" s="1"/>
  <c r="K30" i="3" s="1"/>
  <c r="E29" i="3"/>
  <c r="H29" i="3" s="1"/>
  <c r="K29" i="3" s="1"/>
  <c r="E28" i="3"/>
  <c r="H28" i="3" s="1"/>
  <c r="K28" i="3" s="1"/>
  <c r="E27" i="3"/>
  <c r="H27" i="3" s="1"/>
  <c r="K27" i="3" s="1"/>
  <c r="E26" i="3"/>
  <c r="H26" i="3" s="1"/>
  <c r="K26" i="3" s="1"/>
  <c r="E25" i="3"/>
  <c r="H25" i="3" s="1"/>
  <c r="K25" i="3" s="1"/>
  <c r="E23" i="3"/>
  <c r="H23" i="3" s="1"/>
  <c r="K23" i="3" s="1"/>
  <c r="E22" i="3"/>
  <c r="H22" i="3" s="1"/>
  <c r="K22" i="3" s="1"/>
  <c r="E21" i="3"/>
  <c r="H21" i="3" s="1"/>
  <c r="K21" i="3" s="1"/>
  <c r="E19" i="3"/>
  <c r="H19" i="3" s="1"/>
  <c r="K19" i="3" s="1"/>
  <c r="E20" i="3"/>
  <c r="H20" i="3" s="1"/>
  <c r="K20" i="3" s="1"/>
  <c r="E15" i="3"/>
  <c r="H15" i="3" s="1"/>
  <c r="K15" i="3" s="1"/>
  <c r="E16" i="3"/>
  <c r="H16" i="3" s="1"/>
  <c r="K16" i="3" s="1"/>
  <c r="E10" i="3"/>
  <c r="H10" i="3" s="1"/>
  <c r="K10" i="3" s="1"/>
  <c r="E9" i="3"/>
  <c r="H9" i="3" s="1"/>
  <c r="K9" i="3" s="1"/>
  <c r="E14" i="3"/>
  <c r="H14" i="3" s="1"/>
  <c r="K14" i="3" s="1"/>
  <c r="E13" i="3"/>
  <c r="H13" i="3" s="1"/>
  <c r="K13" i="3" s="1"/>
  <c r="E12" i="3"/>
  <c r="H12" i="3" s="1"/>
  <c r="K12" i="3" s="1"/>
  <c r="E11" i="3"/>
  <c r="H11" i="3" s="1"/>
  <c r="K11" i="3" s="1"/>
</calcChain>
</file>

<file path=xl/sharedStrings.xml><?xml version="1.0" encoding="utf-8"?>
<sst xmlns="http://schemas.openxmlformats.org/spreadsheetml/2006/main" count="112" uniqueCount="94">
  <si>
    <t>COSTO</t>
  </si>
  <si>
    <t xml:space="preserve">COSTO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</si>
  <si>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</si>
  <si>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</si>
  <si>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</si>
  <si>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</si>
  <si>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</si>
  <si>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</si>
  <si>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</si>
  <si>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</si>
  <si>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IEPS </t>
  </si>
  <si>
    <t xml:space="preserve">IVA </t>
  </si>
  <si>
    <t xml:space="preserve">NETO </t>
  </si>
  <si>
    <t xml:space="preserve">COSTEO PROVEEDOR : 4163 TINMART COMERCIALIZADORA, S.A. DE C.V. </t>
  </si>
  <si>
    <t>013000001243</t>
  </si>
  <si>
    <t>KETCHUP HEINZ 397 GRS C/16.</t>
  </si>
  <si>
    <t>021000037445</t>
  </si>
  <si>
    <t>QUESO PARMESANO KRAFT BOTE 24/85GR.</t>
  </si>
  <si>
    <t>021000038565</t>
  </si>
  <si>
    <t>QUESO PARMESANO KRAFT 227G</t>
  </si>
  <si>
    <t>MACARRON AND CHEESE DINER 7.2 GRS</t>
  </si>
  <si>
    <t>043000069691</t>
  </si>
  <si>
    <t>BEBIDA EN POLVO KOOL-AID. NARANJA</t>
  </si>
  <si>
    <t>043000069707</t>
  </si>
  <si>
    <t>BEBIDA EN POLVO KOOL-AID. JAMAICA</t>
  </si>
  <si>
    <t>043000069714</t>
  </si>
  <si>
    <t>BEBIDA EN POLVO KOOL-AID. MANGO</t>
  </si>
  <si>
    <t>043000069721</t>
  </si>
  <si>
    <t>BEBIDA EN POLVO KOOL-AID. FRESA</t>
  </si>
  <si>
    <t>043000069738</t>
  </si>
  <si>
    <t>BEBIDA EN POLVO KOOL-AID. TAMARINDO</t>
  </si>
  <si>
    <t>043000069752</t>
  </si>
  <si>
    <t>BEBIDA EN POLVO KOOL-AID. LIMON</t>
  </si>
  <si>
    <t>HEINZ PAPILLA MANZANA 113 GRS</t>
  </si>
  <si>
    <t>PAPILLA HEINZ DOY PACK MANZANA 24/113 GRS</t>
  </si>
  <si>
    <t>PAPILLA HEINZ DOY PACK PERA 24/113 GRS</t>
  </si>
  <si>
    <t>PAPILLA HEINZ DOY PACK DURAZNO 24/113 GRS</t>
  </si>
  <si>
    <t>PAPILLA HEINZ DOY PACK MANGO 24/113 GRS</t>
  </si>
  <si>
    <t>PAPILLA HEINZ DOY PACK FRUTAS MIXTAS 24/113 GRS</t>
  </si>
  <si>
    <t>HEINZ WBF DP PLATANO 24/113 GRS</t>
  </si>
  <si>
    <t>HEINZ WBF DP CTL FRUTS 24/113 GRS</t>
  </si>
  <si>
    <t>HEINZ WBF DP MANZANA 24/71 GRS</t>
  </si>
  <si>
    <t>HEINZ WBF DP PERA 24/71 GRS</t>
  </si>
  <si>
    <t>HEINZ WBF DP MANGO 24 /71 GRS</t>
  </si>
  <si>
    <t>HEINZ PEPINILLOS 12/473 ML</t>
  </si>
  <si>
    <t>HEINZ DP MANZAN-FRESA 24/113 GRS</t>
  </si>
  <si>
    <t>HNZ DP MNZ-PLT-FRE-FRA 24/113 GRS</t>
  </si>
  <si>
    <t>HEINZ DP CIRUELA 24 /112 GRS</t>
  </si>
  <si>
    <t>HEINZ DP GUAYABA 24 /113 GRS</t>
  </si>
  <si>
    <t>Heinz XPRIME PETIT UVA 24/90 GRS</t>
  </si>
  <si>
    <t>HEINZ XPRIME PETITE FRUTOS ROJOS 24/90 GRS</t>
  </si>
  <si>
    <t>HEINZ XPRIME PETITE FRESA 24/90 GRS</t>
  </si>
  <si>
    <t>HEINZ WBF DP YG MNZ 24/113 GRS</t>
  </si>
  <si>
    <t>BBQ PET ORIGINAL HEINZ 16/390 GR</t>
  </si>
  <si>
    <t>BBQ PET SPICY HEINZ 16/390 GR</t>
  </si>
  <si>
    <t>HEINZ PAPILLA DURAZNO 113 GRS</t>
  </si>
  <si>
    <t>JUGO DE PERA HEINZ 24/170 ML</t>
  </si>
  <si>
    <t>JUGO DE MANZANA HEINZ 24/170 ML</t>
  </si>
  <si>
    <t>HEINZ MANZNARANJAZANA 24/113G</t>
  </si>
  <si>
    <t>BEBIDA EN POLVO KOOL-AID. PIÑA</t>
  </si>
  <si>
    <t>BEBIDA EN POLVO KOOL-AID. UVA</t>
  </si>
  <si>
    <t>KETCHUP HEINZ 397 GRS POUCH. C/24.</t>
  </si>
  <si>
    <t xml:space="preserve">DO </t>
  </si>
  <si>
    <t xml:space="preserve">ARB </t>
  </si>
  <si>
    <t xml:space="preserve">VILL </t>
  </si>
  <si>
    <t>ALLE</t>
  </si>
  <si>
    <t>PEDIDO DE MERCANCIA :</t>
  </si>
  <si>
    <t>016000446830</t>
  </si>
  <si>
    <t>NV BARRAS DE AVENA Y MIEL 12/252 GR</t>
  </si>
  <si>
    <t>016000446847</t>
  </si>
  <si>
    <t>NV BARRAS DE GRANOLA TRAIL MIX 12/252 GR</t>
  </si>
  <si>
    <t>016000446878</t>
  </si>
  <si>
    <t>NV BARRAS CHOCOLATE Y CACAHUATE 12/252G</t>
  </si>
  <si>
    <t>016000446854</t>
  </si>
  <si>
    <t>NV BARRAS DE GRANOLA C/CACAHUATE12/210G</t>
  </si>
  <si>
    <t>HUY FONG SALSA SRIRACHA 12/435 ML</t>
  </si>
  <si>
    <t>VALUE SALSA TERIYAKI 12X227G</t>
  </si>
  <si>
    <t>YIL´S RELLENO DE CEREZA 12/425GR</t>
  </si>
  <si>
    <t>YIL´S RELLENO DE MORA 12/425GR</t>
  </si>
  <si>
    <t>016000289970</t>
  </si>
  <si>
    <t xml:space="preserve">BETUN BETTY CROCKER CHOCOLATE 8/456 GRS </t>
  </si>
  <si>
    <t>016000289987</t>
  </si>
  <si>
    <t xml:space="preserve">BETUN BETTY CROCKER PASTEL VAINILLA  8/456 GRS </t>
  </si>
  <si>
    <t>016000490987</t>
  </si>
  <si>
    <t>HARINA PASTEL VAINILLA FRANCESA BETTY CROCKER 12/432 GRS</t>
  </si>
  <si>
    <t>016000490956</t>
  </si>
  <si>
    <t xml:space="preserve">HARINA PASTEL CHOCO DEVIL'S BETTY CROCKER 12/432 GRS </t>
  </si>
  <si>
    <t>78895135817</t>
  </si>
  <si>
    <t xml:space="preserve">HUY FONG KC SALSA SOYA 12/500 ML </t>
  </si>
  <si>
    <t>021000658831</t>
  </si>
  <si>
    <t>016000490970</t>
  </si>
  <si>
    <t>HARINA PASTEL VAINILLA GOLDEN BETTY CROCKER 432 GRS</t>
  </si>
  <si>
    <t>016000490949</t>
  </si>
  <si>
    <t xml:space="preserve">HARINA PASTEL CHOCO FUDGE BETTY CROCKER 12/432 GRS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</si>
</sst>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44" fontId="4" fillId="0" borderId="7" xfId="1" applyFont="1" applyBorder="1" applyAlignment="1">
      <alignment horizontal="center"/>
    </xf>
    <xf numFmtId="44" fontId="0" fillId="0" borderId="7" xfId="1" applyFont="1" applyBorder="1"/>
    <xf numFmtId="0" fontId="0" fillId="0" borderId="7" xfId="0" applyBorder="1"/>
    <xf numFmtId="0" fontId="3" fillId="3" borderId="7" xfId="0" applyFont="1" applyFill="1" applyBorder="1" applyAlignment="1">
      <alignment horizontal="center"/>
    </xf>
    <xf numFmtId="1" fontId="0" fillId="0" borderId="7" xfId="0" applyNumberFormat="1" applyBorder="1" applyAlignment="1">
      <alignment horizontal="right"/>
    </xf>
    <xf numFmtId="49" fontId="4" fillId="2" borderId="7" xfId="0" applyNumberFormat="1" applyFont="1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44" fontId="4" fillId="0" borderId="7" xfId="1" applyFont="1" applyFill="1" applyBorder="1" applyAlignment="1">
      <alignment horizontal="center"/>
    </xf>
    <xf numFmtId="44" fontId="0" fillId="0" borderId="7" xfId="1" applyFont="1" applyFill="1" applyBorder="1"/>
    <xf numFmtId="0" fontId="0" fillId="2" borderId="7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44" fontId="4" fillId="2" borderId="7" xfId="1" applyFont="1" applyFill="1" applyBorder="1" applyAlignment="1">
      <alignment horizontal="center"/>
    </xf>
    <xf numFmtId="44" fontId="0" fillId="2" borderId="7" xfId="1" applyFont="1" applyFill="1" applyBorder="1"/>
    <xf numFmtId="0" fontId="0" fillId="2" borderId="7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4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14" bestFit="1" customWidth="1"/>
    <col min="2" max="2" width="38.28515625" customWidth="1"/>
    <col min="3" max="3" width="7.7109375" bestFit="1" customWidth="1"/>
    <col min="4" max="4" width="10.5703125" bestFit="1" customWidth="1"/>
    <col min="5" max="5" width="10.7109375" customWidth="1"/>
    <col min="6" max="7" width="7" customWidth="1"/>
    <col min="8" max="8" width="12" bestFit="1" customWidth="1"/>
    <col min="9" max="10" width="7" customWidth="1"/>
    <col min="11" max="11" width="12" bestFit="1" customWidth="1"/>
    <col min="12" max="12" width="6.42578125" customWidth="1"/>
    <col min="13" max="13" width="5.7109375" customWidth="1"/>
    <col min="14" max="14" width="6.85546875" customWidth="1"/>
    <col min="15" max="15" width="6.140625" customWidth="1"/>
  </cols>
  <sheetData>
    <row r="4" spans="1:15" x14ac:dyDescent="0.25">
      <c r="A4" s="28" t="s">
        <v>13</v>
      </c>
      <c r="B4" s="29"/>
      <c r="C4" s="29"/>
      <c r="D4" s="29"/>
      <c r="E4" s="30"/>
    </row>
    <row r="5" spans="1:15" x14ac:dyDescent="0.25">
      <c r="A5" s="31"/>
      <c r="B5" s="32"/>
      <c r="C5" s="32"/>
      <c r="D5" s="32"/>
      <c r="E5" s="33"/>
    </row>
    <row r="6" spans="1:15" s="1" customFormat="1" ht="17.25" x14ac:dyDescent="0.25">
      <c r="A6" s="2"/>
      <c r="B6" s="2"/>
      <c r="C6" s="2"/>
      <c r="D6" s="3"/>
      <c r="E6" s="2"/>
    </row>
    <row r="7" spans="1:15" x14ac:dyDescent="0.25">
      <c r="D7" s="4" t="s">
        <v>0</v>
      </c>
      <c r="E7" s="4" t="s">
        <v>0</v>
      </c>
      <c r="H7" s="4" t="s">
        <v>1</v>
      </c>
      <c r="K7" s="4" t="s">
        <v>1</v>
      </c>
      <c r="L7" s="34" t="s">
        <v>66</v>
      </c>
      <c r="M7" s="34"/>
      <c r="N7" s="34"/>
      <c r="O7" s="34"/>
    </row>
    <row r="8" spans="1:15" x14ac:dyDescent="0.25">
      <c r="A8" s="5" t="s">
        <v>2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12" t="s">
        <v>62</v>
      </c>
      <c r="M8" s="12" t="s">
        <v>63</v>
      </c>
      <c r="N8" s="12" t="s">
        <v>64</v>
      </c>
      <c r="O8" s="12" t="s">
        <v>65</v>
      </c>
    </row>
    <row r="9" spans="1:15" x14ac:dyDescent="0.25">
      <c r="A9" s="14" t="s">
        <v>79</v>
      </c>
      <c r="B9" s="7" t="s">
        <v>80</v>
      </c>
      <c r="C9" s="8">
        <v>8</v>
      </c>
      <c r="D9" s="9">
        <v>233.8</v>
      </c>
      <c r="E9" s="10">
        <f t="shared" ref="E9:E16" si="0">+D9/C9</f>
        <v>29.225000000000001</v>
      </c>
      <c r="F9" s="6">
        <v>0</v>
      </c>
      <c r="G9" s="6">
        <v>0</v>
      </c>
      <c r="H9" s="10">
        <f t="shared" ref="H9:H16" si="1">+E9*((100-F9)/100)*((100-G9)/100)</f>
        <v>29.225000000000001</v>
      </c>
      <c r="I9" s="6">
        <v>0</v>
      </c>
      <c r="J9" s="6">
        <v>0</v>
      </c>
      <c r="K9" s="11">
        <f t="shared" ref="K9:K16" si="2">+H9*(1+(I9/100))*(1+(J9/100))</f>
        <v>29.225000000000001</v>
      </c>
      <c r="L9" s="6">
        <v>2</v>
      </c>
      <c r="M9" s="6">
        <v>1</v>
      </c>
      <c r="N9" s="6">
        <v>0</v>
      </c>
      <c r="O9" s="6">
        <v>2</v>
      </c>
    </row>
    <row r="10" spans="1:15" x14ac:dyDescent="0.25">
      <c r="A10" s="14" t="s">
        <v>81</v>
      </c>
      <c r="B10" s="7" t="s">
        <v>82</v>
      </c>
      <c r="C10" s="8">
        <v>8</v>
      </c>
      <c r="D10" s="9">
        <v>233.8</v>
      </c>
      <c r="E10" s="10">
        <f t="shared" si="0"/>
        <v>29.225000000000001</v>
      </c>
      <c r="F10" s="6">
        <v>0</v>
      </c>
      <c r="G10" s="6">
        <v>0</v>
      </c>
      <c r="H10" s="10">
        <f t="shared" si="1"/>
        <v>29.225000000000001</v>
      </c>
      <c r="I10" s="6">
        <v>0</v>
      </c>
      <c r="J10" s="6">
        <v>0</v>
      </c>
      <c r="K10" s="11">
        <f t="shared" si="2"/>
        <v>29.225000000000001</v>
      </c>
      <c r="L10" s="6">
        <v>1</v>
      </c>
      <c r="M10" s="6">
        <v>1</v>
      </c>
      <c r="N10" s="6">
        <v>0</v>
      </c>
      <c r="O10" s="6">
        <v>1</v>
      </c>
    </row>
    <row r="11" spans="1:15" x14ac:dyDescent="0.25">
      <c r="A11" s="13" t="s">
        <v>67</v>
      </c>
      <c r="B11" s="7" t="s">
        <v>68</v>
      </c>
      <c r="C11" s="8">
        <v>12</v>
      </c>
      <c r="D11" s="9">
        <v>399.21276876401532</v>
      </c>
      <c r="E11" s="10">
        <f t="shared" si="0"/>
        <v>33.267730730334613</v>
      </c>
      <c r="F11" s="6">
        <v>0</v>
      </c>
      <c r="G11" s="6">
        <v>0</v>
      </c>
      <c r="H11" s="10">
        <f t="shared" si="1"/>
        <v>33.267730730334613</v>
      </c>
      <c r="I11" s="6">
        <v>8</v>
      </c>
      <c r="J11" s="6">
        <v>0</v>
      </c>
      <c r="K11" s="11">
        <f t="shared" si="2"/>
        <v>35.929149188761386</v>
      </c>
      <c r="L11" s="6">
        <v>0</v>
      </c>
      <c r="M11" s="6">
        <v>0</v>
      </c>
      <c r="N11" s="6">
        <v>0</v>
      </c>
      <c r="O11" s="6">
        <v>0</v>
      </c>
    </row>
    <row r="12" spans="1:15" x14ac:dyDescent="0.25">
      <c r="A12" s="13" t="s">
        <v>69</v>
      </c>
      <c r="B12" s="7" t="s">
        <v>70</v>
      </c>
      <c r="C12" s="8">
        <v>12</v>
      </c>
      <c r="D12" s="9">
        <v>399.21276876401532</v>
      </c>
      <c r="E12" s="10">
        <f t="shared" si="0"/>
        <v>33.267730730334613</v>
      </c>
      <c r="F12" s="6">
        <v>0</v>
      </c>
      <c r="G12" s="6">
        <v>0</v>
      </c>
      <c r="H12" s="10">
        <f t="shared" si="1"/>
        <v>33.267730730334613</v>
      </c>
      <c r="I12" s="6">
        <v>8</v>
      </c>
      <c r="J12" s="6">
        <v>0</v>
      </c>
      <c r="K12" s="11">
        <f t="shared" si="2"/>
        <v>35.929149188761386</v>
      </c>
      <c r="L12" s="6">
        <v>2</v>
      </c>
      <c r="M12" s="6">
        <v>1</v>
      </c>
      <c r="N12" s="6">
        <v>0</v>
      </c>
      <c r="O12" s="6">
        <v>1</v>
      </c>
    </row>
    <row r="13" spans="1:15" x14ac:dyDescent="0.25">
      <c r="A13" s="13" t="s">
        <v>73</v>
      </c>
      <c r="B13" s="7" t="s">
        <v>74</v>
      </c>
      <c r="C13" s="8">
        <v>12</v>
      </c>
      <c r="D13" s="9">
        <v>399.21276876401532</v>
      </c>
      <c r="E13" s="10">
        <f t="shared" si="0"/>
        <v>33.267730730334613</v>
      </c>
      <c r="F13" s="6">
        <v>0</v>
      </c>
      <c r="G13" s="6">
        <v>0</v>
      </c>
      <c r="H13" s="10">
        <f t="shared" si="1"/>
        <v>33.267730730334613</v>
      </c>
      <c r="I13" s="6">
        <v>8</v>
      </c>
      <c r="J13" s="6">
        <v>0</v>
      </c>
      <c r="K13" s="11">
        <f t="shared" si="2"/>
        <v>35.929149188761386</v>
      </c>
      <c r="L13" s="6">
        <v>0</v>
      </c>
      <c r="M13" s="6">
        <v>0</v>
      </c>
      <c r="N13" s="6">
        <v>1</v>
      </c>
      <c r="O13" s="6">
        <v>0</v>
      </c>
    </row>
    <row r="14" spans="1:15" x14ac:dyDescent="0.25">
      <c r="A14" s="13" t="s">
        <v>71</v>
      </c>
      <c r="B14" s="7" t="s">
        <v>72</v>
      </c>
      <c r="C14" s="8">
        <v>12</v>
      </c>
      <c r="D14" s="9">
        <v>399.21276876401532</v>
      </c>
      <c r="E14" s="10">
        <f t="shared" si="0"/>
        <v>33.267730730334613</v>
      </c>
      <c r="F14" s="6">
        <v>0</v>
      </c>
      <c r="G14" s="6">
        <v>0</v>
      </c>
      <c r="H14" s="10">
        <f t="shared" si="1"/>
        <v>33.267730730334613</v>
      </c>
      <c r="I14" s="6">
        <v>8</v>
      </c>
      <c r="J14" s="6">
        <v>0</v>
      </c>
      <c r="K14" s="11">
        <f t="shared" si="2"/>
        <v>35.929149188761386</v>
      </c>
      <c r="L14" s="6">
        <v>2</v>
      </c>
      <c r="M14" s="6">
        <v>1</v>
      </c>
      <c r="N14" s="6">
        <v>1</v>
      </c>
      <c r="O14" s="6">
        <v>0</v>
      </c>
    </row>
    <row r="15" spans="1:15" x14ac:dyDescent="0.25">
      <c r="A15" s="14" t="s">
        <v>85</v>
      </c>
      <c r="B15" s="7" t="s">
        <v>86</v>
      </c>
      <c r="C15" s="8">
        <v>12</v>
      </c>
      <c r="D15" s="9">
        <v>315</v>
      </c>
      <c r="E15" s="10">
        <f t="shared" si="0"/>
        <v>26.25</v>
      </c>
      <c r="F15" s="6">
        <v>0</v>
      </c>
      <c r="G15" s="6">
        <v>0</v>
      </c>
      <c r="H15" s="10">
        <f t="shared" si="1"/>
        <v>26.25</v>
      </c>
      <c r="I15" s="6">
        <v>0</v>
      </c>
      <c r="J15" s="6">
        <v>0</v>
      </c>
      <c r="K15" s="11">
        <f t="shared" si="2"/>
        <v>26.25</v>
      </c>
      <c r="L15" s="6">
        <v>4</v>
      </c>
      <c r="M15" s="6">
        <v>2</v>
      </c>
      <c r="N15" s="6">
        <v>2</v>
      </c>
      <c r="O15" s="6">
        <v>4</v>
      </c>
    </row>
    <row r="16" spans="1:15" x14ac:dyDescent="0.25">
      <c r="A16" s="14" t="s">
        <v>83</v>
      </c>
      <c r="B16" s="7" t="s">
        <v>84</v>
      </c>
      <c r="C16" s="8">
        <v>12</v>
      </c>
      <c r="D16" s="9">
        <v>315</v>
      </c>
      <c r="E16" s="10">
        <f t="shared" si="0"/>
        <v>26.25</v>
      </c>
      <c r="F16" s="6">
        <v>0</v>
      </c>
      <c r="G16" s="6">
        <v>0</v>
      </c>
      <c r="H16" s="10">
        <f t="shared" si="1"/>
        <v>26.25</v>
      </c>
      <c r="I16" s="6">
        <v>0</v>
      </c>
      <c r="J16" s="6">
        <v>0</v>
      </c>
      <c r="K16" s="11">
        <f t="shared" si="2"/>
        <v>26.25</v>
      </c>
      <c r="L16" s="6">
        <v>3</v>
      </c>
      <c r="M16" s="6">
        <v>3</v>
      </c>
      <c r="N16" s="6">
        <v>2</v>
      </c>
      <c r="O16" s="6">
        <v>3</v>
      </c>
    </row>
    <row r="17" spans="1:15" x14ac:dyDescent="0.25">
      <c r="A17" s="14" t="s">
        <v>90</v>
      </c>
      <c r="B17" s="7" t="s">
        <v>91</v>
      </c>
      <c r="C17" s="8">
        <v>12</v>
      </c>
      <c r="D17" s="9">
        <v>315</v>
      </c>
      <c r="E17" s="10">
        <f t="shared" ref="E17:E18" si="3">+D17/C17</f>
        <v>26.25</v>
      </c>
      <c r="F17" s="6">
        <v>0</v>
      </c>
      <c r="G17" s="6">
        <v>0</v>
      </c>
      <c r="H17" s="10">
        <f t="shared" ref="H17:H18" si="4">+E17*((100-F17)/100)*((100-G17)/100)</f>
        <v>26.25</v>
      </c>
      <c r="I17" s="6">
        <v>0</v>
      </c>
      <c r="J17" s="6">
        <v>0</v>
      </c>
      <c r="K17" s="11">
        <f t="shared" ref="K17:K18" si="5">+H17*(1+(I17/100))*(1+(J17/100))</f>
        <v>26.25</v>
      </c>
      <c r="L17" s="6">
        <v>2</v>
      </c>
      <c r="M17" s="6">
        <v>2</v>
      </c>
      <c r="N17" s="6">
        <v>1</v>
      </c>
      <c r="O17" s="6">
        <v>2</v>
      </c>
    </row>
    <row r="18" spans="1:15" x14ac:dyDescent="0.25">
      <c r="A18" s="14" t="s">
        <v>92</v>
      </c>
      <c r="B18" s="7" t="s">
        <v>93</v>
      </c>
      <c r="C18" s="8">
        <v>12</v>
      </c>
      <c r="D18" s="9">
        <v>315</v>
      </c>
      <c r="E18" s="10">
        <f t="shared" si="3"/>
        <v>26.25</v>
      </c>
      <c r="F18" s="6">
        <v>0</v>
      </c>
      <c r="G18" s="6">
        <v>0</v>
      </c>
      <c r="H18" s="10">
        <f t="shared" si="4"/>
        <v>26.25</v>
      </c>
      <c r="I18" s="6">
        <v>0</v>
      </c>
      <c r="J18" s="6">
        <v>0</v>
      </c>
      <c r="K18" s="11">
        <f t="shared" si="5"/>
        <v>26.25</v>
      </c>
      <c r="L18" s="6">
        <v>2</v>
      </c>
      <c r="M18" s="6">
        <v>2</v>
      </c>
      <c r="N18" s="6">
        <v>1</v>
      </c>
      <c r="O18" s="6">
        <v>2</v>
      </c>
    </row>
    <row r="19" spans="1:15" s="1" customFormat="1" x14ac:dyDescent="0.25">
      <c r="A19" s="13">
        <v>24463061095</v>
      </c>
      <c r="B19" s="7" t="s">
        <v>75</v>
      </c>
      <c r="C19" s="8">
        <v>12</v>
      </c>
      <c r="D19" s="9">
        <v>663.37</v>
      </c>
      <c r="E19" s="10">
        <f>+D19/C19</f>
        <v>55.280833333333334</v>
      </c>
      <c r="F19" s="6">
        <v>0</v>
      </c>
      <c r="G19" s="6">
        <v>0</v>
      </c>
      <c r="H19" s="10">
        <f>+E19*((100-F19)/100)*((100-G19)/100)</f>
        <v>55.280833333333334</v>
      </c>
      <c r="I19" s="6">
        <v>0</v>
      </c>
      <c r="J19" s="6">
        <v>0</v>
      </c>
      <c r="K19" s="11">
        <f>+H19*(1+(I19/100))*(1+(J19/100))</f>
        <v>55.280833333333334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25">
      <c r="A20" s="14" t="s">
        <v>87</v>
      </c>
      <c r="B20" s="16" t="s">
        <v>88</v>
      </c>
      <c r="C20" s="17">
        <v>12</v>
      </c>
      <c r="D20" s="18">
        <v>265</v>
      </c>
      <c r="E20" s="19">
        <f>+D20/C20</f>
        <v>22.083333333333332</v>
      </c>
      <c r="F20" s="15">
        <v>0</v>
      </c>
      <c r="G20" s="15">
        <v>0</v>
      </c>
      <c r="H20" s="10">
        <f>+E20*((100-F20)/100)*((100-G20)/100)</f>
        <v>22.083333333333332</v>
      </c>
      <c r="I20" s="6">
        <v>0</v>
      </c>
      <c r="J20" s="6">
        <v>0</v>
      </c>
      <c r="K20" s="11">
        <f>+H20*(1+(I20/100))*(1+(J20/100))</f>
        <v>22.083333333333332</v>
      </c>
      <c r="L20" s="15">
        <v>0</v>
      </c>
      <c r="M20" s="15">
        <v>0</v>
      </c>
      <c r="N20" s="15">
        <v>0</v>
      </c>
      <c r="O20" s="15">
        <v>0</v>
      </c>
    </row>
    <row r="21" spans="1:15" x14ac:dyDescent="0.25">
      <c r="A21" s="13">
        <v>78895142990</v>
      </c>
      <c r="B21" s="7" t="s">
        <v>76</v>
      </c>
      <c r="C21" s="8">
        <v>12</v>
      </c>
      <c r="D21" s="9">
        <v>311.10000000000002</v>
      </c>
      <c r="E21" s="10">
        <f>+D21/C21</f>
        <v>25.925000000000001</v>
      </c>
      <c r="F21" s="6">
        <v>0</v>
      </c>
      <c r="G21" s="6">
        <v>0</v>
      </c>
      <c r="H21" s="10">
        <f>+E21*((100-F21)/100)*((100-G21)/100)</f>
        <v>25.925000000000001</v>
      </c>
      <c r="I21" s="6">
        <v>0</v>
      </c>
      <c r="J21" s="6">
        <v>0</v>
      </c>
      <c r="K21" s="11">
        <f>+H21*(1+(I21/100))*(1+(J21/100))</f>
        <v>25.925000000000001</v>
      </c>
      <c r="L21" s="6">
        <v>0</v>
      </c>
      <c r="M21" s="6">
        <v>0</v>
      </c>
      <c r="N21" s="6">
        <v>1</v>
      </c>
      <c r="O21" s="6">
        <v>1</v>
      </c>
    </row>
    <row r="22" spans="1:15" x14ac:dyDescent="0.25">
      <c r="A22" s="13">
        <v>7500326534034</v>
      </c>
      <c r="B22" s="7" t="s">
        <v>77</v>
      </c>
      <c r="C22" s="8">
        <v>12</v>
      </c>
      <c r="D22" s="9">
        <v>381.33256704980846</v>
      </c>
      <c r="E22" s="10">
        <f>+D22/C22</f>
        <v>31.777713920817373</v>
      </c>
      <c r="F22" s="6">
        <v>0</v>
      </c>
      <c r="G22" s="6">
        <v>0</v>
      </c>
      <c r="H22" s="10">
        <f>+E22*((100-F22)/100)*((100-G22)/100)</f>
        <v>31.777713920817373</v>
      </c>
      <c r="I22" s="6">
        <v>0</v>
      </c>
      <c r="J22" s="6">
        <v>0</v>
      </c>
      <c r="K22" s="11">
        <f>+H22*(1+(I22/100))*(1+(J22/100))</f>
        <v>31.777713920817373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25">
      <c r="A23" s="13">
        <v>7500326534041</v>
      </c>
      <c r="B23" s="7" t="s">
        <v>78</v>
      </c>
      <c r="C23" s="8">
        <v>12</v>
      </c>
      <c r="D23" s="9">
        <v>444.5</v>
      </c>
      <c r="E23" s="10">
        <f>+D23/C23</f>
        <v>37.041666666666664</v>
      </c>
      <c r="F23" s="6">
        <v>0</v>
      </c>
      <c r="G23" s="6">
        <v>0</v>
      </c>
      <c r="H23" s="10">
        <f>+E23*((100-F23)/100)*((100-G23)/100)</f>
        <v>37.041666666666664</v>
      </c>
      <c r="I23" s="6">
        <v>0</v>
      </c>
      <c r="J23" s="6">
        <v>0</v>
      </c>
      <c r="K23" s="11">
        <f>+H23*(1+(I23/100))*(1+(J23/100))</f>
        <v>37.041666666666664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25">
      <c r="A24" s="5" t="s">
        <v>2</v>
      </c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  <c r="H24" s="5" t="s">
        <v>9</v>
      </c>
      <c r="I24" s="5" t="s">
        <v>10</v>
      </c>
      <c r="J24" s="5" t="s">
        <v>11</v>
      </c>
      <c r="K24" s="5" t="s">
        <v>12</v>
      </c>
      <c r="L24" s="12" t="s">
        <v>62</v>
      </c>
      <c r="M24" s="12" t="s">
        <v>63</v>
      </c>
      <c r="N24" s="12" t="s">
        <v>64</v>
      </c>
      <c r="O24" s="12" t="s">
        <v>65</v>
      </c>
    </row>
    <row r="25" spans="1:15" x14ac:dyDescent="0.25">
      <c r="A25" s="13" t="s">
        <v>14</v>
      </c>
      <c r="B25" s="7" t="s">
        <v>15</v>
      </c>
      <c r="C25" s="8">
        <v>16</v>
      </c>
      <c r="D25" s="9">
        <v>237.28</v>
      </c>
      <c r="E25" s="10">
        <f t="shared" ref="E25:E64" si="6">+D25/C25</f>
        <v>14.83</v>
      </c>
      <c r="F25" s="6">
        <v>0</v>
      </c>
      <c r="G25" s="6">
        <v>0</v>
      </c>
      <c r="H25" s="10">
        <f t="shared" ref="H25:H64" si="7">+E25*((100-F25)/100)*((100-G25)/100)</f>
        <v>14.83</v>
      </c>
      <c r="I25" s="6">
        <v>0</v>
      </c>
      <c r="J25" s="6">
        <v>0</v>
      </c>
      <c r="K25" s="11">
        <f t="shared" ref="K25:K64" si="8">+H25*(1+(I25/100))*(1+(J25/100))</f>
        <v>14.83</v>
      </c>
      <c r="L25" s="6">
        <v>4</v>
      </c>
      <c r="M25" s="6">
        <v>3</v>
      </c>
      <c r="N25" s="6">
        <v>3</v>
      </c>
      <c r="O25" s="6">
        <v>2</v>
      </c>
    </row>
    <row r="26" spans="1:15" x14ac:dyDescent="0.25">
      <c r="A26" s="13" t="s">
        <v>16</v>
      </c>
      <c r="B26" s="7" t="s">
        <v>17</v>
      </c>
      <c r="C26" s="8">
        <v>24</v>
      </c>
      <c r="D26" s="9">
        <v>907.68000000000006</v>
      </c>
      <c r="E26" s="10">
        <f t="shared" si="6"/>
        <v>37.82</v>
      </c>
      <c r="F26" s="6">
        <v>0</v>
      </c>
      <c r="G26" s="6">
        <v>0</v>
      </c>
      <c r="H26" s="10">
        <f t="shared" si="7"/>
        <v>37.82</v>
      </c>
      <c r="I26" s="6">
        <v>0</v>
      </c>
      <c r="J26" s="6">
        <v>0</v>
      </c>
      <c r="K26" s="11">
        <f t="shared" si="8"/>
        <v>37.82</v>
      </c>
      <c r="L26" s="6">
        <v>0</v>
      </c>
      <c r="M26" s="6">
        <v>0</v>
      </c>
      <c r="N26" s="6">
        <v>1</v>
      </c>
      <c r="O26" s="6">
        <v>2</v>
      </c>
    </row>
    <row r="27" spans="1:15" x14ac:dyDescent="0.25">
      <c r="A27" s="13" t="s">
        <v>18</v>
      </c>
      <c r="B27" s="7" t="s">
        <v>19</v>
      </c>
      <c r="C27" s="8">
        <v>24</v>
      </c>
      <c r="D27" s="9">
        <v>2100.2400000000002</v>
      </c>
      <c r="E27" s="10">
        <f t="shared" si="6"/>
        <v>87.51</v>
      </c>
      <c r="F27" s="6">
        <v>0</v>
      </c>
      <c r="G27" s="6">
        <v>0</v>
      </c>
      <c r="H27" s="10">
        <f t="shared" si="7"/>
        <v>87.51</v>
      </c>
      <c r="I27" s="6">
        <v>0</v>
      </c>
      <c r="J27" s="6">
        <v>0</v>
      </c>
      <c r="K27" s="11">
        <f t="shared" si="8"/>
        <v>87.51</v>
      </c>
      <c r="L27" s="6">
        <v>1</v>
      </c>
      <c r="M27" s="6">
        <v>1</v>
      </c>
      <c r="N27" s="6">
        <v>0</v>
      </c>
      <c r="O27" s="6">
        <v>0</v>
      </c>
    </row>
    <row r="28" spans="1:15" x14ac:dyDescent="0.25">
      <c r="A28" s="14" t="s">
        <v>89</v>
      </c>
      <c r="B28" s="7" t="s">
        <v>20</v>
      </c>
      <c r="C28" s="8">
        <v>35</v>
      </c>
      <c r="D28" s="9">
        <v>527.79999999999995</v>
      </c>
      <c r="E28" s="10">
        <f t="shared" si="6"/>
        <v>15.079999999999998</v>
      </c>
      <c r="F28" s="6">
        <v>0</v>
      </c>
      <c r="G28" s="6">
        <v>0</v>
      </c>
      <c r="H28" s="10">
        <f t="shared" si="7"/>
        <v>15.079999999999998</v>
      </c>
      <c r="I28" s="6">
        <v>0</v>
      </c>
      <c r="J28" s="6">
        <v>0</v>
      </c>
      <c r="K28" s="11">
        <f t="shared" si="8"/>
        <v>15.079999999999998</v>
      </c>
      <c r="L28" s="6">
        <v>2</v>
      </c>
      <c r="M28" s="6">
        <v>1</v>
      </c>
      <c r="N28" s="6">
        <v>1</v>
      </c>
      <c r="O28" s="6">
        <v>2</v>
      </c>
    </row>
    <row r="29" spans="1:15" s="27" customFormat="1" x14ac:dyDescent="0.25">
      <c r="A29" s="21" t="s">
        <v>21</v>
      </c>
      <c r="B29" s="22" t="s">
        <v>22</v>
      </c>
      <c r="C29" s="23">
        <v>48</v>
      </c>
      <c r="D29" s="24">
        <v>142.56</v>
      </c>
      <c r="E29" s="25">
        <f t="shared" si="6"/>
        <v>2.97</v>
      </c>
      <c r="F29" s="20">
        <v>0</v>
      </c>
      <c r="G29" s="20">
        <v>0</v>
      </c>
      <c r="H29" s="25">
        <f t="shared" si="7"/>
        <v>2.97</v>
      </c>
      <c r="I29" s="20">
        <v>0</v>
      </c>
      <c r="J29" s="20">
        <v>16</v>
      </c>
      <c r="K29" s="26">
        <f t="shared" si="8"/>
        <v>3.4451999999999998</v>
      </c>
      <c r="L29" s="20">
        <v>0</v>
      </c>
      <c r="M29" s="20">
        <v>0</v>
      </c>
      <c r="N29" s="20">
        <v>0</v>
      </c>
      <c r="O29" s="20">
        <v>0</v>
      </c>
    </row>
    <row r="30" spans="1:15" s="27" customFormat="1" x14ac:dyDescent="0.25">
      <c r="A30" s="21" t="s">
        <v>23</v>
      </c>
      <c r="B30" s="22" t="s">
        <v>24</v>
      </c>
      <c r="C30" s="23">
        <v>48</v>
      </c>
      <c r="D30" s="24">
        <v>142.56</v>
      </c>
      <c r="E30" s="25">
        <f t="shared" si="6"/>
        <v>2.97</v>
      </c>
      <c r="F30" s="20">
        <v>0</v>
      </c>
      <c r="G30" s="20">
        <v>0</v>
      </c>
      <c r="H30" s="25">
        <f t="shared" si="7"/>
        <v>2.97</v>
      </c>
      <c r="I30" s="20">
        <v>0</v>
      </c>
      <c r="J30" s="20">
        <v>16</v>
      </c>
      <c r="K30" s="26">
        <f t="shared" si="8"/>
        <v>3.4451999999999998</v>
      </c>
      <c r="L30" s="20">
        <v>0</v>
      </c>
      <c r="M30" s="20">
        <v>0</v>
      </c>
      <c r="N30" s="20">
        <v>0</v>
      </c>
      <c r="O30" s="20">
        <v>0</v>
      </c>
    </row>
    <row r="31" spans="1:15" s="27" customFormat="1" x14ac:dyDescent="0.25">
      <c r="A31" s="21" t="s">
        <v>25</v>
      </c>
      <c r="B31" s="22" t="s">
        <v>26</v>
      </c>
      <c r="C31" s="23">
        <v>48</v>
      </c>
      <c r="D31" s="24">
        <v>142.56</v>
      </c>
      <c r="E31" s="25">
        <f t="shared" si="6"/>
        <v>2.97</v>
      </c>
      <c r="F31" s="20">
        <v>0</v>
      </c>
      <c r="G31" s="20">
        <v>0</v>
      </c>
      <c r="H31" s="25">
        <f t="shared" si="7"/>
        <v>2.97</v>
      </c>
      <c r="I31" s="20">
        <v>0</v>
      </c>
      <c r="J31" s="20">
        <v>16</v>
      </c>
      <c r="K31" s="26">
        <f t="shared" si="8"/>
        <v>3.4451999999999998</v>
      </c>
      <c r="L31" s="20">
        <v>0</v>
      </c>
      <c r="M31" s="20">
        <v>0</v>
      </c>
      <c r="N31" s="20">
        <v>0</v>
      </c>
      <c r="O31" s="20">
        <v>0</v>
      </c>
    </row>
    <row r="32" spans="1:15" s="27" customFormat="1" x14ac:dyDescent="0.25">
      <c r="A32" s="21" t="s">
        <v>27</v>
      </c>
      <c r="B32" s="22" t="s">
        <v>28</v>
      </c>
      <c r="C32" s="23">
        <v>48</v>
      </c>
      <c r="D32" s="24">
        <v>142.56</v>
      </c>
      <c r="E32" s="25">
        <f t="shared" si="6"/>
        <v>2.97</v>
      </c>
      <c r="F32" s="20">
        <v>0</v>
      </c>
      <c r="G32" s="20">
        <v>0</v>
      </c>
      <c r="H32" s="25">
        <f t="shared" si="7"/>
        <v>2.97</v>
      </c>
      <c r="I32" s="20">
        <v>0</v>
      </c>
      <c r="J32" s="20">
        <v>16</v>
      </c>
      <c r="K32" s="26">
        <f t="shared" si="8"/>
        <v>3.4451999999999998</v>
      </c>
      <c r="L32" s="20">
        <v>0</v>
      </c>
      <c r="M32" s="20">
        <v>0</v>
      </c>
      <c r="N32" s="20">
        <v>0</v>
      </c>
      <c r="O32" s="20">
        <v>0</v>
      </c>
    </row>
    <row r="33" spans="1:15" s="27" customFormat="1" x14ac:dyDescent="0.25">
      <c r="A33" s="21" t="s">
        <v>29</v>
      </c>
      <c r="B33" s="22" t="s">
        <v>30</v>
      </c>
      <c r="C33" s="23">
        <v>48</v>
      </c>
      <c r="D33" s="24">
        <v>142.56</v>
      </c>
      <c r="E33" s="25">
        <f t="shared" si="6"/>
        <v>2.97</v>
      </c>
      <c r="F33" s="20">
        <v>0</v>
      </c>
      <c r="G33" s="20">
        <v>0</v>
      </c>
      <c r="H33" s="25">
        <f t="shared" si="7"/>
        <v>2.97</v>
      </c>
      <c r="I33" s="20">
        <v>0</v>
      </c>
      <c r="J33" s="20">
        <v>16</v>
      </c>
      <c r="K33" s="26">
        <f t="shared" si="8"/>
        <v>3.4451999999999998</v>
      </c>
      <c r="L33" s="20">
        <v>0</v>
      </c>
      <c r="M33" s="20">
        <v>0</v>
      </c>
      <c r="N33" s="20">
        <v>0</v>
      </c>
      <c r="O33" s="20">
        <v>0</v>
      </c>
    </row>
    <row r="34" spans="1:15" s="27" customFormat="1" x14ac:dyDescent="0.25">
      <c r="A34" s="21" t="s">
        <v>31</v>
      </c>
      <c r="B34" s="22" t="s">
        <v>32</v>
      </c>
      <c r="C34" s="23">
        <v>48</v>
      </c>
      <c r="D34" s="24">
        <v>142.56</v>
      </c>
      <c r="E34" s="25">
        <f t="shared" si="6"/>
        <v>2.97</v>
      </c>
      <c r="F34" s="20">
        <v>0</v>
      </c>
      <c r="G34" s="20">
        <v>0</v>
      </c>
      <c r="H34" s="25">
        <f t="shared" si="7"/>
        <v>2.97</v>
      </c>
      <c r="I34" s="20">
        <v>0</v>
      </c>
      <c r="J34" s="20">
        <v>16</v>
      </c>
      <c r="K34" s="26">
        <f t="shared" si="8"/>
        <v>3.4451999999999998</v>
      </c>
      <c r="L34" s="20">
        <v>0</v>
      </c>
      <c r="M34" s="20">
        <v>0</v>
      </c>
      <c r="N34" s="20">
        <v>0</v>
      </c>
      <c r="O34" s="20">
        <v>0</v>
      </c>
    </row>
    <row r="35" spans="1:15" x14ac:dyDescent="0.25">
      <c r="A35" s="13">
        <v>608875004217</v>
      </c>
      <c r="B35" s="7" t="s">
        <v>33</v>
      </c>
      <c r="C35" s="8">
        <v>24</v>
      </c>
      <c r="D35" s="9">
        <v>212.88</v>
      </c>
      <c r="E35" s="10">
        <f t="shared" si="6"/>
        <v>8.8699999999999992</v>
      </c>
      <c r="F35" s="6">
        <v>0</v>
      </c>
      <c r="G35" s="6">
        <v>0</v>
      </c>
      <c r="H35" s="10">
        <f t="shared" si="7"/>
        <v>8.8699999999999992</v>
      </c>
      <c r="I35" s="6">
        <v>0</v>
      </c>
      <c r="J35" s="6">
        <v>0</v>
      </c>
      <c r="K35" s="11">
        <f t="shared" si="8"/>
        <v>8.8699999999999992</v>
      </c>
      <c r="L35" s="6">
        <v>1</v>
      </c>
      <c r="M35" s="6">
        <v>1</v>
      </c>
      <c r="N35" s="6">
        <v>1</v>
      </c>
      <c r="O35" s="6">
        <v>0</v>
      </c>
    </row>
    <row r="36" spans="1:15" x14ac:dyDescent="0.25">
      <c r="A36" s="13">
        <v>608875004231</v>
      </c>
      <c r="B36" s="7" t="s">
        <v>33</v>
      </c>
      <c r="C36" s="8">
        <v>24</v>
      </c>
      <c r="D36" s="9">
        <v>212.88</v>
      </c>
      <c r="E36" s="10">
        <f t="shared" si="6"/>
        <v>8.8699999999999992</v>
      </c>
      <c r="F36" s="6">
        <v>0</v>
      </c>
      <c r="G36" s="6">
        <v>0</v>
      </c>
      <c r="H36" s="10">
        <f t="shared" si="7"/>
        <v>8.8699999999999992</v>
      </c>
      <c r="I36" s="6">
        <v>0</v>
      </c>
      <c r="J36" s="6">
        <v>0</v>
      </c>
      <c r="K36" s="11">
        <f t="shared" si="8"/>
        <v>8.8699999999999992</v>
      </c>
      <c r="L36" s="6">
        <v>1</v>
      </c>
      <c r="M36" s="6">
        <v>1</v>
      </c>
      <c r="N36" s="6">
        <v>1</v>
      </c>
      <c r="O36" s="6">
        <v>0</v>
      </c>
    </row>
    <row r="37" spans="1:15" x14ac:dyDescent="0.25">
      <c r="A37" s="13">
        <v>608875005092</v>
      </c>
      <c r="B37" s="7" t="s">
        <v>34</v>
      </c>
      <c r="C37" s="8">
        <v>24</v>
      </c>
      <c r="D37" s="9">
        <v>240.48</v>
      </c>
      <c r="E37" s="10">
        <f t="shared" si="6"/>
        <v>10.02</v>
      </c>
      <c r="F37" s="6">
        <v>0</v>
      </c>
      <c r="G37" s="6">
        <v>0</v>
      </c>
      <c r="H37" s="10">
        <f t="shared" si="7"/>
        <v>10.02</v>
      </c>
      <c r="I37" s="6">
        <v>0</v>
      </c>
      <c r="J37" s="6">
        <v>0</v>
      </c>
      <c r="K37" s="11">
        <f t="shared" si="8"/>
        <v>10.02</v>
      </c>
      <c r="L37" s="6">
        <v>1</v>
      </c>
      <c r="M37" s="6">
        <v>1</v>
      </c>
      <c r="N37" s="6">
        <v>1</v>
      </c>
      <c r="O37" s="6">
        <v>1</v>
      </c>
    </row>
    <row r="38" spans="1:15" x14ac:dyDescent="0.25">
      <c r="A38" s="13">
        <v>608875005108</v>
      </c>
      <c r="B38" s="7" t="s">
        <v>35</v>
      </c>
      <c r="C38" s="8">
        <v>24</v>
      </c>
      <c r="D38" s="9">
        <v>240.48</v>
      </c>
      <c r="E38" s="10">
        <f t="shared" si="6"/>
        <v>10.02</v>
      </c>
      <c r="F38" s="6">
        <v>0</v>
      </c>
      <c r="G38" s="6">
        <v>0</v>
      </c>
      <c r="H38" s="10">
        <f t="shared" si="7"/>
        <v>10.02</v>
      </c>
      <c r="I38" s="6">
        <v>0</v>
      </c>
      <c r="J38" s="6">
        <v>0</v>
      </c>
      <c r="K38" s="11">
        <f t="shared" si="8"/>
        <v>10.02</v>
      </c>
      <c r="L38" s="6">
        <v>0</v>
      </c>
      <c r="M38" s="6">
        <v>1</v>
      </c>
      <c r="N38" s="6">
        <v>1</v>
      </c>
      <c r="O38" s="6">
        <v>1</v>
      </c>
    </row>
    <row r="39" spans="1:15" x14ac:dyDescent="0.25">
      <c r="A39" s="13">
        <v>608875005115</v>
      </c>
      <c r="B39" s="7" t="s">
        <v>36</v>
      </c>
      <c r="C39" s="8">
        <v>24</v>
      </c>
      <c r="D39" s="9">
        <v>240.48</v>
      </c>
      <c r="E39" s="10">
        <f t="shared" si="6"/>
        <v>10.02</v>
      </c>
      <c r="F39" s="6">
        <v>0</v>
      </c>
      <c r="G39" s="6">
        <v>0</v>
      </c>
      <c r="H39" s="10">
        <f t="shared" si="7"/>
        <v>10.02</v>
      </c>
      <c r="I39" s="6">
        <v>0</v>
      </c>
      <c r="J39" s="6">
        <v>0</v>
      </c>
      <c r="K39" s="11">
        <f t="shared" si="8"/>
        <v>10.02</v>
      </c>
      <c r="L39" s="6">
        <v>1</v>
      </c>
      <c r="M39" s="6">
        <v>1</v>
      </c>
      <c r="N39" s="6">
        <v>0</v>
      </c>
      <c r="O39" s="6">
        <v>0</v>
      </c>
    </row>
    <row r="40" spans="1:15" x14ac:dyDescent="0.25">
      <c r="A40" s="13">
        <v>608875005382</v>
      </c>
      <c r="B40" s="7" t="s">
        <v>37</v>
      </c>
      <c r="C40" s="8">
        <v>24</v>
      </c>
      <c r="D40" s="9">
        <v>240.48</v>
      </c>
      <c r="E40" s="10">
        <f t="shared" si="6"/>
        <v>10.02</v>
      </c>
      <c r="F40" s="6">
        <v>0</v>
      </c>
      <c r="G40" s="6">
        <v>0</v>
      </c>
      <c r="H40" s="10">
        <f t="shared" si="7"/>
        <v>10.02</v>
      </c>
      <c r="I40" s="6">
        <v>0</v>
      </c>
      <c r="J40" s="6">
        <v>0</v>
      </c>
      <c r="K40" s="11">
        <f t="shared" si="8"/>
        <v>10.02</v>
      </c>
      <c r="L40" s="6">
        <v>0</v>
      </c>
      <c r="M40" s="6">
        <v>2</v>
      </c>
      <c r="N40" s="6">
        <v>0</v>
      </c>
      <c r="O40" s="6">
        <v>0</v>
      </c>
    </row>
    <row r="41" spans="1:15" x14ac:dyDescent="0.25">
      <c r="A41" s="13">
        <v>608875005399</v>
      </c>
      <c r="B41" s="7" t="s">
        <v>38</v>
      </c>
      <c r="C41" s="8">
        <v>24</v>
      </c>
      <c r="D41" s="9">
        <v>240.48</v>
      </c>
      <c r="E41" s="10">
        <f t="shared" si="6"/>
        <v>10.02</v>
      </c>
      <c r="F41" s="6">
        <v>0</v>
      </c>
      <c r="G41" s="6">
        <v>0</v>
      </c>
      <c r="H41" s="10">
        <f t="shared" si="7"/>
        <v>10.02</v>
      </c>
      <c r="I41" s="6">
        <v>0</v>
      </c>
      <c r="J41" s="6">
        <v>0</v>
      </c>
      <c r="K41" s="11">
        <f t="shared" si="8"/>
        <v>10.02</v>
      </c>
      <c r="L41" s="6">
        <v>0</v>
      </c>
      <c r="M41" s="6">
        <v>1</v>
      </c>
      <c r="N41" s="6">
        <v>1</v>
      </c>
      <c r="O41" s="6">
        <v>0</v>
      </c>
    </row>
    <row r="42" spans="1:15" x14ac:dyDescent="0.25">
      <c r="A42" s="13">
        <v>608875005429</v>
      </c>
      <c r="B42" s="7" t="s">
        <v>39</v>
      </c>
      <c r="C42" s="8">
        <v>24</v>
      </c>
      <c r="D42" s="9">
        <v>240.48</v>
      </c>
      <c r="E42" s="10">
        <f t="shared" si="6"/>
        <v>10.02</v>
      </c>
      <c r="F42" s="6">
        <v>0</v>
      </c>
      <c r="G42" s="6">
        <v>0</v>
      </c>
      <c r="H42" s="10">
        <f t="shared" si="7"/>
        <v>10.02</v>
      </c>
      <c r="I42" s="6">
        <v>0</v>
      </c>
      <c r="J42" s="6">
        <v>0</v>
      </c>
      <c r="K42" s="11">
        <f t="shared" si="8"/>
        <v>10.02</v>
      </c>
      <c r="L42" s="6">
        <v>0</v>
      </c>
      <c r="M42" s="6">
        <v>1</v>
      </c>
      <c r="N42" s="6">
        <v>1</v>
      </c>
      <c r="O42" s="6">
        <v>0</v>
      </c>
    </row>
    <row r="43" spans="1:15" x14ac:dyDescent="0.25">
      <c r="A43" s="13">
        <v>608875005436</v>
      </c>
      <c r="B43" s="7" t="s">
        <v>40</v>
      </c>
      <c r="C43" s="8">
        <v>24</v>
      </c>
      <c r="D43" s="9">
        <v>240.48</v>
      </c>
      <c r="E43" s="10">
        <f t="shared" si="6"/>
        <v>10.02</v>
      </c>
      <c r="F43" s="6">
        <v>0</v>
      </c>
      <c r="G43" s="6">
        <v>0</v>
      </c>
      <c r="H43" s="10">
        <f t="shared" si="7"/>
        <v>10.02</v>
      </c>
      <c r="I43" s="6">
        <v>0</v>
      </c>
      <c r="J43" s="6">
        <v>0</v>
      </c>
      <c r="K43" s="11">
        <f t="shared" si="8"/>
        <v>10.02</v>
      </c>
      <c r="L43" s="6">
        <v>1</v>
      </c>
      <c r="M43" s="6">
        <v>3</v>
      </c>
      <c r="N43" s="6">
        <v>1</v>
      </c>
      <c r="O43" s="6">
        <v>0</v>
      </c>
    </row>
    <row r="44" spans="1:15" x14ac:dyDescent="0.25">
      <c r="A44" s="13">
        <v>608875005504</v>
      </c>
      <c r="B44" s="7" t="s">
        <v>41</v>
      </c>
      <c r="C44" s="8">
        <v>24</v>
      </c>
      <c r="D44" s="9">
        <v>187.92000000000002</v>
      </c>
      <c r="E44" s="10">
        <f t="shared" si="6"/>
        <v>7.830000000000001</v>
      </c>
      <c r="F44" s="6">
        <v>0</v>
      </c>
      <c r="G44" s="6">
        <v>0</v>
      </c>
      <c r="H44" s="10">
        <f t="shared" si="7"/>
        <v>7.830000000000001</v>
      </c>
      <c r="I44" s="6">
        <v>0</v>
      </c>
      <c r="J44" s="6">
        <v>0</v>
      </c>
      <c r="K44" s="11">
        <f t="shared" si="8"/>
        <v>7.830000000000001</v>
      </c>
      <c r="L44" s="6">
        <v>1</v>
      </c>
      <c r="M44" s="6">
        <v>2</v>
      </c>
      <c r="N44" s="6">
        <v>1</v>
      </c>
      <c r="O44" s="6">
        <v>0</v>
      </c>
    </row>
    <row r="45" spans="1:15" x14ac:dyDescent="0.25">
      <c r="A45" s="13">
        <v>608875005511</v>
      </c>
      <c r="B45" s="7" t="s">
        <v>42</v>
      </c>
      <c r="C45" s="8">
        <v>24</v>
      </c>
      <c r="D45" s="9">
        <v>187.92000000000002</v>
      </c>
      <c r="E45" s="10">
        <f t="shared" si="6"/>
        <v>7.830000000000001</v>
      </c>
      <c r="F45" s="6">
        <v>0</v>
      </c>
      <c r="G45" s="6">
        <v>0</v>
      </c>
      <c r="H45" s="10">
        <f t="shared" si="7"/>
        <v>7.830000000000001</v>
      </c>
      <c r="I45" s="6">
        <v>0</v>
      </c>
      <c r="J45" s="6">
        <v>0</v>
      </c>
      <c r="K45" s="11">
        <f t="shared" si="8"/>
        <v>7.830000000000001</v>
      </c>
      <c r="L45" s="6">
        <v>1</v>
      </c>
      <c r="M45" s="6">
        <v>1</v>
      </c>
      <c r="N45" s="6">
        <v>0</v>
      </c>
      <c r="O45" s="6">
        <v>1</v>
      </c>
    </row>
    <row r="46" spans="1:15" x14ac:dyDescent="0.25">
      <c r="A46" s="13">
        <v>608875005566</v>
      </c>
      <c r="B46" s="7" t="s">
        <v>43</v>
      </c>
      <c r="C46" s="8">
        <v>24</v>
      </c>
      <c r="D46" s="9">
        <v>187.92000000000002</v>
      </c>
      <c r="E46" s="10">
        <f t="shared" si="6"/>
        <v>7.830000000000001</v>
      </c>
      <c r="F46" s="6">
        <v>0</v>
      </c>
      <c r="G46" s="6">
        <v>0</v>
      </c>
      <c r="H46" s="10">
        <f t="shared" si="7"/>
        <v>7.830000000000001</v>
      </c>
      <c r="I46" s="6">
        <v>0</v>
      </c>
      <c r="J46" s="6">
        <v>0</v>
      </c>
      <c r="K46" s="11">
        <f t="shared" si="8"/>
        <v>7.830000000000001</v>
      </c>
      <c r="L46" s="6">
        <v>1</v>
      </c>
      <c r="M46" s="6">
        <v>3</v>
      </c>
      <c r="N46" s="6">
        <v>0</v>
      </c>
      <c r="O46" s="6">
        <v>1</v>
      </c>
    </row>
    <row r="47" spans="1:15" x14ac:dyDescent="0.25">
      <c r="A47" s="13">
        <v>608875005740</v>
      </c>
      <c r="B47" s="7" t="s">
        <v>44</v>
      </c>
      <c r="C47" s="8">
        <v>12</v>
      </c>
      <c r="D47" s="9">
        <v>464.40000000000003</v>
      </c>
      <c r="E47" s="10">
        <f t="shared" si="6"/>
        <v>38.700000000000003</v>
      </c>
      <c r="F47" s="6">
        <v>0</v>
      </c>
      <c r="G47" s="6">
        <v>0</v>
      </c>
      <c r="H47" s="10">
        <f t="shared" si="7"/>
        <v>38.700000000000003</v>
      </c>
      <c r="I47" s="6">
        <v>0</v>
      </c>
      <c r="J47" s="6">
        <v>0</v>
      </c>
      <c r="K47" s="11">
        <f t="shared" si="8"/>
        <v>38.700000000000003</v>
      </c>
      <c r="L47" s="6">
        <v>1</v>
      </c>
      <c r="M47" s="6">
        <v>0</v>
      </c>
      <c r="N47" s="6">
        <v>1</v>
      </c>
      <c r="O47" s="6">
        <v>0</v>
      </c>
    </row>
    <row r="48" spans="1:15" x14ac:dyDescent="0.25">
      <c r="A48" s="13">
        <v>608875006006</v>
      </c>
      <c r="B48" s="7" t="s">
        <v>45</v>
      </c>
      <c r="C48" s="8">
        <v>24</v>
      </c>
      <c r="D48" s="9">
        <v>240.24</v>
      </c>
      <c r="E48" s="10">
        <f t="shared" si="6"/>
        <v>10.01</v>
      </c>
      <c r="F48" s="6">
        <v>0</v>
      </c>
      <c r="G48" s="6">
        <v>0</v>
      </c>
      <c r="H48" s="10">
        <f t="shared" si="7"/>
        <v>10.01</v>
      </c>
      <c r="I48" s="6">
        <v>0</v>
      </c>
      <c r="J48" s="6">
        <v>0</v>
      </c>
      <c r="K48" s="11">
        <f t="shared" si="8"/>
        <v>10.01</v>
      </c>
      <c r="L48" s="6">
        <v>0</v>
      </c>
      <c r="M48" s="6">
        <v>0</v>
      </c>
      <c r="N48" s="6">
        <v>0</v>
      </c>
      <c r="O48" s="6">
        <v>0</v>
      </c>
    </row>
    <row r="49" spans="1:15" x14ac:dyDescent="0.25">
      <c r="A49" s="13">
        <v>608875006020</v>
      </c>
      <c r="B49" s="7" t="s">
        <v>46</v>
      </c>
      <c r="C49" s="8">
        <v>24</v>
      </c>
      <c r="D49" s="9">
        <v>240.24</v>
      </c>
      <c r="E49" s="10">
        <f t="shared" si="6"/>
        <v>10.01</v>
      </c>
      <c r="F49" s="6">
        <v>0</v>
      </c>
      <c r="G49" s="6">
        <v>0</v>
      </c>
      <c r="H49" s="10">
        <f t="shared" si="7"/>
        <v>10.01</v>
      </c>
      <c r="I49" s="6">
        <v>0</v>
      </c>
      <c r="J49" s="6">
        <v>0</v>
      </c>
      <c r="K49" s="11">
        <f t="shared" si="8"/>
        <v>10.01</v>
      </c>
      <c r="L49" s="6">
        <v>1</v>
      </c>
      <c r="M49" s="6">
        <v>0</v>
      </c>
      <c r="N49" s="6">
        <v>0</v>
      </c>
      <c r="O49" s="6">
        <v>1</v>
      </c>
    </row>
    <row r="50" spans="1:15" x14ac:dyDescent="0.25">
      <c r="A50" s="13">
        <v>608875006037</v>
      </c>
      <c r="B50" s="7" t="s">
        <v>47</v>
      </c>
      <c r="C50" s="8">
        <v>24</v>
      </c>
      <c r="D50" s="9">
        <v>240.48</v>
      </c>
      <c r="E50" s="10">
        <f t="shared" si="6"/>
        <v>10.02</v>
      </c>
      <c r="F50" s="6">
        <v>0</v>
      </c>
      <c r="G50" s="6">
        <v>0</v>
      </c>
      <c r="H50" s="10">
        <f t="shared" si="7"/>
        <v>10.02</v>
      </c>
      <c r="I50" s="6">
        <v>0</v>
      </c>
      <c r="J50" s="6">
        <v>0</v>
      </c>
      <c r="K50" s="11">
        <f t="shared" si="8"/>
        <v>10.02</v>
      </c>
      <c r="L50" s="6">
        <v>0</v>
      </c>
      <c r="M50" s="6">
        <v>0</v>
      </c>
      <c r="N50" s="6">
        <v>0</v>
      </c>
      <c r="O50" s="6">
        <v>0</v>
      </c>
    </row>
    <row r="51" spans="1:15" x14ac:dyDescent="0.25">
      <c r="A51" s="13">
        <v>608875006044</v>
      </c>
      <c r="B51" s="7" t="s">
        <v>48</v>
      </c>
      <c r="C51" s="8">
        <v>24</v>
      </c>
      <c r="D51" s="9">
        <v>240.48</v>
      </c>
      <c r="E51" s="10">
        <f t="shared" si="6"/>
        <v>10.02</v>
      </c>
      <c r="F51" s="6">
        <v>0</v>
      </c>
      <c r="G51" s="6">
        <v>0</v>
      </c>
      <c r="H51" s="10">
        <f t="shared" si="7"/>
        <v>10.02</v>
      </c>
      <c r="I51" s="6">
        <v>0</v>
      </c>
      <c r="J51" s="6">
        <v>0</v>
      </c>
      <c r="K51" s="11">
        <f t="shared" si="8"/>
        <v>10.02</v>
      </c>
      <c r="L51" s="6">
        <v>0</v>
      </c>
      <c r="M51" s="6">
        <v>0</v>
      </c>
      <c r="N51" s="6">
        <v>0</v>
      </c>
      <c r="O51" s="6">
        <v>0</v>
      </c>
    </row>
    <row r="52" spans="1:15" s="27" customFormat="1" x14ac:dyDescent="0.25">
      <c r="A52" s="21">
        <v>608875006259</v>
      </c>
      <c r="B52" s="22" t="s">
        <v>49</v>
      </c>
      <c r="C52" s="23">
        <v>24</v>
      </c>
      <c r="D52" s="24">
        <v>233.04000000000002</v>
      </c>
      <c r="E52" s="25">
        <f t="shared" si="6"/>
        <v>9.7100000000000009</v>
      </c>
      <c r="F52" s="20">
        <v>0</v>
      </c>
      <c r="G52" s="20">
        <v>0</v>
      </c>
      <c r="H52" s="25">
        <f t="shared" si="7"/>
        <v>9.7100000000000009</v>
      </c>
      <c r="I52" s="20">
        <v>0</v>
      </c>
      <c r="J52" s="20">
        <v>0</v>
      </c>
      <c r="K52" s="26">
        <f t="shared" si="8"/>
        <v>9.7100000000000009</v>
      </c>
      <c r="L52" s="20">
        <v>0</v>
      </c>
      <c r="M52" s="20">
        <v>0</v>
      </c>
      <c r="N52" s="20">
        <v>0</v>
      </c>
      <c r="O52" s="20">
        <v>0</v>
      </c>
    </row>
    <row r="53" spans="1:15" s="27" customFormat="1" x14ac:dyDescent="0.25">
      <c r="A53" s="21">
        <v>608875006266</v>
      </c>
      <c r="B53" s="22" t="s">
        <v>50</v>
      </c>
      <c r="C53" s="23">
        <v>24</v>
      </c>
      <c r="D53" s="24">
        <v>233.04000000000002</v>
      </c>
      <c r="E53" s="25">
        <f t="shared" si="6"/>
        <v>9.7100000000000009</v>
      </c>
      <c r="F53" s="20">
        <v>0</v>
      </c>
      <c r="G53" s="20">
        <v>0</v>
      </c>
      <c r="H53" s="25">
        <f t="shared" si="7"/>
        <v>9.7100000000000009</v>
      </c>
      <c r="I53" s="20">
        <v>0</v>
      </c>
      <c r="J53" s="20">
        <v>0</v>
      </c>
      <c r="K53" s="26">
        <f t="shared" si="8"/>
        <v>9.7100000000000009</v>
      </c>
      <c r="L53" s="20">
        <v>0</v>
      </c>
      <c r="M53" s="20">
        <v>0</v>
      </c>
      <c r="N53" s="20">
        <v>0</v>
      </c>
      <c r="O53" s="20">
        <v>0</v>
      </c>
    </row>
    <row r="54" spans="1:15" s="27" customFormat="1" x14ac:dyDescent="0.25">
      <c r="A54" s="21">
        <v>608875006273</v>
      </c>
      <c r="B54" s="22" t="s">
        <v>51</v>
      </c>
      <c r="C54" s="23">
        <v>24</v>
      </c>
      <c r="D54" s="24">
        <v>233.04000000000002</v>
      </c>
      <c r="E54" s="25">
        <f t="shared" si="6"/>
        <v>9.7100000000000009</v>
      </c>
      <c r="F54" s="20">
        <v>0</v>
      </c>
      <c r="G54" s="20">
        <v>0</v>
      </c>
      <c r="H54" s="25">
        <f t="shared" si="7"/>
        <v>9.7100000000000009</v>
      </c>
      <c r="I54" s="20">
        <v>0</v>
      </c>
      <c r="J54" s="20">
        <v>0</v>
      </c>
      <c r="K54" s="26">
        <f t="shared" si="8"/>
        <v>9.7100000000000009</v>
      </c>
      <c r="L54" s="20">
        <v>0</v>
      </c>
      <c r="M54" s="20">
        <v>0</v>
      </c>
      <c r="N54" s="20">
        <v>0</v>
      </c>
      <c r="O54" s="20">
        <v>0</v>
      </c>
    </row>
    <row r="55" spans="1:15" x14ac:dyDescent="0.25">
      <c r="A55" s="13">
        <v>608875006365</v>
      </c>
      <c r="B55" s="7" t="s">
        <v>52</v>
      </c>
      <c r="C55" s="8">
        <v>24</v>
      </c>
      <c r="D55" s="9">
        <v>240.48</v>
      </c>
      <c r="E55" s="10">
        <f t="shared" si="6"/>
        <v>10.02</v>
      </c>
      <c r="F55" s="6">
        <v>0</v>
      </c>
      <c r="G55" s="6">
        <v>0</v>
      </c>
      <c r="H55" s="10">
        <f t="shared" si="7"/>
        <v>10.02</v>
      </c>
      <c r="I55" s="6">
        <v>0</v>
      </c>
      <c r="J55" s="6">
        <v>0</v>
      </c>
      <c r="K55" s="11">
        <f t="shared" si="8"/>
        <v>10.02</v>
      </c>
      <c r="L55" s="6">
        <v>0</v>
      </c>
      <c r="M55" s="6">
        <v>0</v>
      </c>
      <c r="N55" s="6">
        <v>1</v>
      </c>
      <c r="O55" s="6">
        <v>0</v>
      </c>
    </row>
    <row r="56" spans="1:15" x14ac:dyDescent="0.25">
      <c r="A56" s="13">
        <v>608875007072</v>
      </c>
      <c r="B56" s="7" t="s">
        <v>53</v>
      </c>
      <c r="C56" s="8">
        <v>16</v>
      </c>
      <c r="D56" s="9">
        <v>330.4</v>
      </c>
      <c r="E56" s="10">
        <f t="shared" si="6"/>
        <v>20.65</v>
      </c>
      <c r="F56" s="6">
        <v>0</v>
      </c>
      <c r="G56" s="6">
        <v>0</v>
      </c>
      <c r="H56" s="10">
        <f t="shared" si="7"/>
        <v>20.65</v>
      </c>
      <c r="I56" s="6">
        <v>0</v>
      </c>
      <c r="J56" s="6">
        <v>0</v>
      </c>
      <c r="K56" s="11">
        <f t="shared" si="8"/>
        <v>20.65</v>
      </c>
      <c r="L56" s="6">
        <v>2</v>
      </c>
      <c r="M56" s="6">
        <v>0</v>
      </c>
      <c r="N56" s="6">
        <v>1</v>
      </c>
      <c r="O56" s="6">
        <v>0</v>
      </c>
    </row>
    <row r="57" spans="1:15" x14ac:dyDescent="0.25">
      <c r="A57" s="13">
        <v>608875007089</v>
      </c>
      <c r="B57" s="7" t="s">
        <v>54</v>
      </c>
      <c r="C57" s="8">
        <v>16</v>
      </c>
      <c r="D57" s="9">
        <v>330.4</v>
      </c>
      <c r="E57" s="10">
        <f t="shared" si="6"/>
        <v>20.65</v>
      </c>
      <c r="F57" s="6">
        <v>0</v>
      </c>
      <c r="G57" s="6">
        <v>0</v>
      </c>
      <c r="H57" s="10">
        <f t="shared" si="7"/>
        <v>20.65</v>
      </c>
      <c r="I57" s="6">
        <v>0</v>
      </c>
      <c r="J57" s="6">
        <v>0</v>
      </c>
      <c r="K57" s="11">
        <f t="shared" si="8"/>
        <v>20.65</v>
      </c>
      <c r="L57" s="6">
        <v>1</v>
      </c>
      <c r="M57" s="6">
        <v>1</v>
      </c>
      <c r="N57" s="6">
        <v>1</v>
      </c>
      <c r="O57" s="6">
        <v>0</v>
      </c>
    </row>
    <row r="58" spans="1:15" x14ac:dyDescent="0.25">
      <c r="A58" s="13">
        <v>608875007287</v>
      </c>
      <c r="B58" s="7" t="s">
        <v>55</v>
      </c>
      <c r="C58" s="8">
        <v>24</v>
      </c>
      <c r="D58" s="9">
        <v>212.88</v>
      </c>
      <c r="E58" s="10">
        <f t="shared" si="6"/>
        <v>8.8699999999999992</v>
      </c>
      <c r="F58" s="6">
        <v>0</v>
      </c>
      <c r="G58" s="6">
        <v>0</v>
      </c>
      <c r="H58" s="10">
        <f t="shared" si="7"/>
        <v>8.8699999999999992</v>
      </c>
      <c r="I58" s="6">
        <v>0</v>
      </c>
      <c r="J58" s="6">
        <v>0</v>
      </c>
      <c r="K58" s="11">
        <f t="shared" si="8"/>
        <v>8.8699999999999992</v>
      </c>
      <c r="L58" s="6">
        <v>0</v>
      </c>
      <c r="M58" s="6">
        <v>1</v>
      </c>
      <c r="N58" s="6">
        <v>0</v>
      </c>
      <c r="O58" s="6">
        <v>0</v>
      </c>
    </row>
    <row r="59" spans="1:15" x14ac:dyDescent="0.25">
      <c r="A59" s="13">
        <v>608875007300</v>
      </c>
      <c r="B59" s="7" t="s">
        <v>56</v>
      </c>
      <c r="C59" s="8">
        <v>24</v>
      </c>
      <c r="D59" s="9">
        <v>288.24</v>
      </c>
      <c r="E59" s="10">
        <f t="shared" si="6"/>
        <v>12.01</v>
      </c>
      <c r="F59" s="6">
        <v>0</v>
      </c>
      <c r="G59" s="6">
        <v>0</v>
      </c>
      <c r="H59" s="10">
        <f t="shared" si="7"/>
        <v>12.01</v>
      </c>
      <c r="I59" s="6">
        <v>0</v>
      </c>
      <c r="J59" s="6">
        <v>0</v>
      </c>
      <c r="K59" s="11">
        <f t="shared" si="8"/>
        <v>12.01</v>
      </c>
      <c r="L59" s="6">
        <v>0</v>
      </c>
      <c r="M59" s="6">
        <v>0</v>
      </c>
      <c r="N59" s="6">
        <v>0</v>
      </c>
      <c r="O59" s="6">
        <v>0</v>
      </c>
    </row>
    <row r="60" spans="1:15" x14ac:dyDescent="0.25">
      <c r="A60" s="13">
        <v>608875007317</v>
      </c>
      <c r="B60" s="7" t="s">
        <v>57</v>
      </c>
      <c r="C60" s="8">
        <v>24</v>
      </c>
      <c r="D60" s="9">
        <v>288.24</v>
      </c>
      <c r="E60" s="10">
        <f t="shared" si="6"/>
        <v>12.01</v>
      </c>
      <c r="F60" s="6">
        <v>0</v>
      </c>
      <c r="G60" s="6">
        <v>0</v>
      </c>
      <c r="H60" s="10">
        <f t="shared" si="7"/>
        <v>12.01</v>
      </c>
      <c r="I60" s="6">
        <v>0</v>
      </c>
      <c r="J60" s="6">
        <v>0</v>
      </c>
      <c r="K60" s="11">
        <f t="shared" si="8"/>
        <v>12.01</v>
      </c>
      <c r="L60" s="6">
        <v>0</v>
      </c>
      <c r="M60" s="6">
        <v>0</v>
      </c>
      <c r="N60" s="6">
        <v>0</v>
      </c>
      <c r="O60" s="6">
        <v>0</v>
      </c>
    </row>
    <row r="61" spans="1:15" x14ac:dyDescent="0.25">
      <c r="A61" s="13">
        <v>608875007324</v>
      </c>
      <c r="B61" s="7" t="s">
        <v>58</v>
      </c>
      <c r="C61" s="8">
        <v>24</v>
      </c>
      <c r="D61" s="9">
        <v>233.04000000000002</v>
      </c>
      <c r="E61" s="10">
        <f t="shared" si="6"/>
        <v>9.7100000000000009</v>
      </c>
      <c r="F61" s="6">
        <v>0</v>
      </c>
      <c r="G61" s="6">
        <v>0</v>
      </c>
      <c r="H61" s="10">
        <f t="shared" si="7"/>
        <v>9.7100000000000009</v>
      </c>
      <c r="I61" s="6">
        <v>0</v>
      </c>
      <c r="J61" s="6">
        <v>0</v>
      </c>
      <c r="K61" s="11">
        <f t="shared" si="8"/>
        <v>9.7100000000000009</v>
      </c>
      <c r="L61" s="6">
        <v>0</v>
      </c>
      <c r="M61" s="6">
        <v>1</v>
      </c>
      <c r="N61" s="6">
        <v>0</v>
      </c>
      <c r="O61" s="6">
        <v>0</v>
      </c>
    </row>
    <row r="62" spans="1:15" s="27" customFormat="1" x14ac:dyDescent="0.25">
      <c r="A62" s="21">
        <v>608875007997</v>
      </c>
      <c r="B62" s="22" t="s">
        <v>59</v>
      </c>
      <c r="C62" s="23">
        <v>48</v>
      </c>
      <c r="D62" s="24">
        <v>135.84</v>
      </c>
      <c r="E62" s="25">
        <f t="shared" si="6"/>
        <v>2.83</v>
      </c>
      <c r="F62" s="20">
        <v>0</v>
      </c>
      <c r="G62" s="20">
        <v>0</v>
      </c>
      <c r="H62" s="25">
        <f t="shared" si="7"/>
        <v>2.83</v>
      </c>
      <c r="I62" s="20">
        <v>0</v>
      </c>
      <c r="J62" s="20">
        <v>16</v>
      </c>
      <c r="K62" s="26">
        <f t="shared" si="8"/>
        <v>3.2827999999999999</v>
      </c>
      <c r="L62" s="20">
        <v>0</v>
      </c>
      <c r="M62" s="20">
        <v>0</v>
      </c>
      <c r="N62" s="20">
        <v>0</v>
      </c>
      <c r="O62" s="20">
        <v>0</v>
      </c>
    </row>
    <row r="63" spans="1:15" s="27" customFormat="1" x14ac:dyDescent="0.25">
      <c r="A63" s="21">
        <v>608875008000</v>
      </c>
      <c r="B63" s="22" t="s">
        <v>60</v>
      </c>
      <c r="C63" s="23">
        <v>48</v>
      </c>
      <c r="D63" s="24">
        <v>135.84</v>
      </c>
      <c r="E63" s="25">
        <f t="shared" si="6"/>
        <v>2.83</v>
      </c>
      <c r="F63" s="20">
        <v>0</v>
      </c>
      <c r="G63" s="20">
        <v>0</v>
      </c>
      <c r="H63" s="25">
        <f t="shared" si="7"/>
        <v>2.83</v>
      </c>
      <c r="I63" s="20">
        <v>0</v>
      </c>
      <c r="J63" s="20">
        <v>16</v>
      </c>
      <c r="K63" s="26">
        <f t="shared" si="8"/>
        <v>3.2827999999999999</v>
      </c>
      <c r="L63" s="20">
        <v>0</v>
      </c>
      <c r="M63" s="20">
        <v>0</v>
      </c>
      <c r="N63" s="20">
        <v>0</v>
      </c>
      <c r="O63" s="20">
        <v>0</v>
      </c>
    </row>
    <row r="64" spans="1:15" x14ac:dyDescent="0.25">
      <c r="A64" s="13">
        <v>735051016372</v>
      </c>
      <c r="B64" s="7" t="s">
        <v>61</v>
      </c>
      <c r="C64" s="8">
        <v>24</v>
      </c>
      <c r="D64" s="9">
        <v>270.95999999999998</v>
      </c>
      <c r="E64" s="10">
        <f t="shared" si="6"/>
        <v>11.29</v>
      </c>
      <c r="F64" s="6">
        <v>0</v>
      </c>
      <c r="G64" s="6">
        <v>0</v>
      </c>
      <c r="H64" s="10">
        <f t="shared" si="7"/>
        <v>11.29</v>
      </c>
      <c r="I64" s="6">
        <v>0</v>
      </c>
      <c r="J64" s="6">
        <v>0</v>
      </c>
      <c r="K64" s="11">
        <f t="shared" si="8"/>
        <v>11.29</v>
      </c>
      <c r="L64" s="6">
        <v>0</v>
      </c>
      <c r="M64" s="6">
        <v>0</v>
      </c>
      <c r="N64" s="6">
        <v>0</v>
      </c>
      <c r="O64" s="6">
        <v>0</v>
      </c>
    </row>
  </sheetData>
  <sortState ref="A25:O64">
    <sortCondition ref="A25:A64"/>
  </sortState>
  <mergeCells count="2">
    <mergeCell ref="A4:E5"/>
    <mergeCell ref="L7:O7"/>
  </mergeCells>
  <conditionalFormatting sqref="F9:G13 F20:G23">
    <cfRule type="cellIs" dxfId="13" priority="13" operator="greaterThan">
      <formula>0</formula>
    </cfRule>
  </conditionalFormatting>
  <conditionalFormatting sqref="L9:O23">
    <cfRule type="cellIs" dxfId="12" priority="12" operator="greaterThan">
      <formula>0</formula>
    </cfRule>
  </conditionalFormatting>
  <conditionalFormatting sqref="I9:J13 J14:J16 J19:J22 I23:J23">
    <cfRule type="cellIs" dxfId="11" priority="14" operator="greaterThan">
      <formula>0</formula>
    </cfRule>
  </conditionalFormatting>
  <conditionalFormatting sqref="F25:G26">
    <cfRule type="cellIs" dxfId="10" priority="10" operator="greaterThan">
      <formula>0</formula>
    </cfRule>
  </conditionalFormatting>
  <conditionalFormatting sqref="I25:J26">
    <cfRule type="cellIs" dxfId="9" priority="11" operator="greaterThan">
      <formula>0</formula>
    </cfRule>
  </conditionalFormatting>
  <conditionalFormatting sqref="F27:G64">
    <cfRule type="cellIs" dxfId="8" priority="8" operator="greaterThan">
      <formula>0</formula>
    </cfRule>
  </conditionalFormatting>
  <conditionalFormatting sqref="I27:J64">
    <cfRule type="cellIs" dxfId="7" priority="9" operator="greaterThan">
      <formula>0</formula>
    </cfRule>
  </conditionalFormatting>
  <conditionalFormatting sqref="L25:O64">
    <cfRule type="cellIs" dxfId="6" priority="7" operator="greaterThan">
      <formula>0</formula>
    </cfRule>
  </conditionalFormatting>
  <conditionalFormatting sqref="F14:G15">
    <cfRule type="cellIs" dxfId="5" priority="5" operator="greaterThan">
      <formula>0</formula>
    </cfRule>
  </conditionalFormatting>
  <conditionalFormatting sqref="I14:I16 I19:I22">
    <cfRule type="cellIs" dxfId="4" priority="6" operator="greaterThan">
      <formula>0</formula>
    </cfRule>
  </conditionalFormatting>
  <conditionalFormatting sqref="F16:G16 F19:G19">
    <cfRule type="cellIs" dxfId="3" priority="4" operator="greaterThan">
      <formula>0</formula>
    </cfRule>
  </conditionalFormatting>
  <conditionalFormatting sqref="J17:J18">
    <cfRule type="cellIs" dxfId="2" priority="3" operator="greaterThan">
      <formula>0</formula>
    </cfRule>
  </conditionalFormatting>
  <conditionalFormatting sqref="I17:I18">
    <cfRule type="cellIs" dxfId="1" priority="2" operator="greaterThan">
      <formula>0</formula>
    </cfRule>
  </conditionalFormatting>
  <conditionalFormatting sqref="F17:G18">
    <cfRule type="cellIs" dxfId="0" priority="1" operator="greaterThan">
      <formula>0</formula>
    </cfRule>
  </conditionalFormatting>
  <pageMargins left="0" right="0" top="0" bottom="0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FORMA. PEDIDO</vt:lpstr>
      <vt:lpstr>'FORMA. PEDIDO'!Área_de_impresión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cp:lastPrinted>2019-12-03T16:18:38Z</cp:lastPrinted>
  <dcterms:created xsi:type="dcterms:W3CDTF">2019-04-17T22:57:40Z</dcterms:created>
  <dcterms:modified xsi:type="dcterms:W3CDTF">2019-12-14T16:13:01Z</dcterms:modified>
  <cp:category>Reportes</cp:category>
</cp:coreProperties>
</file>