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22" i="1" l="1"/>
  <c r="I17" i="1"/>
  <c r="I18" i="1"/>
  <c r="I16" i="1"/>
  <c r="I5" i="1"/>
  <c r="I6" i="1"/>
  <c r="I4" i="1"/>
  <c r="H24" i="1"/>
  <c r="I24" i="1" s="1"/>
  <c r="H23" i="1"/>
  <c r="I23" i="1" s="1"/>
  <c r="H21" i="1"/>
  <c r="I21" i="1" s="1"/>
  <c r="H20" i="1"/>
  <c r="I20" i="1" s="1"/>
  <c r="H19" i="1"/>
  <c r="I19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</calcChain>
</file>

<file path=xl/sharedStrings.xml><?xml version="1.0" encoding="utf-8"?>
<sst xmlns="http://schemas.openxmlformats.org/spreadsheetml/2006/main" count="135" uniqueCount="104">
  <si>
    <t>84974</t>
  </si>
  <si>
    <t>7502223772250</t>
  </si>
  <si>
    <t>ACEITE CAPULLO</t>
  </si>
  <si>
    <t>12/840</t>
  </si>
  <si>
    <t>12/400</t>
  </si>
  <si>
    <t>INS RAID MAX AER</t>
  </si>
  <si>
    <t>61686</t>
  </si>
  <si>
    <t>7501032903596</t>
  </si>
  <si>
    <t>42417</t>
  </si>
  <si>
    <t>7501032908201</t>
  </si>
  <si>
    <t>LIMP MR MUSCULO COCINA AT LIMON</t>
  </si>
  <si>
    <t>12/750</t>
  </si>
  <si>
    <t>39979</t>
  </si>
  <si>
    <t>7501032908157</t>
  </si>
  <si>
    <t>LIMP MR MUSCULO VID/SUP AMO AT</t>
  </si>
  <si>
    <t>34084</t>
  </si>
  <si>
    <t>7501032913809</t>
  </si>
  <si>
    <t>INS RAID CASAYJARD NARANJA AER</t>
  </si>
  <si>
    <t>34085</t>
  </si>
  <si>
    <t>7501032913878</t>
  </si>
  <si>
    <t>12/270</t>
  </si>
  <si>
    <t>45447</t>
  </si>
  <si>
    <t>7501032914202</t>
  </si>
  <si>
    <t>GLADE AUTO PAPEL FRESC ALGODON</t>
  </si>
  <si>
    <t>48/14</t>
  </si>
  <si>
    <t>45448</t>
  </si>
  <si>
    <t>7501032914196</t>
  </si>
  <si>
    <t>GLADE AUTO PAPEL NITRO/CHERRY</t>
  </si>
  <si>
    <t>45432</t>
  </si>
  <si>
    <t>7501032914219</t>
  </si>
  <si>
    <t>GLADE AUTO PAPEL PINO</t>
  </si>
  <si>
    <t>24658</t>
  </si>
  <si>
    <t>7501045400907</t>
  </si>
  <si>
    <t>ATUN MAZ ATUN EN AGUA</t>
  </si>
  <si>
    <t>24/295</t>
  </si>
  <si>
    <t>51690</t>
  </si>
  <si>
    <t>7501045400884</t>
  </si>
  <si>
    <t>ATUN MAZ ATUN EN ACEITE</t>
  </si>
  <si>
    <t>18119</t>
  </si>
  <si>
    <t>011848205540</t>
  </si>
  <si>
    <t>ACHIOTE LA ANITA</t>
  </si>
  <si>
    <t>12/1</t>
  </si>
  <si>
    <t>18122</t>
  </si>
  <si>
    <t>011848275574</t>
  </si>
  <si>
    <t>ACHIOTE ADOBO LA ANITA</t>
  </si>
  <si>
    <t>27/440</t>
  </si>
  <si>
    <t>61044</t>
  </si>
  <si>
    <t>7501039126745</t>
  </si>
  <si>
    <t>ACEITE NUTRIOLI DHA</t>
  </si>
  <si>
    <t>12/850</t>
  </si>
  <si>
    <t>05727</t>
  </si>
  <si>
    <t>7501005180269</t>
  </si>
  <si>
    <t>CONS KNORR TOMATISIMO</t>
  </si>
  <si>
    <t>72/8</t>
  </si>
  <si>
    <t>67802</t>
  </si>
  <si>
    <t>7501199406671</t>
  </si>
  <si>
    <t>DET PERSIL ORO REG</t>
  </si>
  <si>
    <t>20/900</t>
  </si>
  <si>
    <t>26789</t>
  </si>
  <si>
    <t>7501199400068</t>
  </si>
  <si>
    <t xml:space="preserve">LIMP BREF AZUL </t>
  </si>
  <si>
    <t>15/1</t>
  </si>
  <si>
    <t>26790</t>
  </si>
  <si>
    <t>7501199400020</t>
  </si>
  <si>
    <t>LIMP BREF PINO</t>
  </si>
  <si>
    <t>34597</t>
  </si>
  <si>
    <t>7622210833792</t>
  </si>
  <si>
    <t xml:space="preserve">GALL NABISCO OREO </t>
  </si>
  <si>
    <t>12/273.6</t>
  </si>
  <si>
    <t>34174</t>
  </si>
  <si>
    <t>7509546073651</t>
  </si>
  <si>
    <t>DET LIQ AXION LIMON</t>
  </si>
  <si>
    <t>6/1.4</t>
  </si>
  <si>
    <t>10/4</t>
  </si>
  <si>
    <t>45419</t>
  </si>
  <si>
    <t>7501036623469</t>
  </si>
  <si>
    <t>HIG REGIO RINDE 600HD</t>
  </si>
  <si>
    <t>PROMOCION</t>
  </si>
  <si>
    <t>EMPAQUE</t>
  </si>
  <si>
    <t>DESCRIPCION DEL PRODUCTO</t>
  </si>
  <si>
    <t>COD. DE BARRAS</t>
  </si>
  <si>
    <t>CODIGO</t>
  </si>
  <si>
    <t>COSTO</t>
  </si>
  <si>
    <t>DIAZ</t>
  </si>
  <si>
    <t>ARB</t>
  </si>
  <si>
    <t>VILL</t>
  </si>
  <si>
    <t>ALL</t>
  </si>
  <si>
    <t>EN10</t>
  </si>
  <si>
    <t>EN2</t>
  </si>
  <si>
    <t>EN3</t>
  </si>
  <si>
    <t>EN5</t>
  </si>
  <si>
    <t xml:space="preserve">               LISTA DE OFERTAS</t>
  </si>
  <si>
    <t xml:space="preserve">U/EMP </t>
  </si>
  <si>
    <t xml:space="preserve">24 </t>
  </si>
  <si>
    <t>12</t>
  </si>
  <si>
    <t xml:space="preserve">27 </t>
  </si>
  <si>
    <t xml:space="preserve">48 </t>
  </si>
  <si>
    <t>72</t>
  </si>
  <si>
    <t xml:space="preserve">15 </t>
  </si>
  <si>
    <t xml:space="preserve">10 </t>
  </si>
  <si>
    <t xml:space="preserve">20 </t>
  </si>
  <si>
    <t xml:space="preserve">6 </t>
  </si>
  <si>
    <t xml:space="preserve">ANT. IMP  </t>
  </si>
  <si>
    <t>CTO.PZA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</si>
</sst>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49" fontId="2" fillId="2" borderId="1" xfId="1" applyNumberFormat="1" applyFont="1" applyFill="1" applyBorder="1" applyAlignment="1" applyProtection="1">
      <alignment horizontal="left" vertical="center"/>
    </xf>
    <xf numFmtId="0" fontId="0" fillId="0" borderId="1" xfId="0" applyBorder="1"/>
    <xf numFmtId="14" fontId="0" fillId="0" borderId="0" xfId="0" applyNumberFormat="1"/>
    <xf numFmtId="49" fontId="2" fillId="2" borderId="1" xfId="1" applyNumberFormat="1" applyFont="1" applyFill="1" applyBorder="1" applyAlignment="1" applyProtection="1">
      <alignment horizontal="right" vertical="center"/>
    </xf>
    <xf numFmtId="49" fontId="2" fillId="2" borderId="1" xfId="1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0" fillId="0" borderId="1" xfId="2" applyFont="1" applyBorder="1"/>
    <xf numFmtId="49" fontId="5" fillId="3" borderId="1" xfId="1" applyNumberFormat="1" applyFont="1" applyFill="1" applyBorder="1" applyAlignment="1" applyProtection="1">
      <alignment horizontal="center" vertical="center"/>
    </xf>
    <xf numFmtId="164" fontId="0" fillId="0" borderId="1" xfId="2" applyNumberFormat="1" applyFont="1" applyBorder="1"/>
  </cellXfs>
  <cellStyles count="3">
    <cellStyle name="Moneda" xfId="2" builtinId="4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abSelected="1" workbookViewId="0">
      <selection activeCell="I1" sqref="I1"/>
    </sheetView>
  </sheetViews>
  <sheetFormatPr baseColWidth="10" defaultRowHeight="15" x14ac:dyDescent="0.25"/>
  <cols>
    <col min="1" max="1" width="7.7109375" customWidth="1"/>
    <col min="2" max="2" width="13" customWidth="1"/>
    <col min="3" max="3" width="31.7109375" customWidth="1"/>
    <col min="4" max="5" width="8.5703125" customWidth="1"/>
    <col min="6" max="6" width="11.28515625" bestFit="1" customWidth="1"/>
    <col min="7" max="7" width="9" bestFit="1" customWidth="1"/>
    <col min="8" max="9" width="9" customWidth="1"/>
    <col min="10" max="10" width="5.7109375" customWidth="1"/>
    <col min="11" max="11" width="5.85546875" customWidth="1"/>
    <col min="12" max="13" width="5.7109375" customWidth="1"/>
  </cols>
  <sheetData>
    <row r="2" spans="1:13" x14ac:dyDescent="0.25">
      <c r="C2" t="s">
        <v>91</v>
      </c>
      <c r="D2" s="3"/>
      <c r="E2" s="3"/>
      <c r="F2" s="3">
        <v>43893</v>
      </c>
    </row>
    <row r="3" spans="1:13" x14ac:dyDescent="0.25">
      <c r="A3" s="8" t="s">
        <v>81</v>
      </c>
      <c r="B3" s="8" t="s">
        <v>80</v>
      </c>
      <c r="C3" s="8" t="s">
        <v>79</v>
      </c>
      <c r="D3" s="8" t="s">
        <v>78</v>
      </c>
      <c r="E3" s="8" t="s">
        <v>92</v>
      </c>
      <c r="F3" s="8" t="s">
        <v>77</v>
      </c>
      <c r="G3" s="8" t="s">
        <v>82</v>
      </c>
      <c r="H3" s="8" t="s">
        <v>102</v>
      </c>
      <c r="I3" s="8" t="s">
        <v>103</v>
      </c>
      <c r="J3" s="8" t="s">
        <v>83</v>
      </c>
      <c r="K3" s="8" t="s">
        <v>84</v>
      </c>
      <c r="L3" s="8" t="s">
        <v>85</v>
      </c>
      <c r="M3" s="8" t="s">
        <v>86</v>
      </c>
    </row>
    <row r="4" spans="1:13" x14ac:dyDescent="0.25">
      <c r="A4" s="1" t="s">
        <v>38</v>
      </c>
      <c r="B4" s="4" t="s">
        <v>39</v>
      </c>
      <c r="C4" s="1" t="s">
        <v>40</v>
      </c>
      <c r="D4" s="1" t="s">
        <v>41</v>
      </c>
      <c r="E4" s="5" t="s">
        <v>94</v>
      </c>
      <c r="F4" s="2" t="s">
        <v>88</v>
      </c>
      <c r="G4" s="7">
        <v>650</v>
      </c>
      <c r="H4" s="7"/>
      <c r="I4" s="9">
        <f>+G4/E4</f>
        <v>54.166666666666664</v>
      </c>
      <c r="J4" s="6">
        <v>0</v>
      </c>
      <c r="K4" s="6">
        <v>2</v>
      </c>
      <c r="L4" s="6">
        <v>0</v>
      </c>
      <c r="M4" s="6">
        <v>2</v>
      </c>
    </row>
    <row r="5" spans="1:13" x14ac:dyDescent="0.25">
      <c r="A5" s="1" t="s">
        <v>42</v>
      </c>
      <c r="B5" s="4" t="s">
        <v>43</v>
      </c>
      <c r="C5" s="1" t="s">
        <v>44</v>
      </c>
      <c r="D5" s="1" t="s">
        <v>45</v>
      </c>
      <c r="E5" s="5" t="s">
        <v>95</v>
      </c>
      <c r="F5" s="2"/>
      <c r="G5" s="7">
        <v>740</v>
      </c>
      <c r="H5" s="7"/>
      <c r="I5" s="9">
        <f t="shared" ref="I5:I6" si="0">+G5/E5</f>
        <v>27.407407407407408</v>
      </c>
      <c r="J5" s="6">
        <v>1</v>
      </c>
      <c r="K5" s="6">
        <v>0</v>
      </c>
      <c r="L5" s="6">
        <v>1</v>
      </c>
      <c r="M5" s="6">
        <v>0</v>
      </c>
    </row>
    <row r="6" spans="1:13" x14ac:dyDescent="0.25">
      <c r="A6" s="1" t="s">
        <v>50</v>
      </c>
      <c r="B6" s="4" t="s">
        <v>51</v>
      </c>
      <c r="C6" s="1" t="s">
        <v>52</v>
      </c>
      <c r="D6" s="1" t="s">
        <v>53</v>
      </c>
      <c r="E6" s="5" t="s">
        <v>97</v>
      </c>
      <c r="F6" s="2" t="s">
        <v>90</v>
      </c>
      <c r="G6" s="7">
        <v>758</v>
      </c>
      <c r="H6" s="7"/>
      <c r="I6" s="9">
        <f t="shared" si="0"/>
        <v>10.527777777777779</v>
      </c>
      <c r="J6" s="6">
        <v>5</v>
      </c>
      <c r="K6" s="6">
        <v>5</v>
      </c>
      <c r="L6" s="6">
        <v>5</v>
      </c>
      <c r="M6" s="6">
        <v>5</v>
      </c>
    </row>
    <row r="7" spans="1:13" x14ac:dyDescent="0.25">
      <c r="A7" s="1" t="s">
        <v>6</v>
      </c>
      <c r="B7" s="4" t="s">
        <v>7</v>
      </c>
      <c r="C7" s="1" t="s">
        <v>5</v>
      </c>
      <c r="D7" s="1" t="s">
        <v>4</v>
      </c>
      <c r="E7" s="5" t="s">
        <v>94</v>
      </c>
      <c r="F7" s="2" t="s">
        <v>88</v>
      </c>
      <c r="G7" s="7">
        <v>598</v>
      </c>
      <c r="H7" s="7">
        <f>+((G7/1.16))</f>
        <v>515.51724137931035</v>
      </c>
      <c r="I7" s="9">
        <f t="shared" ref="I7:I24" si="1">+H7/E7</f>
        <v>42.959770114942529</v>
      </c>
      <c r="J7" s="6">
        <v>0</v>
      </c>
      <c r="K7" s="6">
        <v>0</v>
      </c>
      <c r="L7" s="6">
        <v>2</v>
      </c>
      <c r="M7" s="6">
        <v>0</v>
      </c>
    </row>
    <row r="8" spans="1:13" x14ac:dyDescent="0.25">
      <c r="A8" s="1" t="s">
        <v>12</v>
      </c>
      <c r="B8" s="4" t="s">
        <v>13</v>
      </c>
      <c r="C8" s="1" t="s">
        <v>14</v>
      </c>
      <c r="D8" s="1" t="s">
        <v>11</v>
      </c>
      <c r="E8" s="5" t="s">
        <v>94</v>
      </c>
      <c r="F8" s="2" t="s">
        <v>89</v>
      </c>
      <c r="G8" s="7">
        <v>403</v>
      </c>
      <c r="H8" s="7">
        <f t="shared" ref="H8:H15" si="2">+((G8/1.16))</f>
        <v>347.41379310344831</v>
      </c>
      <c r="I8" s="9">
        <f t="shared" si="1"/>
        <v>28.951149425287358</v>
      </c>
      <c r="J8" s="6">
        <v>0</v>
      </c>
      <c r="K8" s="6">
        <v>3</v>
      </c>
      <c r="L8" s="6">
        <v>0</v>
      </c>
      <c r="M8" s="6">
        <v>0</v>
      </c>
    </row>
    <row r="9" spans="1:13" x14ac:dyDescent="0.25">
      <c r="A9" s="1" t="s">
        <v>8</v>
      </c>
      <c r="B9" s="4" t="s">
        <v>9</v>
      </c>
      <c r="C9" s="1" t="s">
        <v>10</v>
      </c>
      <c r="D9" s="1" t="s">
        <v>11</v>
      </c>
      <c r="E9" s="5" t="s">
        <v>94</v>
      </c>
      <c r="F9" s="2"/>
      <c r="G9" s="7">
        <v>385</v>
      </c>
      <c r="H9" s="7">
        <f t="shared" si="2"/>
        <v>331.89655172413796</v>
      </c>
      <c r="I9" s="9">
        <f t="shared" si="1"/>
        <v>27.658045977011497</v>
      </c>
      <c r="J9" s="6">
        <v>0</v>
      </c>
      <c r="K9" s="6">
        <v>0</v>
      </c>
      <c r="L9" s="6">
        <v>1</v>
      </c>
      <c r="M9" s="6">
        <v>1</v>
      </c>
    </row>
    <row r="10" spans="1:13" x14ac:dyDescent="0.25">
      <c r="A10" s="1" t="s">
        <v>15</v>
      </c>
      <c r="B10" s="4" t="s">
        <v>16</v>
      </c>
      <c r="C10" s="1" t="s">
        <v>17</v>
      </c>
      <c r="D10" s="1" t="s">
        <v>4</v>
      </c>
      <c r="E10" s="5" t="s">
        <v>94</v>
      </c>
      <c r="F10" s="2"/>
      <c r="G10" s="7">
        <v>505</v>
      </c>
      <c r="H10" s="7">
        <f t="shared" si="2"/>
        <v>435.34482758620692</v>
      </c>
      <c r="I10" s="9">
        <f t="shared" si="1"/>
        <v>36.27873563218391</v>
      </c>
      <c r="J10" s="6">
        <v>2</v>
      </c>
      <c r="K10" s="6">
        <v>0</v>
      </c>
      <c r="L10" s="6">
        <v>0</v>
      </c>
      <c r="M10" s="6">
        <v>1</v>
      </c>
    </row>
    <row r="11" spans="1:13" x14ac:dyDescent="0.25">
      <c r="A11" s="1" t="s">
        <v>18</v>
      </c>
      <c r="B11" s="4" t="s">
        <v>19</v>
      </c>
      <c r="C11" s="1" t="s">
        <v>17</v>
      </c>
      <c r="D11" s="1" t="s">
        <v>20</v>
      </c>
      <c r="E11" s="5" t="s">
        <v>94</v>
      </c>
      <c r="F11" s="2" t="s">
        <v>88</v>
      </c>
      <c r="G11" s="7">
        <v>260</v>
      </c>
      <c r="H11" s="7">
        <f t="shared" si="2"/>
        <v>224.13793103448276</v>
      </c>
      <c r="I11" s="9">
        <f t="shared" si="1"/>
        <v>18.678160919540229</v>
      </c>
      <c r="J11" s="6">
        <v>2</v>
      </c>
      <c r="K11" s="6">
        <v>0</v>
      </c>
      <c r="L11" s="6">
        <v>2</v>
      </c>
      <c r="M11" s="6">
        <v>0</v>
      </c>
    </row>
    <row r="12" spans="1:13" x14ac:dyDescent="0.25">
      <c r="A12" s="1" t="s">
        <v>25</v>
      </c>
      <c r="B12" s="4" t="s">
        <v>26</v>
      </c>
      <c r="C12" s="1" t="s">
        <v>27</v>
      </c>
      <c r="D12" s="1" t="s">
        <v>24</v>
      </c>
      <c r="E12" s="5" t="s">
        <v>96</v>
      </c>
      <c r="F12" s="2" t="s">
        <v>89</v>
      </c>
      <c r="G12" s="7">
        <v>685</v>
      </c>
      <c r="H12" s="7">
        <f t="shared" si="2"/>
        <v>590.51724137931035</v>
      </c>
      <c r="I12" s="9">
        <f t="shared" si="1"/>
        <v>12.302442528735632</v>
      </c>
      <c r="J12" s="6">
        <v>3</v>
      </c>
      <c r="K12" s="6">
        <v>3</v>
      </c>
      <c r="L12" s="6">
        <v>3</v>
      </c>
      <c r="M12" s="6">
        <v>3</v>
      </c>
    </row>
    <row r="13" spans="1:13" x14ac:dyDescent="0.25">
      <c r="A13" s="1" t="s">
        <v>21</v>
      </c>
      <c r="B13" s="4" t="s">
        <v>22</v>
      </c>
      <c r="C13" s="1" t="s">
        <v>23</v>
      </c>
      <c r="D13" s="1" t="s">
        <v>24</v>
      </c>
      <c r="E13" s="5" t="s">
        <v>96</v>
      </c>
      <c r="F13" s="2" t="s">
        <v>89</v>
      </c>
      <c r="G13" s="7">
        <v>685</v>
      </c>
      <c r="H13" s="7">
        <f t="shared" si="2"/>
        <v>590.51724137931035</v>
      </c>
      <c r="I13" s="9">
        <f t="shared" si="1"/>
        <v>12.302442528735632</v>
      </c>
      <c r="J13" s="6">
        <v>3</v>
      </c>
      <c r="K13" s="6">
        <v>3</v>
      </c>
      <c r="L13" s="6">
        <v>3</v>
      </c>
      <c r="M13" s="6">
        <v>3</v>
      </c>
    </row>
    <row r="14" spans="1:13" x14ac:dyDescent="0.25">
      <c r="A14" s="1" t="s">
        <v>28</v>
      </c>
      <c r="B14" s="4" t="s">
        <v>29</v>
      </c>
      <c r="C14" s="1" t="s">
        <v>30</v>
      </c>
      <c r="D14" s="1" t="s">
        <v>24</v>
      </c>
      <c r="E14" s="5" t="s">
        <v>96</v>
      </c>
      <c r="F14" s="2" t="s">
        <v>89</v>
      </c>
      <c r="G14" s="7">
        <v>685</v>
      </c>
      <c r="H14" s="7">
        <f t="shared" si="2"/>
        <v>590.51724137931035</v>
      </c>
      <c r="I14" s="9">
        <f t="shared" si="1"/>
        <v>12.302442528735632</v>
      </c>
      <c r="J14" s="6">
        <v>3</v>
      </c>
      <c r="K14" s="6">
        <v>3</v>
      </c>
      <c r="L14" s="6">
        <v>3</v>
      </c>
      <c r="M14" s="6">
        <v>3</v>
      </c>
    </row>
    <row r="15" spans="1:13" x14ac:dyDescent="0.25">
      <c r="A15" s="1" t="s">
        <v>74</v>
      </c>
      <c r="B15" s="4" t="s">
        <v>75</v>
      </c>
      <c r="C15" s="1" t="s">
        <v>76</v>
      </c>
      <c r="D15" s="1" t="s">
        <v>73</v>
      </c>
      <c r="E15" s="5" t="s">
        <v>99</v>
      </c>
      <c r="F15" s="2" t="s">
        <v>87</v>
      </c>
      <c r="G15" s="7">
        <v>277</v>
      </c>
      <c r="H15" s="7">
        <f t="shared" si="2"/>
        <v>238.79310344827587</v>
      </c>
      <c r="I15" s="9">
        <f t="shared" si="1"/>
        <v>23.879310344827587</v>
      </c>
      <c r="J15" s="6">
        <v>30</v>
      </c>
      <c r="K15" s="6">
        <v>30</v>
      </c>
      <c r="L15" s="6">
        <v>10</v>
      </c>
      <c r="M15" s="6">
        <v>30</v>
      </c>
    </row>
    <row r="16" spans="1:13" x14ac:dyDescent="0.25">
      <c r="A16" s="1" t="s">
        <v>46</v>
      </c>
      <c r="B16" s="4" t="s">
        <v>47</v>
      </c>
      <c r="C16" s="1" t="s">
        <v>48</v>
      </c>
      <c r="D16" s="1" t="s">
        <v>49</v>
      </c>
      <c r="E16" s="5" t="s">
        <v>94</v>
      </c>
      <c r="F16" s="2" t="s">
        <v>88</v>
      </c>
      <c r="G16" s="7">
        <v>424</v>
      </c>
      <c r="H16" s="7"/>
      <c r="I16" s="9">
        <f>+G16/E16</f>
        <v>35.333333333333336</v>
      </c>
      <c r="J16" s="6">
        <v>0</v>
      </c>
      <c r="K16" s="6">
        <v>2</v>
      </c>
      <c r="L16" s="6">
        <v>0</v>
      </c>
      <c r="M16" s="6">
        <v>0</v>
      </c>
    </row>
    <row r="17" spans="1:13" x14ac:dyDescent="0.25">
      <c r="A17" s="1" t="s">
        <v>35</v>
      </c>
      <c r="B17" s="4" t="s">
        <v>36</v>
      </c>
      <c r="C17" s="1" t="s">
        <v>37</v>
      </c>
      <c r="D17" s="1" t="s">
        <v>34</v>
      </c>
      <c r="E17" s="5" t="s">
        <v>93</v>
      </c>
      <c r="F17" s="2"/>
      <c r="G17" s="7">
        <v>640</v>
      </c>
      <c r="H17" s="7"/>
      <c r="I17" s="9">
        <f t="shared" ref="I17:I18" si="3">+G17/E17</f>
        <v>26.666666666666668</v>
      </c>
      <c r="J17" s="6">
        <v>1</v>
      </c>
      <c r="K17" s="6">
        <v>0</v>
      </c>
      <c r="L17" s="6">
        <v>0</v>
      </c>
      <c r="M17" s="6">
        <v>0</v>
      </c>
    </row>
    <row r="18" spans="1:13" x14ac:dyDescent="0.25">
      <c r="A18" s="1" t="s">
        <v>31</v>
      </c>
      <c r="B18" s="4" t="s">
        <v>32</v>
      </c>
      <c r="C18" s="1" t="s">
        <v>33</v>
      </c>
      <c r="D18" s="1" t="s">
        <v>34</v>
      </c>
      <c r="E18" s="5" t="s">
        <v>93</v>
      </c>
      <c r="F18" s="2"/>
      <c r="G18" s="7">
        <v>640</v>
      </c>
      <c r="H18" s="7"/>
      <c r="I18" s="9">
        <f t="shared" si="3"/>
        <v>26.666666666666668</v>
      </c>
      <c r="J18" s="6">
        <v>1</v>
      </c>
      <c r="K18" s="6">
        <v>1</v>
      </c>
      <c r="L18" s="6">
        <v>0</v>
      </c>
      <c r="M18" s="6">
        <v>0</v>
      </c>
    </row>
    <row r="19" spans="1:13" x14ac:dyDescent="0.25">
      <c r="A19" s="1" t="s">
        <v>62</v>
      </c>
      <c r="B19" s="4" t="s">
        <v>63</v>
      </c>
      <c r="C19" s="1" t="s">
        <v>64</v>
      </c>
      <c r="D19" s="1" t="s">
        <v>61</v>
      </c>
      <c r="E19" s="5" t="s">
        <v>98</v>
      </c>
      <c r="F19" s="2" t="s">
        <v>88</v>
      </c>
      <c r="G19" s="7">
        <v>275</v>
      </c>
      <c r="H19" s="7">
        <f t="shared" ref="H19:H20" si="4">+((G19/1.16))</f>
        <v>237.06896551724139</v>
      </c>
      <c r="I19" s="9">
        <f t="shared" si="1"/>
        <v>15.804597701149426</v>
      </c>
      <c r="J19" s="6">
        <v>0</v>
      </c>
      <c r="K19" s="6">
        <v>2</v>
      </c>
      <c r="L19" s="6">
        <v>2</v>
      </c>
      <c r="M19" s="6">
        <v>2</v>
      </c>
    </row>
    <row r="20" spans="1:13" x14ac:dyDescent="0.25">
      <c r="A20" s="1" t="s">
        <v>58</v>
      </c>
      <c r="B20" s="4" t="s">
        <v>59</v>
      </c>
      <c r="C20" s="1" t="s">
        <v>60</v>
      </c>
      <c r="D20" s="1" t="s">
        <v>61</v>
      </c>
      <c r="E20" s="5" t="s">
        <v>98</v>
      </c>
      <c r="F20" s="2" t="s">
        <v>88</v>
      </c>
      <c r="G20" s="7">
        <v>275</v>
      </c>
      <c r="H20" s="7">
        <f t="shared" si="4"/>
        <v>237.06896551724139</v>
      </c>
      <c r="I20" s="9">
        <f t="shared" si="1"/>
        <v>15.804597701149426</v>
      </c>
      <c r="J20" s="6">
        <v>0</v>
      </c>
      <c r="K20" s="6">
        <v>0</v>
      </c>
      <c r="L20" s="6">
        <v>0</v>
      </c>
      <c r="M20" s="6">
        <v>2</v>
      </c>
    </row>
    <row r="21" spans="1:13" x14ac:dyDescent="0.25">
      <c r="A21" s="1" t="s">
        <v>54</v>
      </c>
      <c r="B21" s="4" t="s">
        <v>55</v>
      </c>
      <c r="C21" s="1" t="s">
        <v>56</v>
      </c>
      <c r="D21" s="1" t="s">
        <v>57</v>
      </c>
      <c r="E21" s="5" t="s">
        <v>100</v>
      </c>
      <c r="F21" s="2" t="s">
        <v>89</v>
      </c>
      <c r="G21" s="7">
        <v>531</v>
      </c>
      <c r="H21" s="7">
        <f>+((G21/1.16))</f>
        <v>457.75862068965523</v>
      </c>
      <c r="I21" s="9">
        <f t="shared" si="1"/>
        <v>22.887931034482762</v>
      </c>
      <c r="J21" s="6">
        <v>0</v>
      </c>
      <c r="K21" s="6">
        <v>0</v>
      </c>
      <c r="L21" s="6">
        <v>0</v>
      </c>
      <c r="M21" s="6">
        <v>3</v>
      </c>
    </row>
    <row r="22" spans="1:13" x14ac:dyDescent="0.25">
      <c r="A22" s="1" t="s">
        <v>0</v>
      </c>
      <c r="B22" s="4" t="s">
        <v>1</v>
      </c>
      <c r="C22" s="1" t="s">
        <v>2</v>
      </c>
      <c r="D22" s="1" t="s">
        <v>3</v>
      </c>
      <c r="E22" s="5" t="s">
        <v>94</v>
      </c>
      <c r="F22" s="2" t="s">
        <v>87</v>
      </c>
      <c r="G22" s="7">
        <v>309</v>
      </c>
      <c r="H22" s="7"/>
      <c r="I22" s="9">
        <f>+G22/E22</f>
        <v>25.75</v>
      </c>
      <c r="J22" s="6">
        <v>10</v>
      </c>
      <c r="K22" s="6">
        <v>0</v>
      </c>
      <c r="L22" s="6">
        <v>5</v>
      </c>
      <c r="M22" s="6">
        <v>10</v>
      </c>
    </row>
    <row r="23" spans="1:13" x14ac:dyDescent="0.25">
      <c r="A23" s="1" t="s">
        <v>69</v>
      </c>
      <c r="B23" s="4" t="s">
        <v>70</v>
      </c>
      <c r="C23" s="1" t="s">
        <v>71</v>
      </c>
      <c r="D23" s="1" t="s">
        <v>72</v>
      </c>
      <c r="E23" s="5" t="s">
        <v>101</v>
      </c>
      <c r="F23" s="2" t="s">
        <v>89</v>
      </c>
      <c r="G23" s="7">
        <v>255</v>
      </c>
      <c r="H23" s="7">
        <f>+((G23/1.16))</f>
        <v>219.82758620689657</v>
      </c>
      <c r="I23" s="9">
        <f t="shared" si="1"/>
        <v>36.637931034482762</v>
      </c>
      <c r="J23" s="6">
        <v>3</v>
      </c>
      <c r="K23" s="6">
        <v>3</v>
      </c>
      <c r="L23" s="6">
        <v>3</v>
      </c>
      <c r="M23" s="6">
        <v>0</v>
      </c>
    </row>
    <row r="24" spans="1:13" x14ac:dyDescent="0.25">
      <c r="A24" s="1" t="s">
        <v>65</v>
      </c>
      <c r="B24" s="4" t="s">
        <v>66</v>
      </c>
      <c r="C24" s="1" t="s">
        <v>67</v>
      </c>
      <c r="D24" s="1" t="s">
        <v>68</v>
      </c>
      <c r="E24" s="5" t="s">
        <v>94</v>
      </c>
      <c r="F24" s="2" t="s">
        <v>89</v>
      </c>
      <c r="G24" s="7">
        <v>273</v>
      </c>
      <c r="H24" s="7">
        <f>+G24/1.08</f>
        <v>252.77777777777777</v>
      </c>
      <c r="I24" s="9">
        <f t="shared" si="1"/>
        <v>21.064814814814813</v>
      </c>
      <c r="J24" s="6">
        <v>3</v>
      </c>
      <c r="K24" s="6">
        <v>3</v>
      </c>
      <c r="L24" s="6">
        <v>3</v>
      </c>
      <c r="M24" s="6">
        <v>3</v>
      </c>
    </row>
  </sheetData>
  <sortState ref="A4:K47">
    <sortCondition sortBy="cellColor" ref="B4:B47" dxfId="2"/>
  </sortState>
  <conditionalFormatting sqref="J4:M24">
    <cfRule type="cellIs" dxfId="1" priority="2" operator="greaterThan">
      <formula>0</formula>
    </cfRule>
  </conditionalFormatting>
  <conditionalFormatting sqref="B4:B24">
    <cfRule type="duplicateValues" dxfId="0" priority="3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 Carranza</dc:creator>
  <cp:lastModifiedBy>Gil Orosco</cp:lastModifiedBy>
  <dcterms:created xsi:type="dcterms:W3CDTF">2020-03-04T01:02:44Z</dcterms:created>
  <dcterms:modified xsi:type="dcterms:W3CDTF">2020-03-06T23:23:22Z</dcterms:modified>
</cp:coreProperties>
</file>