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993"/>
  </bookViews>
  <sheets>
    <sheet name="PEDIDO MARZO 2020" sheetId="28" r:id="rId1"/>
  </sheets>
  <definedNames>
    <definedName name="_xlnm._FilterDatabase" localSheetId="0" hidden="1">'PEDIDO MARZO 2020'!$A$8:$T$8</definedName>
  </definedNames>
  <calcPr calcId="144525"/>
</workbook>
</file>

<file path=xl/calcChain.xml><?xml version="1.0" encoding="utf-8"?>
<calcChain xmlns="http://schemas.openxmlformats.org/spreadsheetml/2006/main">
  <c r="R88" i="28" l="1"/>
  <c r="R89" i="28"/>
  <c r="R90" i="28"/>
  <c r="R91" i="28"/>
  <c r="T88" i="28"/>
  <c r="T89" i="28"/>
  <c r="T90" i="28"/>
  <c r="T91" i="28"/>
  <c r="R29" i="28" l="1"/>
  <c r="R40" i="28"/>
  <c r="R39" i="28"/>
  <c r="R41" i="28"/>
  <c r="R34" i="28"/>
  <c r="R33" i="28"/>
  <c r="R35" i="28"/>
  <c r="R37" i="28"/>
  <c r="R36" i="28"/>
  <c r="R38" i="28"/>
  <c r="R43" i="28"/>
  <c r="R42" i="28"/>
  <c r="R44" i="28"/>
  <c r="R52" i="28"/>
  <c r="R51" i="28"/>
  <c r="R22" i="28"/>
  <c r="R53" i="28"/>
  <c r="R56" i="28"/>
  <c r="R57" i="28"/>
  <c r="R49" i="28"/>
  <c r="R48" i="28"/>
  <c r="R24" i="28"/>
  <c r="R25" i="28"/>
  <c r="R27" i="28"/>
  <c r="R26" i="28"/>
  <c r="R23" i="28"/>
  <c r="R50" i="28"/>
  <c r="R54" i="28"/>
  <c r="R55" i="28"/>
  <c r="R61" i="28"/>
  <c r="R28" i="28"/>
  <c r="R59" i="28"/>
  <c r="R60" i="28"/>
  <c r="R63" i="28"/>
  <c r="R32" i="28"/>
  <c r="R31" i="28"/>
  <c r="R62" i="28"/>
  <c r="R16" i="28"/>
  <c r="R17" i="28"/>
  <c r="R12" i="28"/>
  <c r="R14" i="28"/>
  <c r="R15" i="28"/>
  <c r="R47" i="28"/>
  <c r="R46" i="28"/>
  <c r="R13" i="28"/>
  <c r="R45" i="28"/>
  <c r="R30" i="28"/>
  <c r="R11" i="28"/>
  <c r="R9" i="28"/>
  <c r="R10" i="28"/>
  <c r="R19" i="28"/>
  <c r="R20" i="28"/>
  <c r="R21" i="28"/>
  <c r="R18" i="28"/>
  <c r="R64" i="28"/>
  <c r="R65" i="28"/>
  <c r="R66" i="28"/>
  <c r="R67" i="28"/>
  <c r="R68" i="28"/>
  <c r="R69" i="28"/>
  <c r="R70" i="28"/>
  <c r="R71" i="28"/>
  <c r="R72" i="28"/>
  <c r="R73" i="28"/>
  <c r="R74" i="28"/>
  <c r="R75" i="28"/>
  <c r="R76" i="28"/>
  <c r="R77" i="28"/>
  <c r="R78" i="28"/>
  <c r="R79" i="28"/>
  <c r="R80" i="28"/>
  <c r="R81" i="28"/>
  <c r="R82" i="28"/>
  <c r="R83" i="28"/>
  <c r="R84" i="28"/>
  <c r="R85" i="28"/>
  <c r="R86" i="28"/>
  <c r="R87" i="28"/>
  <c r="R58" i="28"/>
  <c r="T29" i="28"/>
  <c r="T40" i="28"/>
  <c r="T39" i="28"/>
  <c r="T41" i="28"/>
  <c r="T34" i="28"/>
  <c r="T33" i="28"/>
  <c r="T35" i="28"/>
  <c r="T37" i="28"/>
  <c r="T36" i="28"/>
  <c r="T38" i="28"/>
  <c r="T43" i="28"/>
  <c r="T42" i="28"/>
  <c r="T44" i="28"/>
  <c r="T52" i="28"/>
  <c r="T51" i="28"/>
  <c r="T22" i="28"/>
  <c r="T53" i="28"/>
  <c r="T56" i="28"/>
  <c r="T57" i="28"/>
  <c r="T49" i="28"/>
  <c r="T48" i="28"/>
  <c r="T24" i="28"/>
  <c r="T25" i="28"/>
  <c r="T27" i="28"/>
  <c r="T26" i="28"/>
  <c r="T23" i="28"/>
  <c r="T50" i="28"/>
  <c r="T54" i="28"/>
  <c r="T55" i="28"/>
  <c r="T61" i="28"/>
  <c r="T28" i="28"/>
  <c r="T59" i="28"/>
  <c r="T60" i="28"/>
  <c r="T63" i="28"/>
  <c r="T32" i="28"/>
  <c r="T31" i="28"/>
  <c r="T62" i="28"/>
  <c r="T16" i="28"/>
  <c r="T17" i="28"/>
  <c r="T12" i="28"/>
  <c r="T14" i="28"/>
  <c r="T15" i="28"/>
  <c r="T47" i="28"/>
  <c r="T46" i="28"/>
  <c r="T13" i="28"/>
  <c r="T45" i="28"/>
  <c r="T30" i="28"/>
  <c r="T11" i="28"/>
  <c r="T9" i="28"/>
  <c r="T10" i="28"/>
  <c r="T19" i="28"/>
  <c r="T20" i="28"/>
  <c r="T21" i="28"/>
  <c r="T18" i="28"/>
  <c r="T64" i="28"/>
  <c r="T65" i="28"/>
  <c r="T66" i="28"/>
  <c r="T67" i="28"/>
  <c r="T68" i="28"/>
  <c r="T69" i="28"/>
  <c r="T70" i="28"/>
  <c r="T71" i="28"/>
  <c r="T72" i="28"/>
  <c r="T73" i="28"/>
  <c r="T74" i="28"/>
  <c r="T75" i="28"/>
  <c r="T76" i="28"/>
  <c r="T77" i="28"/>
  <c r="T78" i="28"/>
  <c r="T79" i="28"/>
  <c r="T80" i="28"/>
  <c r="T81" i="28"/>
  <c r="T82" i="28"/>
  <c r="T83" i="28"/>
  <c r="T84" i="28"/>
  <c r="T85" i="28"/>
  <c r="T86" i="28"/>
  <c r="T87" i="28"/>
  <c r="T58" i="28"/>
  <c r="T92" i="28" l="1"/>
  <c r="T93" i="28" s="1"/>
  <c r="T94" i="28" s="1"/>
</calcChain>
</file>

<file path=xl/sharedStrings.xml><?xml version="1.0" encoding="utf-8"?>
<sst xmlns="http://schemas.openxmlformats.org/spreadsheetml/2006/main" count="198" uniqueCount="198">
  <si>
    <t xml:space="preserve">CLIENTE </t>
  </si>
  <si>
    <t>RFC.</t>
  </si>
  <si>
    <t xml:space="preserve">DIRECCION </t>
  </si>
  <si>
    <t>CODIGO</t>
  </si>
  <si>
    <t xml:space="preserve">DESCRIPCION </t>
  </si>
  <si>
    <t>PRECIO UNITARIO</t>
  </si>
  <si>
    <t>IMPORTE</t>
  </si>
  <si>
    <t>SUBTOTAL</t>
  </si>
  <si>
    <t>IVA</t>
  </si>
  <si>
    <t>TOTAL</t>
  </si>
  <si>
    <t>VIA: N/C</t>
  </si>
  <si>
    <t>VENDEDOR: 20</t>
  </si>
  <si>
    <t xml:space="preserve">CONSIGN: </t>
  </si>
  <si>
    <t xml:space="preserve">No. CLIENTE  </t>
  </si>
  <si>
    <t>SU PEDIDO:  GLORIA</t>
  </si>
  <si>
    <t>E.MAIL : gcharur@lamisionsuper.com</t>
  </si>
  <si>
    <t>LA MISION SUPERMERCADO, S.A. de C.V.</t>
  </si>
  <si>
    <t>MSU940322LJ4</t>
  </si>
  <si>
    <t>DIAZ ORDAZ 901   CENTRO</t>
  </si>
  <si>
    <t>LINARES   NUEVO LEON    CP.67700</t>
  </si>
  <si>
    <t>COND. PAGO:  30 DIAS</t>
  </si>
  <si>
    <t>TENAZA METALICA 30cm</t>
  </si>
  <si>
    <t>TENAZA METALICA 13cm</t>
  </si>
  <si>
    <t>TENAZA METALICA 23cm</t>
  </si>
  <si>
    <t>CUCHARON SEMILLERO #1 pala 10.5cm</t>
  </si>
  <si>
    <t>CUCHARON SEMILLERO #3 pala 14cm</t>
  </si>
  <si>
    <t>PINZA MILUSOS 23cm GRANDE colores</t>
  </si>
  <si>
    <t>PINZA MILUSOS 14cm MINI colores</t>
  </si>
  <si>
    <t>EMBUDO Plastico CHICO 10cm colores</t>
  </si>
  <si>
    <t>EMBUDO Plastico MEDIANO 13cm colores</t>
  </si>
  <si>
    <t>EMBUDO Plastico GRANDE 15cm colores</t>
  </si>
  <si>
    <t>SALERO PRISMA MINI colores</t>
  </si>
  <si>
    <t>SALERO PRISMA GRANDE colores</t>
  </si>
  <si>
    <t>SALERO TEXTURIZADO MINI</t>
  </si>
  <si>
    <t xml:space="preserve">SALERO TEXTURIZADO GRANDE </t>
  </si>
  <si>
    <t>SALERO BARRIL GRANDE colores</t>
  </si>
  <si>
    <t>SALERO BARRIL CHICO colores</t>
  </si>
  <si>
    <t>SALERO TOMATE Rojo</t>
  </si>
  <si>
    <t>SALERO BALON Colores</t>
  </si>
  <si>
    <t>TEL.  821 212 4483</t>
  </si>
  <si>
    <t>COLADOR MALLA PLASTICA #8 Colores</t>
  </si>
  <si>
    <t>COLADOR MALLA PLASTICA #6 Colores</t>
  </si>
  <si>
    <t>COLADOR MALLA PLASTICA #10 Colores</t>
  </si>
  <si>
    <t>COLADOR MALLA PLASTICA #14 Colores</t>
  </si>
  <si>
    <t>COLADOR MALLA PLASTICA #16 Colores</t>
  </si>
  <si>
    <t>COLADOR MALLA PLASTICA #20 Colores</t>
  </si>
  <si>
    <t>MATAMOSCAS PLASTICO Colores</t>
  </si>
  <si>
    <t>MANITA RASCADORA c/Calzador</t>
  </si>
  <si>
    <t>TORTILLADORA ALUMINIO SUPER 6 1/4"</t>
  </si>
  <si>
    <t>TORTILLADORA PARA SOPES ALUMINIO</t>
  </si>
  <si>
    <t>BASE PORTAGARRAFON Traslucida sin/llave</t>
  </si>
  <si>
    <t>LLAVE PARA BASE PORTAGARRAFON IRISAGUA</t>
  </si>
  <si>
    <t>DIAZ ORDAZ</t>
  </si>
  <si>
    <t>2145400</t>
  </si>
  <si>
    <t>2145500</t>
  </si>
  <si>
    <t>2145600</t>
  </si>
  <si>
    <t>2148400</t>
  </si>
  <si>
    <t>2145700</t>
  </si>
  <si>
    <t>2145800</t>
  </si>
  <si>
    <t>2129020</t>
  </si>
  <si>
    <t>2135720</t>
  </si>
  <si>
    <t>2137200</t>
  </si>
  <si>
    <t>2128600</t>
  </si>
  <si>
    <t>2730104</t>
  </si>
  <si>
    <t>2210200</t>
  </si>
  <si>
    <t>2126600</t>
  </si>
  <si>
    <t>2127300</t>
  </si>
  <si>
    <t>2127400</t>
  </si>
  <si>
    <t>2124320</t>
  </si>
  <si>
    <t>2123420</t>
  </si>
  <si>
    <t>2123020</t>
  </si>
  <si>
    <t>2123120</t>
  </si>
  <si>
    <t>2123620</t>
  </si>
  <si>
    <t>2123720</t>
  </si>
  <si>
    <t>2123920</t>
  </si>
  <si>
    <t>2121902</t>
  </si>
  <si>
    <t>2122102</t>
  </si>
  <si>
    <t>2122002</t>
  </si>
  <si>
    <t>2122202</t>
  </si>
  <si>
    <t>2124820</t>
  </si>
  <si>
    <t>2124720</t>
  </si>
  <si>
    <t>2122720</t>
  </si>
  <si>
    <t>2122620</t>
  </si>
  <si>
    <t>2122520</t>
  </si>
  <si>
    <t>2122220</t>
  </si>
  <si>
    <t>2114813</t>
  </si>
  <si>
    <t>2122320</t>
  </si>
  <si>
    <t xml:space="preserve">PINZA PARA HIELO </t>
  </si>
  <si>
    <t>EXPRIMIDOR DE LIMONES 7.5" METALICO</t>
  </si>
  <si>
    <t>EXPRIMIDOR DE LIMONES 6.5" METALICO</t>
  </si>
  <si>
    <t>CUCHARON REFRESQUERO 34cm Colores</t>
  </si>
  <si>
    <t>CUCHARA COCINA 21cm ACERO INOX CUFIN</t>
  </si>
  <si>
    <t>CUCHARA COCINA 26cm ACERO INOX CUFIN</t>
  </si>
  <si>
    <t>CUCHARA COCINA 30cm ACERO INOX CUFIN</t>
  </si>
  <si>
    <t>CUCHARA COCINA 36cm ACERO INOX CUFIN</t>
  </si>
  <si>
    <t>PALA VOLTEADORA LISA MGO/MADERA ROJO</t>
  </si>
  <si>
    <t>PALA VOLTEADORA RANURADA MGO/MADERA ROJO</t>
  </si>
  <si>
    <t>PALA VOLTEADORA ANCHA RANURADA MGO/MAD ROJO</t>
  </si>
  <si>
    <t>PIEZAS</t>
  </si>
  <si>
    <t>CLAVE DEL METODO DE PAGO (     99    )</t>
  </si>
  <si>
    <t>CLAVE DEL USO DEL CFDI  (      G01    )</t>
  </si>
  <si>
    <t>CLAVE DE FORMA DE PAGO (   PPD     )</t>
  </si>
  <si>
    <t>2117700</t>
  </si>
  <si>
    <t>2126700</t>
  </si>
  <si>
    <t>2122420</t>
  </si>
  <si>
    <t>2831628</t>
  </si>
  <si>
    <t>2830528</t>
  </si>
  <si>
    <t>2830628</t>
  </si>
  <si>
    <t>2830728</t>
  </si>
  <si>
    <t>2146700</t>
  </si>
  <si>
    <t>2146500</t>
  </si>
  <si>
    <t>2189200</t>
  </si>
  <si>
    <t>MOSTAZERO 1/8 BLANCO</t>
  </si>
  <si>
    <t>MOSTAZERO 1/8 AMARILLO</t>
  </si>
  <si>
    <t>MOSTAZERO 1/8 ROJO</t>
  </si>
  <si>
    <t>MOSTAZERO 1/4 BLANCO</t>
  </si>
  <si>
    <t>MOSTAZERO 1/4 AMARILLO</t>
  </si>
  <si>
    <t>MOSTAZERO 1/4 ROJO</t>
  </si>
  <si>
    <t>MOSTAZERO 1/2 BLANCO</t>
  </si>
  <si>
    <t>MOSTAZERO 1/2 AMARILLO</t>
  </si>
  <si>
    <t>MOSTAZERO 1/2 ROJO</t>
  </si>
  <si>
    <t>MOSTAZERO 3/4 BLANCO</t>
  </si>
  <si>
    <t>MOSTAZERO 3/4 AMARILLO</t>
  </si>
  <si>
    <t xml:space="preserve">MOSTAZERO 3/4 ROJO </t>
  </si>
  <si>
    <t>2121903</t>
  </si>
  <si>
    <t>2121913</t>
  </si>
  <si>
    <t>2122103</t>
  </si>
  <si>
    <t>2122113</t>
  </si>
  <si>
    <t>2122003</t>
  </si>
  <si>
    <t>2122013</t>
  </si>
  <si>
    <t>2122203</t>
  </si>
  <si>
    <t>2122213</t>
  </si>
  <si>
    <t>FECHA: 10-01-20</t>
  </si>
  <si>
    <t>082013355094</t>
  </si>
  <si>
    <t>OLLA CONVEXA 20cm c/Tapa 3.92L CINSA</t>
  </si>
  <si>
    <t>082013357098</t>
  </si>
  <si>
    <t>082013360081</t>
  </si>
  <si>
    <t>OLLA CONVEXA 26cm c/Tapa 9.65L CINSA</t>
  </si>
  <si>
    <t>OLLA CONVEXA 24cm c/Tapa 7.7L  CINSA</t>
  </si>
  <si>
    <t>7501083882109</t>
  </si>
  <si>
    <t>BUDINERA RECTA 24cm c/Tapa 4L  CINSA</t>
  </si>
  <si>
    <t>082013100083</t>
  </si>
  <si>
    <t>BUDINERA RECTA 26cm c/Tapa 4.56L  CINSA</t>
  </si>
  <si>
    <t>7501083882130</t>
  </si>
  <si>
    <t>CACEROLA HONDA 14cm 850ml  CINSA</t>
  </si>
  <si>
    <t>7501083882147</t>
  </si>
  <si>
    <t>CACEROLA HONDA 18cm 1.42L  CINSA</t>
  </si>
  <si>
    <t>082013191098</t>
  </si>
  <si>
    <t xml:space="preserve">CAFETERA AZUL TURQUEZA c/Tapa 2L  CINSA </t>
  </si>
  <si>
    <t>7501083882178</t>
  </si>
  <si>
    <t>CACEROLA SEMI HONDA 18cm 1L  CINSA</t>
  </si>
  <si>
    <t>7501083882185</t>
  </si>
  <si>
    <t>CACEROLA SEMI HONDA 22cm 1.45L  CINSA</t>
  </si>
  <si>
    <t>082013765367</t>
  </si>
  <si>
    <t>VASO RECTO 8cm  AZUL TURQUEZA 360ml  CINSA</t>
  </si>
  <si>
    <t>7501083882383</t>
  </si>
  <si>
    <t>VASO RECTO 10cm AZUL TURQUEZA 750ml  CINSA</t>
  </si>
  <si>
    <t>7501083882406</t>
  </si>
  <si>
    <t>VASE RECTO 14cm AZUL TURQUEZA 1.96ml  CINSA</t>
  </si>
  <si>
    <t>7501083882338</t>
  </si>
  <si>
    <t>SARTEN CONICO 22cm AZUL TURQUEZA  CINSA</t>
  </si>
  <si>
    <t>082013474085</t>
  </si>
  <si>
    <t>SARTEN CONICO 24cm AZUL TURQUEZA  CINSA</t>
  </si>
  <si>
    <t>7501083882345</t>
  </si>
  <si>
    <t>SARTEN CONICO 26cm AZUL TURQUEZA  CINSA</t>
  </si>
  <si>
    <t>7501083845005</t>
  </si>
  <si>
    <t>7501083845487</t>
  </si>
  <si>
    <t>BUDINERA RECTA 22cm c/Tapa 2.62L  MAGNOLIA  CINSA</t>
  </si>
  <si>
    <t>BUDINERA RECTA 26cm c/Tapa 4L  MAGNOLIA  CINSA</t>
  </si>
  <si>
    <t>7501083848174</t>
  </si>
  <si>
    <t>CACEROLA RECTA 14cm  930ml MAGNOLIA  CINSA</t>
  </si>
  <si>
    <t>7501083847917</t>
  </si>
  <si>
    <t>CACEROLA RECTA 16cm 1,32L  MAGNOLIA  CINSA</t>
  </si>
  <si>
    <t>7501083867328</t>
  </si>
  <si>
    <t>VASO RECTO 12cm 1.16L  MAGNOLIA  CINSA</t>
  </si>
  <si>
    <t>7501083867151</t>
  </si>
  <si>
    <t>VASO RECTO 14cm 1.96L  MAGNOLIA  CINSA</t>
  </si>
  <si>
    <t>785403016147</t>
  </si>
  <si>
    <t>SARTEN 22cm c/Antiadherente MAGNOLIA  CINSA</t>
  </si>
  <si>
    <t>VASO RECTO 18cm AZUL TURQUEZA 3L   CINSA</t>
  </si>
  <si>
    <t>7501083882215</t>
  </si>
  <si>
    <t>2740202</t>
  </si>
  <si>
    <t>ATOMIZADOR 500 ML</t>
  </si>
  <si>
    <t>2740101</t>
  </si>
  <si>
    <t>ATOMIZADOR 250 ML</t>
  </si>
  <si>
    <t>LA PETACA</t>
  </si>
  <si>
    <t xml:space="preserve">PEDIDO TOTAL   </t>
  </si>
  <si>
    <t>7502244364809</t>
  </si>
  <si>
    <t>CUCHARA CAFÉ LISO 430 CUFIN BLISTER c/6 pzs</t>
  </si>
  <si>
    <t>7502244364816</t>
  </si>
  <si>
    <t>CUCHARA SOPERA LISO 430 CUFIN BLISTER c/6 pzs</t>
  </si>
  <si>
    <t>7502244364822</t>
  </si>
  <si>
    <t>TENEDOR  MESA LISO 430 CUFIN BLISTER c/6 pzs</t>
  </si>
  <si>
    <t>7502244364833</t>
  </si>
  <si>
    <t>CUCHILLO MESA LISO 430 CUFIN BLISTER c/3 pzs</t>
  </si>
  <si>
    <t>ARB</t>
  </si>
  <si>
    <t>VILL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</si>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</sst>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1" xfId="0" applyBorder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43" fontId="0" fillId="0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0" fillId="0" borderId="1" xfId="0" applyNumberFormat="1" applyFont="1" applyFill="1" applyBorder="1" applyAlignment="1">
      <alignment horizontal="center"/>
    </xf>
    <xf numFmtId="44" fontId="0" fillId="0" borderId="0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zoomScaleNormal="100" workbookViewId="0">
      <selection activeCell="V11" sqref="V11"/>
    </sheetView>
  </sheetViews>
  <sheetFormatPr baseColWidth="10" defaultColWidth="18.28515625" defaultRowHeight="15" x14ac:dyDescent="0.25"/>
  <cols>
    <col min="1" max="1" width="18.28515625" customWidth="1"/>
    <col min="2" max="2" width="51.5703125" bestFit="1" customWidth="1"/>
    <col min="3" max="4" width="0" style="12" hidden="1" customWidth="1"/>
    <col min="5" max="5" width="8.5703125" style="12" customWidth="1"/>
    <col min="6" max="7" width="0" hidden="1" customWidth="1"/>
    <col min="8" max="8" width="5.140625" style="12" customWidth="1"/>
    <col min="9" max="10" width="0" hidden="1" customWidth="1"/>
    <col min="11" max="11" width="6" style="12" customWidth="1"/>
    <col min="12" max="13" width="0" style="12" hidden="1" customWidth="1"/>
    <col min="14" max="14" width="5.7109375" customWidth="1"/>
    <col min="15" max="16" width="0" style="12" hidden="1" customWidth="1"/>
    <col min="17" max="17" width="8.7109375" style="5" customWidth="1"/>
    <col min="18" max="18" width="10.85546875" customWidth="1"/>
    <col min="19" max="19" width="10.5703125" customWidth="1"/>
    <col min="20" max="20" width="11.5703125" customWidth="1"/>
  </cols>
  <sheetData>
    <row r="1" spans="1:20" s="1" customFormat="1" ht="13.5" customHeight="1" x14ac:dyDescent="0.25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101</v>
      </c>
      <c r="R1" s="2"/>
    </row>
    <row r="2" spans="1:20" s="1" customFormat="1" ht="12.75" customHeight="1" x14ac:dyDescent="0.25">
      <c r="A2" s="1" t="s">
        <v>0</v>
      </c>
      <c r="B2" s="27" t="s">
        <v>16</v>
      </c>
      <c r="C2" s="14"/>
      <c r="D2" s="14"/>
      <c r="E2" s="2" t="s">
        <v>132</v>
      </c>
      <c r="F2" s="28"/>
      <c r="G2" s="28"/>
      <c r="H2" s="14"/>
      <c r="K2" s="14"/>
      <c r="L2" s="14"/>
      <c r="M2" s="14"/>
      <c r="O2" s="14"/>
      <c r="P2" s="14"/>
      <c r="Q2" s="2" t="s">
        <v>10</v>
      </c>
    </row>
    <row r="3" spans="1:20" s="1" customFormat="1" x14ac:dyDescent="0.25">
      <c r="A3" s="1" t="s">
        <v>1</v>
      </c>
      <c r="B3" s="27" t="s">
        <v>17</v>
      </c>
      <c r="C3" s="14"/>
      <c r="D3" s="14"/>
      <c r="E3" s="2" t="s">
        <v>14</v>
      </c>
      <c r="F3" s="28"/>
      <c r="G3" s="28"/>
      <c r="H3" s="14"/>
      <c r="K3" s="14"/>
      <c r="L3" s="14"/>
      <c r="M3" s="14"/>
      <c r="O3" s="14"/>
      <c r="P3" s="14"/>
      <c r="Q3" s="2" t="s">
        <v>39</v>
      </c>
    </row>
    <row r="4" spans="1:20" s="1" customFormat="1" x14ac:dyDescent="0.25">
      <c r="A4" s="1" t="s">
        <v>2</v>
      </c>
      <c r="B4" s="27" t="s">
        <v>18</v>
      </c>
      <c r="C4" s="14"/>
      <c r="D4" s="14"/>
      <c r="E4" s="2" t="s">
        <v>20</v>
      </c>
      <c r="F4" s="28"/>
      <c r="G4" s="28"/>
      <c r="H4" s="14"/>
      <c r="K4" s="14"/>
      <c r="L4" s="14"/>
      <c r="M4" s="14"/>
      <c r="O4" s="14"/>
      <c r="P4" s="14"/>
      <c r="Q4" s="2" t="s">
        <v>12</v>
      </c>
    </row>
    <row r="5" spans="1:20" s="1" customFormat="1" x14ac:dyDescent="0.25">
      <c r="A5" s="2" t="s">
        <v>19</v>
      </c>
      <c r="B5" s="2"/>
      <c r="C5" s="14"/>
      <c r="D5" s="14"/>
      <c r="E5" s="2" t="s">
        <v>11</v>
      </c>
      <c r="F5" s="28"/>
      <c r="G5" s="28"/>
      <c r="H5" s="14"/>
      <c r="K5" s="14"/>
      <c r="L5" s="14"/>
      <c r="M5" s="14"/>
      <c r="O5" s="14"/>
      <c r="P5" s="14"/>
      <c r="Q5" s="2" t="s">
        <v>15</v>
      </c>
    </row>
    <row r="6" spans="1:20" s="1" customFormat="1" x14ac:dyDescent="0.25">
      <c r="A6" s="2" t="s">
        <v>100</v>
      </c>
      <c r="B6" s="2"/>
      <c r="C6" s="14"/>
      <c r="D6" s="14"/>
      <c r="E6" s="14"/>
      <c r="F6" s="27"/>
      <c r="G6" s="27"/>
      <c r="H6" s="14"/>
      <c r="K6" s="14"/>
      <c r="L6" s="14"/>
      <c r="M6" s="14"/>
      <c r="O6" s="14"/>
      <c r="P6" s="14"/>
      <c r="Q6" s="2" t="s">
        <v>99</v>
      </c>
    </row>
    <row r="7" spans="1:20" x14ac:dyDescent="0.25">
      <c r="A7" s="31" t="s">
        <v>3</v>
      </c>
      <c r="B7" s="31" t="s">
        <v>4</v>
      </c>
      <c r="C7" s="29"/>
      <c r="D7" s="29"/>
      <c r="E7" s="33" t="s">
        <v>98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2" t="s">
        <v>186</v>
      </c>
      <c r="S7" s="32" t="s">
        <v>5</v>
      </c>
      <c r="T7" s="31" t="s">
        <v>6</v>
      </c>
    </row>
    <row r="8" spans="1:20" ht="30" x14ac:dyDescent="0.25">
      <c r="A8" s="31"/>
      <c r="B8" s="31"/>
      <c r="C8" s="30"/>
      <c r="D8" s="30"/>
      <c r="E8" s="21" t="s">
        <v>52</v>
      </c>
      <c r="F8" s="21"/>
      <c r="G8" s="21"/>
      <c r="H8" s="21" t="s">
        <v>195</v>
      </c>
      <c r="I8" s="21"/>
      <c r="J8" s="21"/>
      <c r="K8" s="21" t="s">
        <v>196</v>
      </c>
      <c r="L8" s="21"/>
      <c r="M8" s="21"/>
      <c r="N8" s="21" t="s">
        <v>197</v>
      </c>
      <c r="O8" s="21"/>
      <c r="P8" s="21"/>
      <c r="Q8" s="22" t="s">
        <v>185</v>
      </c>
      <c r="R8" s="32"/>
      <c r="S8" s="32"/>
      <c r="T8" s="31"/>
    </row>
    <row r="9" spans="1:20" s="12" customFormat="1" x14ac:dyDescent="0.25">
      <c r="A9" s="15" t="s">
        <v>183</v>
      </c>
      <c r="B9" s="9" t="s">
        <v>184</v>
      </c>
      <c r="C9" s="6"/>
      <c r="D9" s="6"/>
      <c r="E9" s="19">
        <v>0</v>
      </c>
      <c r="F9" s="6"/>
      <c r="G9" s="6"/>
      <c r="H9" s="19">
        <v>0</v>
      </c>
      <c r="I9" s="6"/>
      <c r="J9" s="6"/>
      <c r="K9" s="19">
        <v>0</v>
      </c>
      <c r="L9" s="6"/>
      <c r="M9" s="6"/>
      <c r="N9" s="19">
        <v>24</v>
      </c>
      <c r="O9" s="6"/>
      <c r="P9" s="6"/>
      <c r="Q9" s="19">
        <v>24</v>
      </c>
      <c r="R9" s="8">
        <f t="shared" ref="R9:R40" si="0">SUM(E9+H9+K9+N9+Q9)</f>
        <v>48</v>
      </c>
      <c r="S9" s="10">
        <v>11.5</v>
      </c>
      <c r="T9" s="11">
        <f t="shared" ref="T9:T40" si="1">(E9+H9+K9+Q9)*S9</f>
        <v>276</v>
      </c>
    </row>
    <row r="10" spans="1:20" s="12" customFormat="1" x14ac:dyDescent="0.25">
      <c r="A10" s="15" t="s">
        <v>181</v>
      </c>
      <c r="B10" s="9" t="s">
        <v>182</v>
      </c>
      <c r="C10" s="6"/>
      <c r="D10" s="6"/>
      <c r="E10" s="19">
        <v>48</v>
      </c>
      <c r="F10" s="6"/>
      <c r="G10" s="6"/>
      <c r="H10" s="19">
        <v>0</v>
      </c>
      <c r="I10" s="6"/>
      <c r="J10" s="6"/>
      <c r="K10" s="19">
        <v>12</v>
      </c>
      <c r="L10" s="6"/>
      <c r="M10" s="6"/>
      <c r="N10" s="19">
        <v>48</v>
      </c>
      <c r="O10" s="6"/>
      <c r="P10" s="6"/>
      <c r="Q10" s="19">
        <v>24</v>
      </c>
      <c r="R10" s="8">
        <f t="shared" si="0"/>
        <v>132</v>
      </c>
      <c r="S10" s="10">
        <v>11.5</v>
      </c>
      <c r="T10" s="11">
        <f t="shared" si="1"/>
        <v>966</v>
      </c>
    </row>
    <row r="11" spans="1:20" s="12" customFormat="1" x14ac:dyDescent="0.25">
      <c r="A11" s="8" t="s">
        <v>63</v>
      </c>
      <c r="B11" s="9" t="s">
        <v>50</v>
      </c>
      <c r="C11" s="6"/>
      <c r="D11" s="6"/>
      <c r="E11" s="19">
        <v>3</v>
      </c>
      <c r="F11" s="6"/>
      <c r="G11" s="6"/>
      <c r="H11" s="19">
        <v>3</v>
      </c>
      <c r="I11" s="6"/>
      <c r="J11" s="6"/>
      <c r="K11" s="19">
        <v>0</v>
      </c>
      <c r="L11" s="17"/>
      <c r="M11" s="6"/>
      <c r="N11" s="19">
        <v>6</v>
      </c>
      <c r="O11" s="6"/>
      <c r="P11" s="6"/>
      <c r="Q11" s="19">
        <v>6</v>
      </c>
      <c r="R11" s="8">
        <f t="shared" si="0"/>
        <v>18</v>
      </c>
      <c r="S11" s="10">
        <v>86</v>
      </c>
      <c r="T11" s="11">
        <f t="shared" si="1"/>
        <v>1032</v>
      </c>
    </row>
    <row r="12" spans="1:20" s="12" customFormat="1" x14ac:dyDescent="0.25">
      <c r="A12" s="8" t="s">
        <v>55</v>
      </c>
      <c r="B12" s="9" t="s">
        <v>42</v>
      </c>
      <c r="C12" s="6"/>
      <c r="D12" s="6"/>
      <c r="E12" s="19">
        <v>18</v>
      </c>
      <c r="F12" s="6"/>
      <c r="G12" s="6"/>
      <c r="H12" s="19">
        <v>6</v>
      </c>
      <c r="I12" s="6"/>
      <c r="J12" s="6"/>
      <c r="K12" s="19">
        <v>0</v>
      </c>
      <c r="L12" s="17"/>
      <c r="M12" s="6"/>
      <c r="N12" s="19">
        <v>18</v>
      </c>
      <c r="O12" s="6"/>
      <c r="P12" s="6"/>
      <c r="Q12" s="19">
        <v>12</v>
      </c>
      <c r="R12" s="8">
        <f t="shared" si="0"/>
        <v>54</v>
      </c>
      <c r="S12" s="10">
        <v>9.58</v>
      </c>
      <c r="T12" s="11">
        <f t="shared" si="1"/>
        <v>344.88</v>
      </c>
    </row>
    <row r="13" spans="1:20" s="12" customFormat="1" x14ac:dyDescent="0.25">
      <c r="A13" s="8" t="s">
        <v>56</v>
      </c>
      <c r="B13" s="9" t="s">
        <v>43</v>
      </c>
      <c r="C13" s="8"/>
      <c r="D13" s="8"/>
      <c r="E13" s="20">
        <v>24</v>
      </c>
      <c r="F13" s="7"/>
      <c r="G13" s="7"/>
      <c r="H13" s="20">
        <v>12</v>
      </c>
      <c r="I13" s="7"/>
      <c r="J13" s="7"/>
      <c r="K13" s="20">
        <v>12</v>
      </c>
      <c r="L13" s="18"/>
      <c r="M13" s="7"/>
      <c r="N13" s="19">
        <v>12</v>
      </c>
      <c r="O13" s="6"/>
      <c r="P13" s="6"/>
      <c r="Q13" s="19">
        <v>12</v>
      </c>
      <c r="R13" s="8">
        <f t="shared" si="0"/>
        <v>72</v>
      </c>
      <c r="S13" s="10">
        <v>11.84</v>
      </c>
      <c r="T13" s="11">
        <f t="shared" si="1"/>
        <v>710.4</v>
      </c>
    </row>
    <row r="14" spans="1:20" s="12" customFormat="1" x14ac:dyDescent="0.25">
      <c r="A14" s="8" t="s">
        <v>57</v>
      </c>
      <c r="B14" s="9" t="s">
        <v>44</v>
      </c>
      <c r="C14" s="6"/>
      <c r="D14" s="6"/>
      <c r="E14" s="19">
        <v>12</v>
      </c>
      <c r="F14" s="6"/>
      <c r="G14" s="6"/>
      <c r="H14" s="19">
        <v>0</v>
      </c>
      <c r="I14" s="6"/>
      <c r="J14" s="6"/>
      <c r="K14" s="19">
        <v>6</v>
      </c>
      <c r="L14" s="17"/>
      <c r="M14" s="6"/>
      <c r="N14" s="19">
        <v>12</v>
      </c>
      <c r="O14" s="6"/>
      <c r="P14" s="6"/>
      <c r="Q14" s="19">
        <v>12</v>
      </c>
      <c r="R14" s="8">
        <f t="shared" si="0"/>
        <v>42</v>
      </c>
      <c r="S14" s="10">
        <v>18.14</v>
      </c>
      <c r="T14" s="11">
        <f t="shared" si="1"/>
        <v>544.20000000000005</v>
      </c>
    </row>
    <row r="15" spans="1:20" s="12" customFormat="1" x14ac:dyDescent="0.25">
      <c r="A15" s="8" t="s">
        <v>58</v>
      </c>
      <c r="B15" s="9" t="s">
        <v>45</v>
      </c>
      <c r="C15" s="6"/>
      <c r="D15" s="6"/>
      <c r="E15" s="19">
        <v>12</v>
      </c>
      <c r="F15" s="6"/>
      <c r="G15" s="6"/>
      <c r="H15" s="19">
        <v>0</v>
      </c>
      <c r="I15" s="6"/>
      <c r="J15" s="6"/>
      <c r="K15" s="19">
        <v>0</v>
      </c>
      <c r="L15" s="17"/>
      <c r="M15" s="6"/>
      <c r="N15" s="19">
        <v>12</v>
      </c>
      <c r="O15" s="6"/>
      <c r="P15" s="6"/>
      <c r="Q15" s="19">
        <v>12</v>
      </c>
      <c r="R15" s="8">
        <f t="shared" si="0"/>
        <v>36</v>
      </c>
      <c r="S15" s="10">
        <v>22.8</v>
      </c>
      <c r="T15" s="11">
        <f t="shared" si="1"/>
        <v>547.20000000000005</v>
      </c>
    </row>
    <row r="16" spans="1:20" s="12" customFormat="1" x14ac:dyDescent="0.25">
      <c r="A16" s="8" t="s">
        <v>53</v>
      </c>
      <c r="B16" s="9" t="s">
        <v>41</v>
      </c>
      <c r="C16" s="6"/>
      <c r="D16" s="6"/>
      <c r="E16" s="19">
        <v>12</v>
      </c>
      <c r="F16" s="6"/>
      <c r="G16" s="6"/>
      <c r="H16" s="19">
        <v>0</v>
      </c>
      <c r="I16" s="6"/>
      <c r="J16" s="6"/>
      <c r="K16" s="19">
        <v>0</v>
      </c>
      <c r="L16" s="17"/>
      <c r="M16" s="6"/>
      <c r="N16" s="19">
        <v>24</v>
      </c>
      <c r="O16" s="6"/>
      <c r="P16" s="6"/>
      <c r="Q16" s="19">
        <v>12</v>
      </c>
      <c r="R16" s="8">
        <f t="shared" si="0"/>
        <v>48</v>
      </c>
      <c r="S16" s="10">
        <v>6.7</v>
      </c>
      <c r="T16" s="11">
        <f t="shared" si="1"/>
        <v>160.80000000000001</v>
      </c>
    </row>
    <row r="17" spans="1:20" s="12" customFormat="1" x14ac:dyDescent="0.25">
      <c r="A17" s="8" t="s">
        <v>54</v>
      </c>
      <c r="B17" s="9" t="s">
        <v>40</v>
      </c>
      <c r="C17" s="6"/>
      <c r="D17" s="6"/>
      <c r="E17" s="19">
        <v>24</v>
      </c>
      <c r="F17" s="6"/>
      <c r="G17" s="6"/>
      <c r="H17" s="19">
        <v>6</v>
      </c>
      <c r="I17" s="6"/>
      <c r="J17" s="6"/>
      <c r="K17" s="19">
        <v>0</v>
      </c>
      <c r="L17" s="17"/>
      <c r="M17" s="6"/>
      <c r="N17" s="19">
        <v>18</v>
      </c>
      <c r="O17" s="6"/>
      <c r="P17" s="6"/>
      <c r="Q17" s="19">
        <v>12</v>
      </c>
      <c r="R17" s="8">
        <f t="shared" si="0"/>
        <v>60</v>
      </c>
      <c r="S17" s="10">
        <v>8.58</v>
      </c>
      <c r="T17" s="11">
        <f t="shared" si="1"/>
        <v>360.36</v>
      </c>
    </row>
    <row r="18" spans="1:20" s="12" customFormat="1" x14ac:dyDescent="0.25">
      <c r="A18" s="8" t="s">
        <v>105</v>
      </c>
      <c r="B18" s="9" t="s">
        <v>91</v>
      </c>
      <c r="C18" s="6"/>
      <c r="D18" s="6"/>
      <c r="E18" s="19">
        <v>24</v>
      </c>
      <c r="F18" s="6"/>
      <c r="G18" s="6"/>
      <c r="H18" s="19">
        <v>24</v>
      </c>
      <c r="I18" s="6"/>
      <c r="J18" s="6"/>
      <c r="K18" s="19">
        <v>24</v>
      </c>
      <c r="L18" s="17"/>
      <c r="M18" s="6"/>
      <c r="N18" s="19">
        <v>12</v>
      </c>
      <c r="O18" s="6"/>
      <c r="P18" s="6"/>
      <c r="Q18" s="19">
        <v>24</v>
      </c>
      <c r="R18" s="8">
        <f t="shared" si="0"/>
        <v>108</v>
      </c>
      <c r="S18" s="10">
        <v>7.04</v>
      </c>
      <c r="T18" s="11">
        <f t="shared" si="1"/>
        <v>675.84</v>
      </c>
    </row>
    <row r="19" spans="1:20" s="12" customFormat="1" x14ac:dyDescent="0.25">
      <c r="A19" s="8" t="s">
        <v>106</v>
      </c>
      <c r="B19" s="9" t="s">
        <v>92</v>
      </c>
      <c r="C19" s="6"/>
      <c r="D19" s="6"/>
      <c r="E19" s="19">
        <v>24</v>
      </c>
      <c r="F19" s="6"/>
      <c r="G19" s="6"/>
      <c r="H19" s="19">
        <v>12</v>
      </c>
      <c r="I19" s="6"/>
      <c r="J19" s="6"/>
      <c r="K19" s="19">
        <v>12</v>
      </c>
      <c r="L19" s="17"/>
      <c r="M19" s="6"/>
      <c r="N19" s="19">
        <v>24</v>
      </c>
      <c r="O19" s="6"/>
      <c r="P19" s="6"/>
      <c r="Q19" s="19">
        <v>24</v>
      </c>
      <c r="R19" s="8">
        <f t="shared" si="0"/>
        <v>96</v>
      </c>
      <c r="S19" s="10">
        <v>11.97</v>
      </c>
      <c r="T19" s="11">
        <f t="shared" si="1"/>
        <v>861.84</v>
      </c>
    </row>
    <row r="20" spans="1:20" s="12" customFormat="1" x14ac:dyDescent="0.25">
      <c r="A20" s="8" t="s">
        <v>107</v>
      </c>
      <c r="B20" s="9" t="s">
        <v>93</v>
      </c>
      <c r="C20" s="6"/>
      <c r="D20" s="6"/>
      <c r="E20" s="19">
        <v>24</v>
      </c>
      <c r="F20" s="6"/>
      <c r="G20" s="6"/>
      <c r="H20" s="19">
        <v>12</v>
      </c>
      <c r="I20" s="6"/>
      <c r="J20" s="6"/>
      <c r="K20" s="19">
        <v>0</v>
      </c>
      <c r="L20" s="17"/>
      <c r="M20" s="6"/>
      <c r="N20" s="19">
        <v>0</v>
      </c>
      <c r="O20" s="6"/>
      <c r="P20" s="6"/>
      <c r="Q20" s="19">
        <v>24</v>
      </c>
      <c r="R20" s="8">
        <f t="shared" si="0"/>
        <v>60</v>
      </c>
      <c r="S20" s="10">
        <v>14.08</v>
      </c>
      <c r="T20" s="11">
        <f t="shared" si="1"/>
        <v>844.8</v>
      </c>
    </row>
    <row r="21" spans="1:20" s="12" customFormat="1" x14ac:dyDescent="0.25">
      <c r="A21" s="8" t="s">
        <v>108</v>
      </c>
      <c r="B21" s="9" t="s">
        <v>94</v>
      </c>
      <c r="C21" s="6"/>
      <c r="D21" s="6"/>
      <c r="E21" s="19">
        <v>24</v>
      </c>
      <c r="F21" s="6"/>
      <c r="G21" s="6"/>
      <c r="H21" s="19">
        <v>12</v>
      </c>
      <c r="I21" s="6"/>
      <c r="J21" s="6"/>
      <c r="K21" s="19">
        <v>0</v>
      </c>
      <c r="L21" s="17"/>
      <c r="M21" s="6"/>
      <c r="N21" s="19">
        <v>12</v>
      </c>
      <c r="O21" s="6"/>
      <c r="P21" s="6"/>
      <c r="Q21" s="19">
        <v>24</v>
      </c>
      <c r="R21" s="8">
        <f t="shared" si="0"/>
        <v>72</v>
      </c>
      <c r="S21" s="10">
        <v>18.559999999999999</v>
      </c>
      <c r="T21" s="11">
        <f t="shared" si="1"/>
        <v>1113.5999999999999</v>
      </c>
    </row>
    <row r="22" spans="1:20" s="12" customFormat="1" x14ac:dyDescent="0.25">
      <c r="A22" s="8" t="s">
        <v>104</v>
      </c>
      <c r="B22" s="9" t="s">
        <v>90</v>
      </c>
      <c r="C22" s="6"/>
      <c r="D22" s="6"/>
      <c r="E22" s="19">
        <v>0</v>
      </c>
      <c r="F22" s="6"/>
      <c r="G22" s="6"/>
      <c r="H22" s="19">
        <v>0</v>
      </c>
      <c r="I22" s="6"/>
      <c r="J22" s="6"/>
      <c r="K22" s="19">
        <v>0</v>
      </c>
      <c r="L22" s="17"/>
      <c r="M22" s="6"/>
      <c r="N22" s="19">
        <v>0</v>
      </c>
      <c r="O22" s="6"/>
      <c r="P22" s="6"/>
      <c r="Q22" s="19">
        <v>6</v>
      </c>
      <c r="R22" s="8">
        <f t="shared" si="0"/>
        <v>6</v>
      </c>
      <c r="S22" s="10">
        <v>12.32</v>
      </c>
      <c r="T22" s="11">
        <f t="shared" si="1"/>
        <v>73.92</v>
      </c>
    </row>
    <row r="23" spans="1:20" s="12" customFormat="1" x14ac:dyDescent="0.25">
      <c r="A23" s="8" t="s">
        <v>68</v>
      </c>
      <c r="B23" s="9" t="s">
        <v>24</v>
      </c>
      <c r="C23" s="6"/>
      <c r="D23" s="6"/>
      <c r="E23" s="19">
        <v>0</v>
      </c>
      <c r="F23" s="6"/>
      <c r="G23" s="6"/>
      <c r="H23" s="19">
        <v>0</v>
      </c>
      <c r="I23" s="6"/>
      <c r="J23" s="6"/>
      <c r="K23" s="19">
        <v>6</v>
      </c>
      <c r="L23" s="17"/>
      <c r="M23" s="6"/>
      <c r="N23" s="19">
        <v>0</v>
      </c>
      <c r="O23" s="6"/>
      <c r="P23" s="6"/>
      <c r="Q23" s="19">
        <v>12</v>
      </c>
      <c r="R23" s="8">
        <f t="shared" si="0"/>
        <v>18</v>
      </c>
      <c r="S23" s="10">
        <v>3.24</v>
      </c>
      <c r="T23" s="11">
        <f t="shared" si="1"/>
        <v>58.320000000000007</v>
      </c>
    </row>
    <row r="24" spans="1:20" s="12" customFormat="1" x14ac:dyDescent="0.25">
      <c r="A24" s="8" t="s">
        <v>69</v>
      </c>
      <c r="B24" s="9" t="s">
        <v>25</v>
      </c>
      <c r="C24" s="6"/>
      <c r="D24" s="6"/>
      <c r="E24" s="19">
        <v>0</v>
      </c>
      <c r="F24" s="6"/>
      <c r="G24" s="6"/>
      <c r="H24" s="19">
        <v>6</v>
      </c>
      <c r="I24" s="6"/>
      <c r="J24" s="6"/>
      <c r="K24" s="19">
        <v>0</v>
      </c>
      <c r="L24" s="17"/>
      <c r="M24" s="6"/>
      <c r="N24" s="19">
        <v>0</v>
      </c>
      <c r="O24" s="6"/>
      <c r="P24" s="6"/>
      <c r="Q24" s="19">
        <v>12</v>
      </c>
      <c r="R24" s="8">
        <f t="shared" si="0"/>
        <v>18</v>
      </c>
      <c r="S24" s="10">
        <v>6.23</v>
      </c>
      <c r="T24" s="11">
        <f t="shared" si="1"/>
        <v>112.14000000000001</v>
      </c>
    </row>
    <row r="25" spans="1:20" s="12" customFormat="1" x14ac:dyDescent="0.25">
      <c r="A25" s="13" t="s">
        <v>72</v>
      </c>
      <c r="B25" s="9" t="s">
        <v>28</v>
      </c>
      <c r="C25" s="6"/>
      <c r="D25" s="6"/>
      <c r="E25" s="19">
        <v>24</v>
      </c>
      <c r="F25" s="6"/>
      <c r="G25" s="6"/>
      <c r="H25" s="19">
        <v>12</v>
      </c>
      <c r="I25" s="6"/>
      <c r="J25" s="6"/>
      <c r="K25" s="19">
        <v>0</v>
      </c>
      <c r="L25" s="17"/>
      <c r="M25" s="6"/>
      <c r="N25" s="19">
        <v>18</v>
      </c>
      <c r="O25" s="6"/>
      <c r="P25" s="6"/>
      <c r="Q25" s="19">
        <v>12</v>
      </c>
      <c r="R25" s="8">
        <f t="shared" si="0"/>
        <v>66</v>
      </c>
      <c r="S25" s="10">
        <v>6.46</v>
      </c>
      <c r="T25" s="11">
        <f t="shared" si="1"/>
        <v>310.08</v>
      </c>
    </row>
    <row r="26" spans="1:20" s="12" customFormat="1" x14ac:dyDescent="0.25">
      <c r="A26" s="8" t="s">
        <v>74</v>
      </c>
      <c r="B26" s="9" t="s">
        <v>30</v>
      </c>
      <c r="C26" s="6"/>
      <c r="D26" s="6"/>
      <c r="E26" s="19">
        <v>12</v>
      </c>
      <c r="F26" s="6"/>
      <c r="G26" s="6"/>
      <c r="H26" s="19">
        <v>0</v>
      </c>
      <c r="I26" s="6"/>
      <c r="J26" s="6"/>
      <c r="K26" s="19">
        <v>0</v>
      </c>
      <c r="L26" s="17"/>
      <c r="M26" s="6"/>
      <c r="N26" s="19">
        <v>6</v>
      </c>
      <c r="O26" s="6"/>
      <c r="P26" s="6"/>
      <c r="Q26" s="19">
        <v>12</v>
      </c>
      <c r="R26" s="8">
        <f t="shared" si="0"/>
        <v>30</v>
      </c>
      <c r="S26" s="10">
        <v>12.93</v>
      </c>
      <c r="T26" s="11">
        <f t="shared" si="1"/>
        <v>310.32</v>
      </c>
    </row>
    <row r="27" spans="1:20" s="12" customFormat="1" x14ac:dyDescent="0.25">
      <c r="A27" s="8" t="s">
        <v>73</v>
      </c>
      <c r="B27" s="9" t="s">
        <v>29</v>
      </c>
      <c r="C27" s="6"/>
      <c r="D27" s="6"/>
      <c r="E27" s="19">
        <v>12</v>
      </c>
      <c r="F27" s="6"/>
      <c r="G27" s="6"/>
      <c r="H27" s="19">
        <v>3</v>
      </c>
      <c r="I27" s="6"/>
      <c r="J27" s="6"/>
      <c r="K27" s="19">
        <v>12</v>
      </c>
      <c r="L27" s="17"/>
      <c r="M27" s="6"/>
      <c r="N27" s="19">
        <v>12</v>
      </c>
      <c r="O27" s="6"/>
      <c r="P27" s="6"/>
      <c r="Q27" s="19">
        <v>12</v>
      </c>
      <c r="R27" s="8">
        <f t="shared" si="0"/>
        <v>51</v>
      </c>
      <c r="S27" s="10">
        <v>10.45</v>
      </c>
      <c r="T27" s="11">
        <f t="shared" si="1"/>
        <v>407.54999999999995</v>
      </c>
    </row>
    <row r="28" spans="1:20" s="12" customFormat="1" x14ac:dyDescent="0.25">
      <c r="A28" s="8" t="s">
        <v>103</v>
      </c>
      <c r="B28" s="9" t="s">
        <v>89</v>
      </c>
      <c r="C28" s="8"/>
      <c r="D28" s="8"/>
      <c r="E28" s="20">
        <v>12</v>
      </c>
      <c r="F28" s="7"/>
      <c r="G28" s="7"/>
      <c r="H28" s="20">
        <v>6</v>
      </c>
      <c r="I28" s="7"/>
      <c r="J28" s="7"/>
      <c r="K28" s="20">
        <v>12</v>
      </c>
      <c r="L28" s="18"/>
      <c r="M28" s="7"/>
      <c r="N28" s="19">
        <v>12</v>
      </c>
      <c r="O28" s="6"/>
      <c r="P28" s="6"/>
      <c r="Q28" s="19">
        <v>12</v>
      </c>
      <c r="R28" s="8">
        <f t="shared" si="0"/>
        <v>54</v>
      </c>
      <c r="S28" s="10">
        <v>21.15</v>
      </c>
      <c r="T28" s="11">
        <f t="shared" si="1"/>
        <v>888.3</v>
      </c>
    </row>
    <row r="29" spans="1:20" s="12" customFormat="1" x14ac:dyDescent="0.25">
      <c r="A29" s="8" t="s">
        <v>102</v>
      </c>
      <c r="B29" s="9" t="s">
        <v>88</v>
      </c>
      <c r="C29" s="6"/>
      <c r="D29" s="6"/>
      <c r="E29" s="19">
        <v>8</v>
      </c>
      <c r="F29" s="6"/>
      <c r="G29" s="6"/>
      <c r="H29" s="19">
        <v>0</v>
      </c>
      <c r="I29" s="6"/>
      <c r="J29" s="6"/>
      <c r="K29" s="19">
        <v>12</v>
      </c>
      <c r="L29" s="17"/>
      <c r="M29" s="6"/>
      <c r="N29" s="19">
        <v>0</v>
      </c>
      <c r="O29" s="6"/>
      <c r="P29" s="6"/>
      <c r="Q29" s="19">
        <v>6</v>
      </c>
      <c r="R29" s="8">
        <f t="shared" si="0"/>
        <v>26</v>
      </c>
      <c r="S29" s="10">
        <v>38.799999999999997</v>
      </c>
      <c r="T29" s="11">
        <f t="shared" si="1"/>
        <v>1008.8</v>
      </c>
    </row>
    <row r="30" spans="1:20" s="12" customFormat="1" x14ac:dyDescent="0.25">
      <c r="A30" s="8" t="s">
        <v>64</v>
      </c>
      <c r="B30" s="9" t="s">
        <v>51</v>
      </c>
      <c r="C30" s="6"/>
      <c r="D30" s="6"/>
      <c r="E30" s="19">
        <v>0</v>
      </c>
      <c r="F30" s="6"/>
      <c r="G30" s="6"/>
      <c r="H30" s="19">
        <v>6</v>
      </c>
      <c r="I30" s="6"/>
      <c r="J30" s="6"/>
      <c r="K30" s="19">
        <v>0</v>
      </c>
      <c r="L30" s="17"/>
      <c r="M30" s="6"/>
      <c r="N30" s="19">
        <v>0</v>
      </c>
      <c r="O30" s="6"/>
      <c r="P30" s="6"/>
      <c r="Q30" s="19">
        <v>12</v>
      </c>
      <c r="R30" s="8">
        <f t="shared" si="0"/>
        <v>18</v>
      </c>
      <c r="S30" s="10">
        <v>21</v>
      </c>
      <c r="T30" s="11">
        <f t="shared" si="1"/>
        <v>378</v>
      </c>
    </row>
    <row r="31" spans="1:20" s="12" customFormat="1" x14ac:dyDescent="0.25">
      <c r="A31" s="8" t="s">
        <v>60</v>
      </c>
      <c r="B31" s="9" t="s">
        <v>47</v>
      </c>
      <c r="C31" s="6"/>
      <c r="D31" s="6"/>
      <c r="E31" s="19">
        <v>24</v>
      </c>
      <c r="F31" s="6"/>
      <c r="G31" s="6"/>
      <c r="H31" s="19">
        <v>12</v>
      </c>
      <c r="I31" s="6"/>
      <c r="J31" s="6"/>
      <c r="K31" s="19">
        <v>6</v>
      </c>
      <c r="L31" s="17"/>
      <c r="M31" s="6"/>
      <c r="N31" s="19">
        <v>6</v>
      </c>
      <c r="O31" s="6"/>
      <c r="P31" s="6"/>
      <c r="Q31" s="19">
        <v>24</v>
      </c>
      <c r="R31" s="8">
        <f t="shared" si="0"/>
        <v>72</v>
      </c>
      <c r="S31" s="10">
        <v>8.4</v>
      </c>
      <c r="T31" s="11">
        <f t="shared" si="1"/>
        <v>554.4</v>
      </c>
    </row>
    <row r="32" spans="1:20" s="12" customFormat="1" x14ac:dyDescent="0.25">
      <c r="A32" s="8" t="s">
        <v>59</v>
      </c>
      <c r="B32" s="9" t="s">
        <v>46</v>
      </c>
      <c r="C32" s="6"/>
      <c r="D32" s="6"/>
      <c r="E32" s="19">
        <v>24</v>
      </c>
      <c r="F32" s="6"/>
      <c r="G32" s="6"/>
      <c r="H32" s="19">
        <v>12</v>
      </c>
      <c r="I32" s="6"/>
      <c r="J32" s="6"/>
      <c r="K32" s="19">
        <v>24</v>
      </c>
      <c r="L32" s="17"/>
      <c r="M32" s="6"/>
      <c r="N32" s="19">
        <v>24</v>
      </c>
      <c r="O32" s="6"/>
      <c r="P32" s="6"/>
      <c r="Q32" s="19">
        <v>24</v>
      </c>
      <c r="R32" s="8">
        <f t="shared" si="0"/>
        <v>108</v>
      </c>
      <c r="S32" s="10">
        <v>6.8</v>
      </c>
      <c r="T32" s="11">
        <f t="shared" si="1"/>
        <v>571.19999999999993</v>
      </c>
    </row>
    <row r="33" spans="1:20" s="12" customFormat="1" x14ac:dyDescent="0.25">
      <c r="A33" s="8" t="s">
        <v>128</v>
      </c>
      <c r="B33" s="9" t="s">
        <v>119</v>
      </c>
      <c r="C33" s="6"/>
      <c r="D33" s="6"/>
      <c r="E33" s="19">
        <v>0</v>
      </c>
      <c r="F33" s="6"/>
      <c r="G33" s="6"/>
      <c r="H33" s="19">
        <v>0</v>
      </c>
      <c r="I33" s="6"/>
      <c r="J33" s="6"/>
      <c r="K33" s="19">
        <v>0</v>
      </c>
      <c r="L33" s="17"/>
      <c r="M33" s="6"/>
      <c r="N33" s="19">
        <v>0</v>
      </c>
      <c r="O33" s="6"/>
      <c r="P33" s="6"/>
      <c r="Q33" s="19">
        <v>12</v>
      </c>
      <c r="R33" s="8">
        <f t="shared" si="0"/>
        <v>12</v>
      </c>
      <c r="S33" s="10">
        <v>6.8</v>
      </c>
      <c r="T33" s="11">
        <f t="shared" si="1"/>
        <v>81.599999999999994</v>
      </c>
    </row>
    <row r="34" spans="1:20" s="12" customFormat="1" x14ac:dyDescent="0.25">
      <c r="A34" s="8" t="s">
        <v>77</v>
      </c>
      <c r="B34" s="9" t="s">
        <v>118</v>
      </c>
      <c r="C34" s="6"/>
      <c r="D34" s="6"/>
      <c r="E34" s="19">
        <v>6</v>
      </c>
      <c r="F34" s="6"/>
      <c r="G34" s="6"/>
      <c r="H34" s="19">
        <v>0</v>
      </c>
      <c r="I34" s="6"/>
      <c r="J34" s="6"/>
      <c r="K34" s="19">
        <v>6</v>
      </c>
      <c r="L34" s="17"/>
      <c r="M34" s="6"/>
      <c r="N34" s="19">
        <v>12</v>
      </c>
      <c r="O34" s="6"/>
      <c r="P34" s="6"/>
      <c r="Q34" s="19">
        <v>12</v>
      </c>
      <c r="R34" s="8">
        <f t="shared" si="0"/>
        <v>36</v>
      </c>
      <c r="S34" s="10">
        <v>6.8</v>
      </c>
      <c r="T34" s="11">
        <f t="shared" si="1"/>
        <v>163.19999999999999</v>
      </c>
    </row>
    <row r="35" spans="1:20" s="12" customFormat="1" x14ac:dyDescent="0.25">
      <c r="A35" s="8" t="s">
        <v>129</v>
      </c>
      <c r="B35" s="9" t="s">
        <v>120</v>
      </c>
      <c r="C35" s="6"/>
      <c r="D35" s="6"/>
      <c r="E35" s="19">
        <v>0</v>
      </c>
      <c r="F35" s="6"/>
      <c r="G35" s="6"/>
      <c r="H35" s="19">
        <v>0</v>
      </c>
      <c r="I35" s="6"/>
      <c r="J35" s="6"/>
      <c r="K35" s="19">
        <v>0</v>
      </c>
      <c r="L35" s="17"/>
      <c r="M35" s="6"/>
      <c r="N35" s="19">
        <v>12</v>
      </c>
      <c r="O35" s="6"/>
      <c r="P35" s="6"/>
      <c r="Q35" s="19">
        <v>12</v>
      </c>
      <c r="R35" s="8">
        <f t="shared" si="0"/>
        <v>24</v>
      </c>
      <c r="S35" s="10">
        <v>6.8</v>
      </c>
      <c r="T35" s="11">
        <f t="shared" si="1"/>
        <v>81.599999999999994</v>
      </c>
    </row>
    <row r="36" spans="1:20" s="12" customFormat="1" x14ac:dyDescent="0.25">
      <c r="A36" s="8" t="s">
        <v>126</v>
      </c>
      <c r="B36" s="9" t="s">
        <v>116</v>
      </c>
      <c r="C36" s="6"/>
      <c r="D36" s="6"/>
      <c r="E36" s="19">
        <v>0</v>
      </c>
      <c r="F36" s="6"/>
      <c r="G36" s="6"/>
      <c r="H36" s="19">
        <v>0</v>
      </c>
      <c r="I36" s="6"/>
      <c r="J36" s="6"/>
      <c r="K36" s="19">
        <v>0</v>
      </c>
      <c r="L36" s="17"/>
      <c r="M36" s="6"/>
      <c r="N36" s="19">
        <v>0</v>
      </c>
      <c r="O36" s="6"/>
      <c r="P36" s="6"/>
      <c r="Q36" s="19">
        <v>24</v>
      </c>
      <c r="R36" s="8">
        <f t="shared" si="0"/>
        <v>24</v>
      </c>
      <c r="S36" s="10">
        <v>4.88</v>
      </c>
      <c r="T36" s="11">
        <f t="shared" si="1"/>
        <v>117.12</v>
      </c>
    </row>
    <row r="37" spans="1:20" s="12" customFormat="1" x14ac:dyDescent="0.25">
      <c r="A37" s="8" t="s">
        <v>76</v>
      </c>
      <c r="B37" s="9" t="s">
        <v>115</v>
      </c>
      <c r="C37" s="6"/>
      <c r="D37" s="6"/>
      <c r="E37" s="19">
        <v>24</v>
      </c>
      <c r="F37" s="6"/>
      <c r="G37" s="6"/>
      <c r="H37" s="19">
        <v>12</v>
      </c>
      <c r="I37" s="6"/>
      <c r="J37" s="6"/>
      <c r="K37" s="19">
        <v>0</v>
      </c>
      <c r="L37" s="17"/>
      <c r="M37" s="6"/>
      <c r="N37" s="19">
        <v>36</v>
      </c>
      <c r="O37" s="6"/>
      <c r="P37" s="6"/>
      <c r="Q37" s="19">
        <v>24</v>
      </c>
      <c r="R37" s="8">
        <f t="shared" si="0"/>
        <v>96</v>
      </c>
      <c r="S37" s="10">
        <v>4.88</v>
      </c>
      <c r="T37" s="11">
        <f t="shared" si="1"/>
        <v>292.8</v>
      </c>
    </row>
    <row r="38" spans="1:20" s="12" customFormat="1" x14ac:dyDescent="0.25">
      <c r="A38" s="8" t="s">
        <v>127</v>
      </c>
      <c r="B38" s="9" t="s">
        <v>117</v>
      </c>
      <c r="C38" s="6"/>
      <c r="D38" s="6"/>
      <c r="E38" s="19">
        <v>0</v>
      </c>
      <c r="F38" s="6"/>
      <c r="G38" s="6"/>
      <c r="H38" s="19">
        <v>0</v>
      </c>
      <c r="I38" s="6"/>
      <c r="J38" s="6"/>
      <c r="K38" s="19">
        <v>0</v>
      </c>
      <c r="L38" s="17"/>
      <c r="M38" s="6"/>
      <c r="N38" s="19">
        <v>12</v>
      </c>
      <c r="O38" s="6"/>
      <c r="P38" s="6"/>
      <c r="Q38" s="19">
        <v>24</v>
      </c>
      <c r="R38" s="8">
        <f t="shared" si="0"/>
        <v>36</v>
      </c>
      <c r="S38" s="10">
        <v>4.88</v>
      </c>
      <c r="T38" s="11">
        <f t="shared" si="1"/>
        <v>117.12</v>
      </c>
    </row>
    <row r="39" spans="1:20" s="12" customFormat="1" x14ac:dyDescent="0.25">
      <c r="A39" s="8" t="s">
        <v>124</v>
      </c>
      <c r="B39" s="9" t="s">
        <v>113</v>
      </c>
      <c r="C39" s="6"/>
      <c r="D39" s="6"/>
      <c r="E39" s="19">
        <v>0</v>
      </c>
      <c r="F39" s="6"/>
      <c r="G39" s="6"/>
      <c r="H39" s="19">
        <v>0</v>
      </c>
      <c r="I39" s="6"/>
      <c r="J39" s="6"/>
      <c r="K39" s="19">
        <v>12</v>
      </c>
      <c r="L39" s="17"/>
      <c r="M39" s="6"/>
      <c r="N39" s="19">
        <v>0</v>
      </c>
      <c r="O39" s="6"/>
      <c r="P39" s="6"/>
      <c r="Q39" s="19">
        <v>24</v>
      </c>
      <c r="R39" s="8">
        <f t="shared" si="0"/>
        <v>36</v>
      </c>
      <c r="S39" s="10">
        <v>2.99</v>
      </c>
      <c r="T39" s="11">
        <f t="shared" si="1"/>
        <v>107.64000000000001</v>
      </c>
    </row>
    <row r="40" spans="1:20" s="12" customFormat="1" x14ac:dyDescent="0.25">
      <c r="A40" s="8" t="s">
        <v>75</v>
      </c>
      <c r="B40" s="9" t="s">
        <v>112</v>
      </c>
      <c r="C40" s="6"/>
      <c r="D40" s="6"/>
      <c r="E40" s="19">
        <v>18</v>
      </c>
      <c r="F40" s="6"/>
      <c r="G40" s="6"/>
      <c r="H40" s="19">
        <v>0</v>
      </c>
      <c r="I40" s="6"/>
      <c r="J40" s="6"/>
      <c r="K40" s="19">
        <v>24</v>
      </c>
      <c r="L40" s="17"/>
      <c r="M40" s="6"/>
      <c r="N40" s="19">
        <v>12</v>
      </c>
      <c r="O40" s="6"/>
      <c r="P40" s="6"/>
      <c r="Q40" s="19">
        <v>24</v>
      </c>
      <c r="R40" s="8">
        <f t="shared" si="0"/>
        <v>78</v>
      </c>
      <c r="S40" s="10">
        <v>2.99</v>
      </c>
      <c r="T40" s="11">
        <f t="shared" si="1"/>
        <v>197.34</v>
      </c>
    </row>
    <row r="41" spans="1:20" s="12" customFormat="1" x14ac:dyDescent="0.25">
      <c r="A41" s="8" t="s">
        <v>125</v>
      </c>
      <c r="B41" s="9" t="s">
        <v>114</v>
      </c>
      <c r="C41" s="6"/>
      <c r="D41" s="6"/>
      <c r="E41" s="19">
        <v>0</v>
      </c>
      <c r="F41" s="6"/>
      <c r="G41" s="6"/>
      <c r="H41" s="19">
        <v>6</v>
      </c>
      <c r="I41" s="6"/>
      <c r="J41" s="6"/>
      <c r="K41" s="19">
        <v>12</v>
      </c>
      <c r="L41" s="17"/>
      <c r="M41" s="6"/>
      <c r="N41" s="19">
        <v>12</v>
      </c>
      <c r="O41" s="6"/>
      <c r="P41" s="6"/>
      <c r="Q41" s="19">
        <v>24</v>
      </c>
      <c r="R41" s="8">
        <f t="shared" ref="R41:R63" si="2">SUM(E41+H41+K41+N41+Q41)</f>
        <v>54</v>
      </c>
      <c r="S41" s="10">
        <v>2.99</v>
      </c>
      <c r="T41" s="11">
        <f t="shared" ref="T41:T63" si="3">(E41+H41+K41+Q41)*S41</f>
        <v>125.58000000000001</v>
      </c>
    </row>
    <row r="42" spans="1:20" s="12" customFormat="1" x14ac:dyDescent="0.25">
      <c r="A42" s="8" t="s">
        <v>130</v>
      </c>
      <c r="B42" s="9" t="s">
        <v>122</v>
      </c>
      <c r="C42" s="6"/>
      <c r="D42" s="6"/>
      <c r="E42" s="19">
        <v>0</v>
      </c>
      <c r="F42" s="6"/>
      <c r="G42" s="6"/>
      <c r="H42" s="19">
        <v>0</v>
      </c>
      <c r="I42" s="6"/>
      <c r="J42" s="6"/>
      <c r="K42" s="19">
        <v>0</v>
      </c>
      <c r="L42" s="17"/>
      <c r="M42" s="6"/>
      <c r="N42" s="19">
        <v>12</v>
      </c>
      <c r="O42" s="6"/>
      <c r="P42" s="6"/>
      <c r="Q42" s="19">
        <v>12</v>
      </c>
      <c r="R42" s="8">
        <f t="shared" si="2"/>
        <v>24</v>
      </c>
      <c r="S42" s="10">
        <v>7.9</v>
      </c>
      <c r="T42" s="11">
        <f t="shared" si="3"/>
        <v>94.800000000000011</v>
      </c>
    </row>
    <row r="43" spans="1:20" s="12" customFormat="1" x14ac:dyDescent="0.25">
      <c r="A43" s="8" t="s">
        <v>78</v>
      </c>
      <c r="B43" s="9" t="s">
        <v>121</v>
      </c>
      <c r="C43" s="6"/>
      <c r="D43" s="6"/>
      <c r="E43" s="19">
        <v>0</v>
      </c>
      <c r="F43" s="6"/>
      <c r="G43" s="6"/>
      <c r="H43" s="19">
        <v>12</v>
      </c>
      <c r="I43" s="6"/>
      <c r="J43" s="6"/>
      <c r="K43" s="19">
        <v>0</v>
      </c>
      <c r="L43" s="17"/>
      <c r="M43" s="6"/>
      <c r="N43" s="19">
        <v>12</v>
      </c>
      <c r="O43" s="6"/>
      <c r="P43" s="6"/>
      <c r="Q43" s="19">
        <v>12</v>
      </c>
      <c r="R43" s="8">
        <f t="shared" si="2"/>
        <v>36</v>
      </c>
      <c r="S43" s="10">
        <v>7.9</v>
      </c>
      <c r="T43" s="11">
        <f t="shared" si="3"/>
        <v>189.60000000000002</v>
      </c>
    </row>
    <row r="44" spans="1:20" s="12" customFormat="1" x14ac:dyDescent="0.25">
      <c r="A44" s="8" t="s">
        <v>131</v>
      </c>
      <c r="B44" s="9" t="s">
        <v>123</v>
      </c>
      <c r="C44" s="6"/>
      <c r="D44" s="6"/>
      <c r="E44" s="19">
        <v>0</v>
      </c>
      <c r="F44" s="6"/>
      <c r="G44" s="6"/>
      <c r="H44" s="19">
        <v>0</v>
      </c>
      <c r="I44" s="6"/>
      <c r="J44" s="6"/>
      <c r="K44" s="19">
        <v>0</v>
      </c>
      <c r="L44" s="17"/>
      <c r="M44" s="6"/>
      <c r="N44" s="19">
        <v>0</v>
      </c>
      <c r="O44" s="6"/>
      <c r="P44" s="6"/>
      <c r="Q44" s="19">
        <v>12</v>
      </c>
      <c r="R44" s="8">
        <f t="shared" si="2"/>
        <v>12</v>
      </c>
      <c r="S44" s="10">
        <v>7.9</v>
      </c>
      <c r="T44" s="11">
        <f t="shared" si="3"/>
        <v>94.800000000000011</v>
      </c>
    </row>
    <row r="45" spans="1:20" s="12" customFormat="1" x14ac:dyDescent="0.25">
      <c r="A45" s="8" t="s">
        <v>111</v>
      </c>
      <c r="B45" s="9" t="s">
        <v>97</v>
      </c>
      <c r="C45" s="8"/>
      <c r="D45" s="8"/>
      <c r="E45" s="20">
        <v>24</v>
      </c>
      <c r="F45" s="7"/>
      <c r="G45" s="7"/>
      <c r="H45" s="20">
        <v>12</v>
      </c>
      <c r="I45" s="7"/>
      <c r="J45" s="7"/>
      <c r="K45" s="20">
        <v>12</v>
      </c>
      <c r="L45" s="18"/>
      <c r="M45" s="7"/>
      <c r="N45" s="19">
        <v>12</v>
      </c>
      <c r="O45" s="6"/>
      <c r="P45" s="6"/>
      <c r="Q45" s="19">
        <v>12</v>
      </c>
      <c r="R45" s="8">
        <f t="shared" si="2"/>
        <v>72</v>
      </c>
      <c r="S45" s="10">
        <v>15.6</v>
      </c>
      <c r="T45" s="11">
        <f t="shared" si="3"/>
        <v>936</v>
      </c>
    </row>
    <row r="46" spans="1:20" s="12" customFormat="1" x14ac:dyDescent="0.25">
      <c r="A46" s="8" t="s">
        <v>109</v>
      </c>
      <c r="B46" s="9" t="s">
        <v>95</v>
      </c>
      <c r="C46" s="8"/>
      <c r="D46" s="8"/>
      <c r="E46" s="20">
        <v>24</v>
      </c>
      <c r="F46" s="7"/>
      <c r="G46" s="7"/>
      <c r="H46" s="20">
        <v>12</v>
      </c>
      <c r="I46" s="7"/>
      <c r="J46" s="7"/>
      <c r="K46" s="20">
        <v>12</v>
      </c>
      <c r="L46" s="18"/>
      <c r="M46" s="7"/>
      <c r="N46" s="19">
        <v>24</v>
      </c>
      <c r="O46" s="6"/>
      <c r="P46" s="6"/>
      <c r="Q46" s="19">
        <v>12</v>
      </c>
      <c r="R46" s="8">
        <f t="shared" si="2"/>
        <v>84</v>
      </c>
      <c r="S46" s="10">
        <v>14.5</v>
      </c>
      <c r="T46" s="11">
        <f t="shared" si="3"/>
        <v>870</v>
      </c>
    </row>
    <row r="47" spans="1:20" s="12" customFormat="1" x14ac:dyDescent="0.25">
      <c r="A47" s="8" t="s">
        <v>110</v>
      </c>
      <c r="B47" s="9" t="s">
        <v>96</v>
      </c>
      <c r="C47" s="6"/>
      <c r="D47" s="6"/>
      <c r="E47" s="19">
        <v>24</v>
      </c>
      <c r="F47" s="6"/>
      <c r="G47" s="6"/>
      <c r="H47" s="19">
        <v>6</v>
      </c>
      <c r="I47" s="6"/>
      <c r="J47" s="6"/>
      <c r="K47" s="19">
        <v>6</v>
      </c>
      <c r="L47" s="17"/>
      <c r="M47" s="6"/>
      <c r="N47" s="19">
        <v>24</v>
      </c>
      <c r="O47" s="6"/>
      <c r="P47" s="6"/>
      <c r="Q47" s="19">
        <v>12</v>
      </c>
      <c r="R47" s="8">
        <f t="shared" si="2"/>
        <v>72</v>
      </c>
      <c r="S47" s="10">
        <v>14.5</v>
      </c>
      <c r="T47" s="11">
        <f t="shared" si="3"/>
        <v>696</v>
      </c>
    </row>
    <row r="48" spans="1:20" s="12" customFormat="1" x14ac:dyDescent="0.25">
      <c r="A48" s="8" t="s">
        <v>71</v>
      </c>
      <c r="B48" s="9" t="s">
        <v>27</v>
      </c>
      <c r="C48" s="6"/>
      <c r="D48" s="6"/>
      <c r="E48" s="19">
        <v>36</v>
      </c>
      <c r="F48" s="6"/>
      <c r="G48" s="6"/>
      <c r="H48" s="19">
        <v>24</v>
      </c>
      <c r="I48" s="6"/>
      <c r="J48" s="6"/>
      <c r="K48" s="19">
        <v>6</v>
      </c>
      <c r="L48" s="17"/>
      <c r="M48" s="6"/>
      <c r="N48" s="19">
        <v>36</v>
      </c>
      <c r="O48" s="6"/>
      <c r="P48" s="6"/>
      <c r="Q48" s="19">
        <v>24</v>
      </c>
      <c r="R48" s="8">
        <f t="shared" si="2"/>
        <v>126</v>
      </c>
      <c r="S48" s="10">
        <v>5.32</v>
      </c>
      <c r="T48" s="11">
        <f t="shared" si="3"/>
        <v>478.8</v>
      </c>
    </row>
    <row r="49" spans="1:20" s="12" customFormat="1" x14ac:dyDescent="0.25">
      <c r="A49" s="8" t="s">
        <v>70</v>
      </c>
      <c r="B49" s="9" t="s">
        <v>26</v>
      </c>
      <c r="C49" s="6"/>
      <c r="D49" s="6"/>
      <c r="E49" s="19">
        <v>0</v>
      </c>
      <c r="F49" s="6"/>
      <c r="G49" s="6"/>
      <c r="H49" s="19">
        <v>24</v>
      </c>
      <c r="I49" s="6"/>
      <c r="J49" s="6"/>
      <c r="K49" s="19">
        <v>12</v>
      </c>
      <c r="L49" s="17"/>
      <c r="M49" s="6"/>
      <c r="N49" s="19">
        <v>0</v>
      </c>
      <c r="O49" s="6"/>
      <c r="P49" s="6"/>
      <c r="Q49" s="19">
        <v>24</v>
      </c>
      <c r="R49" s="8">
        <f t="shared" si="2"/>
        <v>60</v>
      </c>
      <c r="S49" s="10">
        <v>7.97</v>
      </c>
      <c r="T49" s="11">
        <f t="shared" si="3"/>
        <v>478.2</v>
      </c>
    </row>
    <row r="50" spans="1:20" s="12" customFormat="1" x14ac:dyDescent="0.25">
      <c r="A50" s="8">
        <v>2124511</v>
      </c>
      <c r="B50" s="9" t="s">
        <v>87</v>
      </c>
      <c r="C50" s="6"/>
      <c r="D50" s="6"/>
      <c r="E50" s="19">
        <v>0</v>
      </c>
      <c r="F50" s="6"/>
      <c r="G50" s="6"/>
      <c r="H50" s="19">
        <v>12</v>
      </c>
      <c r="I50" s="6"/>
      <c r="J50" s="6"/>
      <c r="K50" s="19">
        <v>6</v>
      </c>
      <c r="L50" s="17"/>
      <c r="M50" s="6"/>
      <c r="N50" s="19">
        <v>6</v>
      </c>
      <c r="O50" s="6"/>
      <c r="P50" s="6"/>
      <c r="Q50" s="19">
        <v>12</v>
      </c>
      <c r="R50" s="8">
        <f t="shared" si="2"/>
        <v>36</v>
      </c>
      <c r="S50" s="10">
        <v>3.58</v>
      </c>
      <c r="T50" s="11">
        <f t="shared" si="3"/>
        <v>107.4</v>
      </c>
    </row>
    <row r="51" spans="1:20" s="12" customFormat="1" x14ac:dyDescent="0.25">
      <c r="A51" s="8" t="s">
        <v>86</v>
      </c>
      <c r="B51" s="9" t="s">
        <v>38</v>
      </c>
      <c r="C51" s="6"/>
      <c r="D51" s="6"/>
      <c r="E51" s="19">
        <v>0</v>
      </c>
      <c r="F51" s="6"/>
      <c r="G51" s="6"/>
      <c r="H51" s="19">
        <v>0</v>
      </c>
      <c r="I51" s="6"/>
      <c r="J51" s="6"/>
      <c r="K51" s="19">
        <v>12</v>
      </c>
      <c r="L51" s="17"/>
      <c r="M51" s="6"/>
      <c r="N51" s="19">
        <v>0</v>
      </c>
      <c r="O51" s="6"/>
      <c r="P51" s="6"/>
      <c r="Q51" s="19">
        <v>48</v>
      </c>
      <c r="R51" s="8">
        <f t="shared" si="2"/>
        <v>60</v>
      </c>
      <c r="S51" s="10">
        <v>2.2000000000000002</v>
      </c>
      <c r="T51" s="11">
        <f t="shared" si="3"/>
        <v>132</v>
      </c>
    </row>
    <row r="52" spans="1:20" s="12" customFormat="1" x14ac:dyDescent="0.25">
      <c r="A52" s="8" t="s">
        <v>84</v>
      </c>
      <c r="B52" s="9" t="s">
        <v>36</v>
      </c>
      <c r="C52" s="6"/>
      <c r="D52" s="6"/>
      <c r="E52" s="19">
        <v>24</v>
      </c>
      <c r="F52" s="6"/>
      <c r="G52" s="6"/>
      <c r="H52" s="19">
        <v>0</v>
      </c>
      <c r="I52" s="6"/>
      <c r="J52" s="6"/>
      <c r="K52" s="19">
        <v>12</v>
      </c>
      <c r="L52" s="17"/>
      <c r="M52" s="6"/>
      <c r="N52" s="19">
        <v>0</v>
      </c>
      <c r="O52" s="6"/>
      <c r="P52" s="6"/>
      <c r="Q52" s="19">
        <v>48</v>
      </c>
      <c r="R52" s="8">
        <f t="shared" si="2"/>
        <v>84</v>
      </c>
      <c r="S52" s="10">
        <v>3.2</v>
      </c>
      <c r="T52" s="11">
        <f t="shared" si="3"/>
        <v>268.8</v>
      </c>
    </row>
    <row r="53" spans="1:20" s="12" customFormat="1" x14ac:dyDescent="0.25">
      <c r="A53" s="8" t="s">
        <v>83</v>
      </c>
      <c r="B53" s="9" t="s">
        <v>35</v>
      </c>
      <c r="C53" s="6"/>
      <c r="D53" s="6"/>
      <c r="E53" s="19">
        <v>24</v>
      </c>
      <c r="F53" s="6"/>
      <c r="G53" s="6"/>
      <c r="H53" s="19">
        <v>0</v>
      </c>
      <c r="I53" s="6"/>
      <c r="J53" s="6"/>
      <c r="K53" s="19">
        <v>12</v>
      </c>
      <c r="L53" s="17"/>
      <c r="M53" s="6"/>
      <c r="N53" s="19">
        <v>0</v>
      </c>
      <c r="O53" s="6"/>
      <c r="P53" s="6"/>
      <c r="Q53" s="19">
        <v>48</v>
      </c>
      <c r="R53" s="8">
        <f t="shared" si="2"/>
        <v>84</v>
      </c>
      <c r="S53" s="10">
        <v>3.2</v>
      </c>
      <c r="T53" s="11">
        <f t="shared" si="3"/>
        <v>268.8</v>
      </c>
    </row>
    <row r="54" spans="1:20" s="12" customFormat="1" x14ac:dyDescent="0.25">
      <c r="A54" s="8" t="s">
        <v>80</v>
      </c>
      <c r="B54" s="9" t="s">
        <v>32</v>
      </c>
      <c r="C54" s="6"/>
      <c r="D54" s="6"/>
      <c r="E54" s="19">
        <v>0</v>
      </c>
      <c r="F54" s="6"/>
      <c r="G54" s="6"/>
      <c r="H54" s="19">
        <v>0</v>
      </c>
      <c r="I54" s="6"/>
      <c r="J54" s="6"/>
      <c r="K54" s="19">
        <v>0</v>
      </c>
      <c r="L54" s="17"/>
      <c r="M54" s="6"/>
      <c r="N54" s="19">
        <v>0</v>
      </c>
      <c r="O54" s="6"/>
      <c r="P54" s="6"/>
      <c r="Q54" s="19">
        <v>24</v>
      </c>
      <c r="R54" s="8">
        <f t="shared" si="2"/>
        <v>24</v>
      </c>
      <c r="S54" s="10">
        <v>3.6</v>
      </c>
      <c r="T54" s="11">
        <f t="shared" si="3"/>
        <v>86.4</v>
      </c>
    </row>
    <row r="55" spans="1:20" s="12" customFormat="1" x14ac:dyDescent="0.25">
      <c r="A55" s="8" t="s">
        <v>79</v>
      </c>
      <c r="B55" s="9" t="s">
        <v>31</v>
      </c>
      <c r="C55" s="6"/>
      <c r="D55" s="6"/>
      <c r="E55" s="19">
        <v>0</v>
      </c>
      <c r="F55" s="6"/>
      <c r="G55" s="6"/>
      <c r="H55" s="19">
        <v>0</v>
      </c>
      <c r="I55" s="6"/>
      <c r="J55" s="6"/>
      <c r="K55" s="19">
        <v>0</v>
      </c>
      <c r="L55" s="17"/>
      <c r="M55" s="6"/>
      <c r="N55" s="19">
        <v>18</v>
      </c>
      <c r="O55" s="6"/>
      <c r="P55" s="6"/>
      <c r="Q55" s="19">
        <v>24</v>
      </c>
      <c r="R55" s="8">
        <f t="shared" si="2"/>
        <v>42</v>
      </c>
      <c r="S55" s="10">
        <v>2.65</v>
      </c>
      <c r="T55" s="11">
        <f t="shared" si="3"/>
        <v>63.599999999999994</v>
      </c>
    </row>
    <row r="56" spans="1:20" s="12" customFormat="1" x14ac:dyDescent="0.25">
      <c r="A56" s="8" t="s">
        <v>82</v>
      </c>
      <c r="B56" s="9" t="s">
        <v>34</v>
      </c>
      <c r="C56" s="6"/>
      <c r="D56" s="6"/>
      <c r="E56" s="19">
        <v>0</v>
      </c>
      <c r="F56" s="6"/>
      <c r="G56" s="6"/>
      <c r="H56" s="19">
        <v>24</v>
      </c>
      <c r="I56" s="6"/>
      <c r="J56" s="6"/>
      <c r="K56" s="19">
        <v>0</v>
      </c>
      <c r="L56" s="17"/>
      <c r="M56" s="6"/>
      <c r="N56" s="19">
        <v>24</v>
      </c>
      <c r="O56" s="6"/>
      <c r="P56" s="6"/>
      <c r="Q56" s="19">
        <v>48</v>
      </c>
      <c r="R56" s="8">
        <f t="shared" si="2"/>
        <v>96</v>
      </c>
      <c r="S56" s="10">
        <v>2.9</v>
      </c>
      <c r="T56" s="11">
        <f t="shared" si="3"/>
        <v>208.79999999999998</v>
      </c>
    </row>
    <row r="57" spans="1:20" s="12" customFormat="1" x14ac:dyDescent="0.25">
      <c r="A57" s="8" t="s">
        <v>81</v>
      </c>
      <c r="B57" s="9" t="s">
        <v>33</v>
      </c>
      <c r="C57" s="6"/>
      <c r="D57" s="6"/>
      <c r="E57" s="19">
        <v>12</v>
      </c>
      <c r="F57" s="6"/>
      <c r="G57" s="6"/>
      <c r="H57" s="19">
        <v>12</v>
      </c>
      <c r="I57" s="6"/>
      <c r="J57" s="6"/>
      <c r="K57" s="19">
        <v>12</v>
      </c>
      <c r="L57" s="17"/>
      <c r="M57" s="6"/>
      <c r="N57" s="19">
        <v>48</v>
      </c>
      <c r="O57" s="6"/>
      <c r="P57" s="6"/>
      <c r="Q57" s="19">
        <v>48</v>
      </c>
      <c r="R57" s="8">
        <f t="shared" si="2"/>
        <v>132</v>
      </c>
      <c r="S57" s="10">
        <v>1.9</v>
      </c>
      <c r="T57" s="11">
        <f t="shared" si="3"/>
        <v>159.6</v>
      </c>
    </row>
    <row r="58" spans="1:20" s="12" customFormat="1" x14ac:dyDescent="0.25">
      <c r="A58" s="8" t="s">
        <v>85</v>
      </c>
      <c r="B58" s="9" t="s">
        <v>37</v>
      </c>
      <c r="C58" s="6"/>
      <c r="D58" s="6"/>
      <c r="E58" s="19">
        <v>31</v>
      </c>
      <c r="F58" s="6"/>
      <c r="G58" s="6"/>
      <c r="H58" s="19">
        <v>12</v>
      </c>
      <c r="I58" s="6"/>
      <c r="J58" s="6"/>
      <c r="K58" s="19">
        <v>12</v>
      </c>
      <c r="L58" s="17"/>
      <c r="M58" s="6"/>
      <c r="N58" s="19">
        <v>0</v>
      </c>
      <c r="O58" s="6"/>
      <c r="P58" s="6"/>
      <c r="Q58" s="19">
        <v>24</v>
      </c>
      <c r="R58" s="8">
        <f t="shared" si="2"/>
        <v>79</v>
      </c>
      <c r="S58" s="10">
        <v>2.66</v>
      </c>
      <c r="T58" s="11">
        <f t="shared" si="3"/>
        <v>210.14000000000001</v>
      </c>
    </row>
    <row r="59" spans="1:20" s="12" customFormat="1" x14ac:dyDescent="0.25">
      <c r="A59" s="8" t="s">
        <v>66</v>
      </c>
      <c r="B59" s="9" t="s">
        <v>22</v>
      </c>
      <c r="C59" s="8"/>
      <c r="D59" s="8"/>
      <c r="E59" s="20">
        <v>48</v>
      </c>
      <c r="F59" s="7"/>
      <c r="G59" s="7"/>
      <c r="H59" s="20">
        <v>24</v>
      </c>
      <c r="I59" s="7"/>
      <c r="J59" s="7"/>
      <c r="K59" s="20">
        <v>18</v>
      </c>
      <c r="L59" s="18"/>
      <c r="M59" s="7"/>
      <c r="N59" s="19">
        <v>48</v>
      </c>
      <c r="O59" s="6"/>
      <c r="P59" s="6"/>
      <c r="Q59" s="19">
        <v>36</v>
      </c>
      <c r="R59" s="8">
        <f t="shared" si="2"/>
        <v>174</v>
      </c>
      <c r="S59" s="10">
        <v>6.5</v>
      </c>
      <c r="T59" s="11">
        <f t="shared" si="3"/>
        <v>819</v>
      </c>
    </row>
    <row r="60" spans="1:20" s="12" customFormat="1" x14ac:dyDescent="0.25">
      <c r="A60" s="8" t="s">
        <v>67</v>
      </c>
      <c r="B60" s="9" t="s">
        <v>23</v>
      </c>
      <c r="C60" s="8"/>
      <c r="D60" s="8"/>
      <c r="E60" s="20">
        <v>48</v>
      </c>
      <c r="F60" s="7"/>
      <c r="G60" s="7"/>
      <c r="H60" s="20">
        <v>24</v>
      </c>
      <c r="I60" s="7"/>
      <c r="J60" s="7"/>
      <c r="K60" s="20">
        <v>18</v>
      </c>
      <c r="L60" s="18"/>
      <c r="M60" s="7"/>
      <c r="N60" s="19">
        <v>48</v>
      </c>
      <c r="O60" s="6"/>
      <c r="P60" s="6"/>
      <c r="Q60" s="19">
        <v>36</v>
      </c>
      <c r="R60" s="8">
        <f t="shared" si="2"/>
        <v>174</v>
      </c>
      <c r="S60" s="10">
        <v>9.1</v>
      </c>
      <c r="T60" s="11">
        <f t="shared" si="3"/>
        <v>1146.5999999999999</v>
      </c>
    </row>
    <row r="61" spans="1:20" s="12" customFormat="1" x14ac:dyDescent="0.25">
      <c r="A61" s="8" t="s">
        <v>65</v>
      </c>
      <c r="B61" s="9" t="s">
        <v>21</v>
      </c>
      <c r="C61" s="6"/>
      <c r="D61" s="6"/>
      <c r="E61" s="19">
        <v>48</v>
      </c>
      <c r="F61" s="6"/>
      <c r="G61" s="6"/>
      <c r="H61" s="19">
        <v>24</v>
      </c>
      <c r="I61" s="6"/>
      <c r="J61" s="6"/>
      <c r="K61" s="19">
        <v>24</v>
      </c>
      <c r="L61" s="17"/>
      <c r="M61" s="6"/>
      <c r="N61" s="19">
        <v>18</v>
      </c>
      <c r="O61" s="6"/>
      <c r="P61" s="6"/>
      <c r="Q61" s="19">
        <v>36</v>
      </c>
      <c r="R61" s="8">
        <f t="shared" si="2"/>
        <v>150</v>
      </c>
      <c r="S61" s="10">
        <v>13.29</v>
      </c>
      <c r="T61" s="11">
        <f t="shared" si="3"/>
        <v>1754.28</v>
      </c>
    </row>
    <row r="62" spans="1:20" s="12" customFormat="1" x14ac:dyDescent="0.25">
      <c r="A62" s="8" t="s">
        <v>61</v>
      </c>
      <c r="B62" s="9" t="s">
        <v>48</v>
      </c>
      <c r="C62" s="6"/>
      <c r="D62" s="6"/>
      <c r="E62" s="19">
        <v>6</v>
      </c>
      <c r="F62" s="6"/>
      <c r="G62" s="6"/>
      <c r="H62" s="19">
        <v>12</v>
      </c>
      <c r="I62" s="6"/>
      <c r="J62" s="6"/>
      <c r="K62" s="19">
        <v>6</v>
      </c>
      <c r="L62" s="17"/>
      <c r="M62" s="6"/>
      <c r="N62" s="19">
        <v>6</v>
      </c>
      <c r="O62" s="6"/>
      <c r="P62" s="6"/>
      <c r="Q62" s="19">
        <v>6</v>
      </c>
      <c r="R62" s="8">
        <f t="shared" si="2"/>
        <v>36</v>
      </c>
      <c r="S62" s="10">
        <v>93</v>
      </c>
      <c r="T62" s="11">
        <f t="shared" si="3"/>
        <v>2790</v>
      </c>
    </row>
    <row r="63" spans="1:20" s="12" customFormat="1" x14ac:dyDescent="0.25">
      <c r="A63" s="8" t="s">
        <v>62</v>
      </c>
      <c r="B63" s="9" t="s">
        <v>49</v>
      </c>
      <c r="C63" s="6"/>
      <c r="D63" s="6"/>
      <c r="E63" s="19">
        <v>6</v>
      </c>
      <c r="F63" s="6"/>
      <c r="G63" s="6"/>
      <c r="H63" s="19">
        <v>6</v>
      </c>
      <c r="I63" s="6"/>
      <c r="J63" s="6"/>
      <c r="K63" s="19">
        <v>3</v>
      </c>
      <c r="L63" s="17"/>
      <c r="M63" s="6"/>
      <c r="N63" s="19">
        <v>6</v>
      </c>
      <c r="O63" s="6"/>
      <c r="P63" s="6"/>
      <c r="Q63" s="19">
        <v>6</v>
      </c>
      <c r="R63" s="8">
        <f t="shared" si="2"/>
        <v>27</v>
      </c>
      <c r="S63" s="10">
        <v>88</v>
      </c>
      <c r="T63" s="11">
        <f t="shared" si="3"/>
        <v>1848</v>
      </c>
    </row>
    <row r="64" spans="1:20" s="12" customFormat="1" x14ac:dyDescent="0.25">
      <c r="A64" s="15" t="s">
        <v>165</v>
      </c>
      <c r="B64" s="9" t="s">
        <v>167</v>
      </c>
      <c r="C64" s="8"/>
      <c r="D64" s="8"/>
      <c r="E64" s="20">
        <v>3</v>
      </c>
      <c r="F64" s="7"/>
      <c r="G64" s="7"/>
      <c r="H64" s="20">
        <v>1</v>
      </c>
      <c r="I64" s="7"/>
      <c r="J64" s="7"/>
      <c r="K64" s="20">
        <v>1</v>
      </c>
      <c r="L64" s="18"/>
      <c r="M64" s="7"/>
      <c r="N64" s="20">
        <v>3</v>
      </c>
      <c r="O64" s="7"/>
      <c r="P64" s="7"/>
      <c r="Q64" s="20">
        <v>2</v>
      </c>
      <c r="R64" s="8">
        <f t="shared" ref="R64:R71" si="4">SUM(E64+H64+K64+N64+Q64)</f>
        <v>10</v>
      </c>
      <c r="S64" s="10">
        <v>161.57</v>
      </c>
      <c r="T64" s="11">
        <f t="shared" ref="T64:T71" si="5">(E64+H64+K64+Q64)*S64</f>
        <v>1130.99</v>
      </c>
    </row>
    <row r="65" spans="1:20" s="12" customFormat="1" x14ac:dyDescent="0.25">
      <c r="A65" s="15" t="s">
        <v>139</v>
      </c>
      <c r="B65" s="9" t="s">
        <v>140</v>
      </c>
      <c r="C65" s="8"/>
      <c r="D65" s="8"/>
      <c r="E65" s="20">
        <v>3</v>
      </c>
      <c r="F65" s="7"/>
      <c r="G65" s="7"/>
      <c r="H65" s="20">
        <v>1</v>
      </c>
      <c r="I65" s="7"/>
      <c r="J65" s="7"/>
      <c r="K65" s="20">
        <v>1</v>
      </c>
      <c r="L65" s="7"/>
      <c r="M65" s="7"/>
      <c r="N65" s="20">
        <v>3</v>
      </c>
      <c r="O65" s="7"/>
      <c r="P65" s="7"/>
      <c r="Q65" s="20">
        <v>2</v>
      </c>
      <c r="R65" s="8">
        <f t="shared" si="4"/>
        <v>10</v>
      </c>
      <c r="S65" s="10">
        <v>156.77000000000001</v>
      </c>
      <c r="T65" s="11">
        <f t="shared" si="5"/>
        <v>1097.3900000000001</v>
      </c>
    </row>
    <row r="66" spans="1:20" s="12" customFormat="1" x14ac:dyDescent="0.25">
      <c r="A66" s="15" t="s">
        <v>141</v>
      </c>
      <c r="B66" s="9" t="s">
        <v>142</v>
      </c>
      <c r="C66" s="8"/>
      <c r="D66" s="8"/>
      <c r="E66" s="20">
        <v>3</v>
      </c>
      <c r="F66" s="7"/>
      <c r="G66" s="7"/>
      <c r="H66" s="20">
        <v>1</v>
      </c>
      <c r="I66" s="7"/>
      <c r="J66" s="7"/>
      <c r="K66" s="20">
        <v>1</v>
      </c>
      <c r="L66" s="7"/>
      <c r="M66" s="7"/>
      <c r="N66" s="20">
        <v>3</v>
      </c>
      <c r="O66" s="7"/>
      <c r="P66" s="7"/>
      <c r="Q66" s="20">
        <v>2</v>
      </c>
      <c r="R66" s="8">
        <f t="shared" si="4"/>
        <v>10</v>
      </c>
      <c r="S66" s="10">
        <v>183.52</v>
      </c>
      <c r="T66" s="11">
        <f t="shared" si="5"/>
        <v>1284.6400000000001</v>
      </c>
    </row>
    <row r="67" spans="1:20" s="12" customFormat="1" x14ac:dyDescent="0.25">
      <c r="A67" s="15" t="s">
        <v>166</v>
      </c>
      <c r="B67" s="9" t="s">
        <v>168</v>
      </c>
      <c r="C67" s="8"/>
      <c r="D67" s="8"/>
      <c r="E67" s="20">
        <v>3</v>
      </c>
      <c r="F67" s="7"/>
      <c r="G67" s="7"/>
      <c r="H67" s="20">
        <v>1</v>
      </c>
      <c r="I67" s="7"/>
      <c r="J67" s="7"/>
      <c r="K67" s="20">
        <v>1</v>
      </c>
      <c r="L67" s="7"/>
      <c r="M67" s="7"/>
      <c r="N67" s="20">
        <v>3</v>
      </c>
      <c r="O67" s="7"/>
      <c r="P67" s="7"/>
      <c r="Q67" s="20">
        <v>2</v>
      </c>
      <c r="R67" s="8">
        <f t="shared" si="4"/>
        <v>10</v>
      </c>
      <c r="S67" s="10">
        <v>220.67</v>
      </c>
      <c r="T67" s="11">
        <f t="shared" si="5"/>
        <v>1544.6899999999998</v>
      </c>
    </row>
    <row r="68" spans="1:20" s="12" customFormat="1" x14ac:dyDescent="0.25">
      <c r="A68" s="15" t="s">
        <v>143</v>
      </c>
      <c r="B68" s="9" t="s">
        <v>144</v>
      </c>
      <c r="C68" s="8"/>
      <c r="D68" s="8"/>
      <c r="E68" s="20">
        <v>6</v>
      </c>
      <c r="F68" s="7"/>
      <c r="G68" s="7"/>
      <c r="H68" s="20">
        <v>2</v>
      </c>
      <c r="I68" s="7"/>
      <c r="J68" s="7"/>
      <c r="K68" s="20">
        <v>2</v>
      </c>
      <c r="L68" s="7"/>
      <c r="M68" s="7"/>
      <c r="N68" s="20">
        <v>6</v>
      </c>
      <c r="O68" s="7"/>
      <c r="P68" s="7"/>
      <c r="Q68" s="20">
        <v>2</v>
      </c>
      <c r="R68" s="8">
        <f t="shared" si="4"/>
        <v>18</v>
      </c>
      <c r="S68" s="10">
        <v>58.83</v>
      </c>
      <c r="T68" s="11">
        <f t="shared" si="5"/>
        <v>705.96</v>
      </c>
    </row>
    <row r="69" spans="1:20" s="12" customFormat="1" x14ac:dyDescent="0.25">
      <c r="A69" s="15" t="s">
        <v>145</v>
      </c>
      <c r="B69" s="9" t="s">
        <v>146</v>
      </c>
      <c r="C69" s="8"/>
      <c r="D69" s="8"/>
      <c r="E69" s="20">
        <v>6</v>
      </c>
      <c r="F69" s="7"/>
      <c r="G69" s="7"/>
      <c r="H69" s="20">
        <v>2</v>
      </c>
      <c r="I69" s="7"/>
      <c r="J69" s="7"/>
      <c r="K69" s="20">
        <v>2</v>
      </c>
      <c r="L69" s="7"/>
      <c r="M69" s="7"/>
      <c r="N69" s="20">
        <v>6</v>
      </c>
      <c r="O69" s="7"/>
      <c r="P69" s="7"/>
      <c r="Q69" s="20">
        <v>2</v>
      </c>
      <c r="R69" s="8">
        <f t="shared" si="4"/>
        <v>18</v>
      </c>
      <c r="S69" s="10">
        <v>77.540000000000006</v>
      </c>
      <c r="T69" s="11">
        <f t="shared" si="5"/>
        <v>930.48</v>
      </c>
    </row>
    <row r="70" spans="1:20" s="12" customFormat="1" x14ac:dyDescent="0.25">
      <c r="A70" s="15" t="s">
        <v>169</v>
      </c>
      <c r="B70" s="9" t="s">
        <v>170</v>
      </c>
      <c r="C70" s="8"/>
      <c r="D70" s="8"/>
      <c r="E70" s="20">
        <v>6</v>
      </c>
      <c r="F70" s="7"/>
      <c r="G70" s="7"/>
      <c r="H70" s="20">
        <v>2</v>
      </c>
      <c r="I70" s="7"/>
      <c r="J70" s="7"/>
      <c r="K70" s="20">
        <v>2</v>
      </c>
      <c r="L70" s="7"/>
      <c r="M70" s="7"/>
      <c r="N70" s="20">
        <v>6</v>
      </c>
      <c r="O70" s="7"/>
      <c r="P70" s="7"/>
      <c r="Q70" s="20">
        <v>2</v>
      </c>
      <c r="R70" s="8">
        <f t="shared" si="4"/>
        <v>18</v>
      </c>
      <c r="S70" s="10">
        <v>64.94</v>
      </c>
      <c r="T70" s="11">
        <f t="shared" si="5"/>
        <v>779.28</v>
      </c>
    </row>
    <row r="71" spans="1:20" s="12" customFormat="1" x14ac:dyDescent="0.25">
      <c r="A71" s="15" t="s">
        <v>171</v>
      </c>
      <c r="B71" s="9" t="s">
        <v>172</v>
      </c>
      <c r="C71" s="8"/>
      <c r="D71" s="8"/>
      <c r="E71" s="20">
        <v>6</v>
      </c>
      <c r="F71" s="7"/>
      <c r="G71" s="7"/>
      <c r="H71" s="20">
        <v>2</v>
      </c>
      <c r="I71" s="7"/>
      <c r="J71" s="7"/>
      <c r="K71" s="20">
        <v>2</v>
      </c>
      <c r="L71" s="7"/>
      <c r="M71" s="7"/>
      <c r="N71" s="20">
        <v>6</v>
      </c>
      <c r="O71" s="7"/>
      <c r="P71" s="7"/>
      <c r="Q71" s="20">
        <v>2</v>
      </c>
      <c r="R71" s="8">
        <f t="shared" si="4"/>
        <v>18</v>
      </c>
      <c r="S71" s="10">
        <v>78.83</v>
      </c>
      <c r="T71" s="11">
        <f t="shared" si="5"/>
        <v>945.96</v>
      </c>
    </row>
    <row r="72" spans="1:20" s="12" customFormat="1" x14ac:dyDescent="0.25">
      <c r="A72" s="15" t="s">
        <v>149</v>
      </c>
      <c r="B72" s="9" t="s">
        <v>150</v>
      </c>
      <c r="C72" s="8"/>
      <c r="D72" s="8"/>
      <c r="E72" s="20">
        <v>6</v>
      </c>
      <c r="F72" s="7"/>
      <c r="G72" s="7"/>
      <c r="H72" s="20">
        <v>2</v>
      </c>
      <c r="I72" s="7"/>
      <c r="J72" s="7"/>
      <c r="K72" s="20">
        <v>2</v>
      </c>
      <c r="L72" s="7"/>
      <c r="M72" s="7"/>
      <c r="N72" s="20">
        <v>6</v>
      </c>
      <c r="O72" s="7"/>
      <c r="P72" s="7"/>
      <c r="Q72" s="20">
        <v>2</v>
      </c>
      <c r="R72" s="8">
        <f t="shared" ref="R72:R91" si="6">SUM(E72+H72+K72+N72+Q72)</f>
        <v>18</v>
      </c>
      <c r="S72" s="10">
        <v>61.04</v>
      </c>
      <c r="T72" s="11">
        <f t="shared" ref="T72:T91" si="7">(E72+H72+K72+Q72)*S72</f>
        <v>732.48</v>
      </c>
    </row>
    <row r="73" spans="1:20" s="12" customFormat="1" x14ac:dyDescent="0.25">
      <c r="A73" s="15" t="s">
        <v>151</v>
      </c>
      <c r="B73" s="9" t="s">
        <v>152</v>
      </c>
      <c r="C73" s="8"/>
      <c r="D73" s="8"/>
      <c r="E73" s="20">
        <v>6</v>
      </c>
      <c r="F73" s="7"/>
      <c r="G73" s="7"/>
      <c r="H73" s="20">
        <v>2</v>
      </c>
      <c r="I73" s="7"/>
      <c r="J73" s="7"/>
      <c r="K73" s="20">
        <v>2</v>
      </c>
      <c r="L73" s="7"/>
      <c r="M73" s="7"/>
      <c r="N73" s="20">
        <v>6</v>
      </c>
      <c r="O73" s="7"/>
      <c r="P73" s="7"/>
      <c r="Q73" s="20">
        <v>2</v>
      </c>
      <c r="R73" s="8">
        <f t="shared" si="6"/>
        <v>18</v>
      </c>
      <c r="S73" s="10">
        <v>75.45</v>
      </c>
      <c r="T73" s="11">
        <f t="shared" si="7"/>
        <v>905.40000000000009</v>
      </c>
    </row>
    <row r="74" spans="1:20" s="12" customFormat="1" x14ac:dyDescent="0.25">
      <c r="A74" s="15" t="s">
        <v>147</v>
      </c>
      <c r="B74" s="9" t="s">
        <v>148</v>
      </c>
      <c r="C74" s="8"/>
      <c r="D74" s="8"/>
      <c r="E74" s="20">
        <v>3</v>
      </c>
      <c r="F74" s="7"/>
      <c r="G74" s="7"/>
      <c r="H74" s="20">
        <v>2</v>
      </c>
      <c r="I74" s="7"/>
      <c r="J74" s="7"/>
      <c r="K74" s="20">
        <v>2</v>
      </c>
      <c r="L74" s="7"/>
      <c r="M74" s="7"/>
      <c r="N74" s="20">
        <v>3</v>
      </c>
      <c r="O74" s="7"/>
      <c r="P74" s="7"/>
      <c r="Q74" s="20">
        <v>2</v>
      </c>
      <c r="R74" s="8">
        <f t="shared" si="6"/>
        <v>12</v>
      </c>
      <c r="S74" s="10">
        <v>153.97999999999999</v>
      </c>
      <c r="T74" s="11">
        <f t="shared" si="7"/>
        <v>1385.82</v>
      </c>
    </row>
    <row r="75" spans="1:20" s="12" customFormat="1" x14ac:dyDescent="0.25">
      <c r="A75" s="15" t="s">
        <v>133</v>
      </c>
      <c r="B75" s="9" t="s">
        <v>134</v>
      </c>
      <c r="C75" s="8"/>
      <c r="D75" s="8"/>
      <c r="E75" s="20">
        <v>2</v>
      </c>
      <c r="F75" s="7"/>
      <c r="G75" s="7"/>
      <c r="H75" s="20">
        <v>2</v>
      </c>
      <c r="I75" s="7"/>
      <c r="J75" s="7"/>
      <c r="K75" s="20">
        <v>2</v>
      </c>
      <c r="L75" s="7"/>
      <c r="M75" s="7"/>
      <c r="N75" s="20">
        <v>2</v>
      </c>
      <c r="O75" s="7"/>
      <c r="P75" s="7"/>
      <c r="Q75" s="20">
        <v>2</v>
      </c>
      <c r="R75" s="8">
        <f t="shared" si="6"/>
        <v>10</v>
      </c>
      <c r="S75" s="10">
        <v>138.19</v>
      </c>
      <c r="T75" s="11">
        <f t="shared" si="7"/>
        <v>1105.52</v>
      </c>
    </row>
    <row r="76" spans="1:20" s="12" customFormat="1" x14ac:dyDescent="0.25">
      <c r="A76" s="15" t="s">
        <v>135</v>
      </c>
      <c r="B76" s="9" t="s">
        <v>138</v>
      </c>
      <c r="C76" s="8"/>
      <c r="D76" s="8"/>
      <c r="E76" s="20">
        <v>2</v>
      </c>
      <c r="F76" s="7"/>
      <c r="G76" s="7"/>
      <c r="H76" s="20">
        <v>1</v>
      </c>
      <c r="I76" s="7"/>
      <c r="J76" s="7"/>
      <c r="K76" s="20">
        <v>1</v>
      </c>
      <c r="L76" s="7"/>
      <c r="M76" s="7"/>
      <c r="N76" s="20">
        <v>2</v>
      </c>
      <c r="O76" s="7"/>
      <c r="P76" s="7"/>
      <c r="Q76" s="20">
        <v>1</v>
      </c>
      <c r="R76" s="8">
        <f t="shared" si="6"/>
        <v>7</v>
      </c>
      <c r="S76" s="10">
        <v>205.21</v>
      </c>
      <c r="T76" s="11">
        <f t="shared" si="7"/>
        <v>1026.05</v>
      </c>
    </row>
    <row r="77" spans="1:20" s="12" customFormat="1" x14ac:dyDescent="0.25">
      <c r="A77" s="15" t="s">
        <v>136</v>
      </c>
      <c r="B77" s="9" t="s">
        <v>137</v>
      </c>
      <c r="C77" s="8"/>
      <c r="D77" s="8"/>
      <c r="E77" s="20">
        <v>2</v>
      </c>
      <c r="F77" s="7"/>
      <c r="G77" s="7"/>
      <c r="H77" s="20">
        <v>1</v>
      </c>
      <c r="I77" s="7"/>
      <c r="J77" s="7"/>
      <c r="K77" s="20">
        <v>1</v>
      </c>
      <c r="L77" s="7"/>
      <c r="M77" s="7"/>
      <c r="N77" s="20">
        <v>2</v>
      </c>
      <c r="O77" s="7"/>
      <c r="P77" s="7"/>
      <c r="Q77" s="20">
        <v>1</v>
      </c>
      <c r="R77" s="8">
        <f t="shared" si="6"/>
        <v>7</v>
      </c>
      <c r="S77" s="10">
        <v>236.39</v>
      </c>
      <c r="T77" s="11">
        <f t="shared" si="7"/>
        <v>1181.9499999999998</v>
      </c>
    </row>
    <row r="78" spans="1:20" s="12" customFormat="1" x14ac:dyDescent="0.25">
      <c r="A78" s="15" t="s">
        <v>177</v>
      </c>
      <c r="B78" s="9" t="s">
        <v>178</v>
      </c>
      <c r="C78" s="8"/>
      <c r="D78" s="8"/>
      <c r="E78" s="20">
        <v>6</v>
      </c>
      <c r="F78" s="7"/>
      <c r="G78" s="7"/>
      <c r="H78" s="20">
        <v>2</v>
      </c>
      <c r="I78" s="7"/>
      <c r="J78" s="7"/>
      <c r="K78" s="20">
        <v>2</v>
      </c>
      <c r="L78" s="7"/>
      <c r="M78" s="7"/>
      <c r="N78" s="20">
        <v>6</v>
      </c>
      <c r="O78" s="7"/>
      <c r="P78" s="7"/>
      <c r="Q78" s="20">
        <v>2</v>
      </c>
      <c r="R78" s="8">
        <f t="shared" si="6"/>
        <v>18</v>
      </c>
      <c r="S78" s="10">
        <v>132.87</v>
      </c>
      <c r="T78" s="11">
        <f t="shared" si="7"/>
        <v>1594.44</v>
      </c>
    </row>
    <row r="79" spans="1:20" s="12" customFormat="1" x14ac:dyDescent="0.25">
      <c r="A79" s="15" t="s">
        <v>159</v>
      </c>
      <c r="B79" s="9" t="s">
        <v>160</v>
      </c>
      <c r="C79" s="8"/>
      <c r="D79" s="8"/>
      <c r="E79" s="20">
        <v>6</v>
      </c>
      <c r="F79" s="7"/>
      <c r="G79" s="7"/>
      <c r="H79" s="20">
        <v>6</v>
      </c>
      <c r="I79" s="7"/>
      <c r="J79" s="7"/>
      <c r="K79" s="20">
        <v>6</v>
      </c>
      <c r="L79" s="7"/>
      <c r="M79" s="7"/>
      <c r="N79" s="20">
        <v>6</v>
      </c>
      <c r="O79" s="7"/>
      <c r="P79" s="7"/>
      <c r="Q79" s="20">
        <v>6</v>
      </c>
      <c r="R79" s="8">
        <f t="shared" si="6"/>
        <v>30</v>
      </c>
      <c r="S79" s="10">
        <v>69.22</v>
      </c>
      <c r="T79" s="11">
        <f t="shared" si="7"/>
        <v>1661.28</v>
      </c>
    </row>
    <row r="80" spans="1:20" s="12" customFormat="1" x14ac:dyDescent="0.25">
      <c r="A80" s="15" t="s">
        <v>161</v>
      </c>
      <c r="B80" s="9" t="s">
        <v>162</v>
      </c>
      <c r="C80" s="8"/>
      <c r="D80" s="8"/>
      <c r="E80" s="20">
        <v>6</v>
      </c>
      <c r="F80" s="7"/>
      <c r="G80" s="7"/>
      <c r="H80" s="20">
        <v>6</v>
      </c>
      <c r="I80" s="7"/>
      <c r="J80" s="7"/>
      <c r="K80" s="20">
        <v>6</v>
      </c>
      <c r="L80" s="7"/>
      <c r="M80" s="7"/>
      <c r="N80" s="20">
        <v>6</v>
      </c>
      <c r="O80" s="7"/>
      <c r="P80" s="7"/>
      <c r="Q80" s="20">
        <v>6</v>
      </c>
      <c r="R80" s="8">
        <f t="shared" si="6"/>
        <v>30</v>
      </c>
      <c r="S80" s="10">
        <v>75.45</v>
      </c>
      <c r="T80" s="11">
        <f t="shared" si="7"/>
        <v>1810.8000000000002</v>
      </c>
    </row>
    <row r="81" spans="1:20" s="12" customFormat="1" x14ac:dyDescent="0.25">
      <c r="A81" s="15" t="s">
        <v>163</v>
      </c>
      <c r="B81" s="9" t="s">
        <v>164</v>
      </c>
      <c r="C81" s="8"/>
      <c r="D81" s="8"/>
      <c r="E81" s="20">
        <v>6</v>
      </c>
      <c r="F81" s="7"/>
      <c r="G81" s="7"/>
      <c r="H81" s="20">
        <v>6</v>
      </c>
      <c r="I81" s="7"/>
      <c r="J81" s="7"/>
      <c r="K81" s="20">
        <v>6</v>
      </c>
      <c r="L81" s="7"/>
      <c r="M81" s="7"/>
      <c r="N81" s="20">
        <v>6</v>
      </c>
      <c r="O81" s="7"/>
      <c r="P81" s="7"/>
      <c r="Q81" s="20">
        <v>6</v>
      </c>
      <c r="R81" s="8">
        <f t="shared" si="6"/>
        <v>30</v>
      </c>
      <c r="S81" s="10">
        <v>101.82</v>
      </c>
      <c r="T81" s="11">
        <f t="shared" si="7"/>
        <v>2443.6799999999998</v>
      </c>
    </row>
    <row r="82" spans="1:20" s="12" customFormat="1" x14ac:dyDescent="0.25">
      <c r="A82" s="15" t="s">
        <v>157</v>
      </c>
      <c r="B82" s="9" t="s">
        <v>158</v>
      </c>
      <c r="C82" s="8"/>
      <c r="D82" s="8"/>
      <c r="E82" s="20">
        <v>12</v>
      </c>
      <c r="F82" s="7"/>
      <c r="G82" s="7"/>
      <c r="H82" s="20">
        <v>6</v>
      </c>
      <c r="I82" s="7"/>
      <c r="J82" s="7"/>
      <c r="K82" s="20">
        <v>6</v>
      </c>
      <c r="L82" s="7"/>
      <c r="M82" s="7"/>
      <c r="N82" s="20">
        <v>12</v>
      </c>
      <c r="O82" s="7"/>
      <c r="P82" s="7"/>
      <c r="Q82" s="20">
        <v>6</v>
      </c>
      <c r="R82" s="8">
        <f t="shared" si="6"/>
        <v>42</v>
      </c>
      <c r="S82" s="10">
        <v>61.04</v>
      </c>
      <c r="T82" s="11">
        <f t="shared" si="7"/>
        <v>1831.2</v>
      </c>
    </row>
    <row r="83" spans="1:20" s="12" customFormat="1" x14ac:dyDescent="0.25">
      <c r="A83" s="15" t="s">
        <v>155</v>
      </c>
      <c r="B83" s="9" t="s">
        <v>156</v>
      </c>
      <c r="C83" s="8"/>
      <c r="D83" s="8"/>
      <c r="E83" s="20">
        <v>12</v>
      </c>
      <c r="F83" s="7"/>
      <c r="G83" s="7"/>
      <c r="H83" s="20">
        <v>6</v>
      </c>
      <c r="I83" s="7"/>
      <c r="J83" s="7"/>
      <c r="K83" s="20">
        <v>6</v>
      </c>
      <c r="L83" s="7"/>
      <c r="M83" s="7"/>
      <c r="N83" s="20">
        <v>12</v>
      </c>
      <c r="O83" s="7"/>
      <c r="P83" s="7"/>
      <c r="Q83" s="20">
        <v>6</v>
      </c>
      <c r="R83" s="8">
        <f t="shared" si="6"/>
        <v>42</v>
      </c>
      <c r="S83" s="10">
        <v>38.18</v>
      </c>
      <c r="T83" s="11">
        <f t="shared" si="7"/>
        <v>1145.4000000000001</v>
      </c>
    </row>
    <row r="84" spans="1:20" s="12" customFormat="1" x14ac:dyDescent="0.25">
      <c r="A84" s="15" t="s">
        <v>173</v>
      </c>
      <c r="B84" s="9" t="s">
        <v>174</v>
      </c>
      <c r="C84" s="8"/>
      <c r="D84" s="8"/>
      <c r="E84" s="20">
        <v>12</v>
      </c>
      <c r="F84" s="7"/>
      <c r="G84" s="7"/>
      <c r="H84" s="20">
        <v>6</v>
      </c>
      <c r="I84" s="7"/>
      <c r="J84" s="7"/>
      <c r="K84" s="20">
        <v>6</v>
      </c>
      <c r="L84" s="7"/>
      <c r="M84" s="7"/>
      <c r="N84" s="20">
        <v>12</v>
      </c>
      <c r="O84" s="7"/>
      <c r="P84" s="7"/>
      <c r="Q84" s="20">
        <v>6</v>
      </c>
      <c r="R84" s="8">
        <f t="shared" si="6"/>
        <v>42</v>
      </c>
      <c r="S84" s="10">
        <v>67.930000000000007</v>
      </c>
      <c r="T84" s="11">
        <f t="shared" si="7"/>
        <v>2037.9</v>
      </c>
    </row>
    <row r="85" spans="1:20" s="12" customFormat="1" x14ac:dyDescent="0.25">
      <c r="A85" s="15" t="s">
        <v>175</v>
      </c>
      <c r="B85" s="9" t="s">
        <v>176</v>
      </c>
      <c r="C85" s="8"/>
      <c r="D85" s="8"/>
      <c r="E85" s="20">
        <v>6</v>
      </c>
      <c r="F85" s="7"/>
      <c r="G85" s="7"/>
      <c r="H85" s="20">
        <v>6</v>
      </c>
      <c r="I85" s="7"/>
      <c r="J85" s="7"/>
      <c r="K85" s="20">
        <v>6</v>
      </c>
      <c r="L85" s="7"/>
      <c r="M85" s="7"/>
      <c r="N85" s="20">
        <v>6</v>
      </c>
      <c r="O85" s="7"/>
      <c r="P85" s="7"/>
      <c r="Q85" s="20">
        <v>6</v>
      </c>
      <c r="R85" s="8">
        <f t="shared" si="6"/>
        <v>30</v>
      </c>
      <c r="S85" s="10">
        <v>81.7</v>
      </c>
      <c r="T85" s="11">
        <f t="shared" si="7"/>
        <v>1960.8000000000002</v>
      </c>
    </row>
    <row r="86" spans="1:20" s="12" customFormat="1" x14ac:dyDescent="0.25">
      <c r="A86" s="15" t="s">
        <v>180</v>
      </c>
      <c r="B86" s="9" t="s">
        <v>179</v>
      </c>
      <c r="C86" s="8"/>
      <c r="D86" s="8"/>
      <c r="E86" s="20">
        <v>6</v>
      </c>
      <c r="F86" s="7"/>
      <c r="G86" s="7"/>
      <c r="H86" s="20">
        <v>6</v>
      </c>
      <c r="I86" s="7"/>
      <c r="J86" s="7"/>
      <c r="K86" s="20">
        <v>6</v>
      </c>
      <c r="L86" s="7"/>
      <c r="M86" s="7"/>
      <c r="N86" s="20">
        <v>6</v>
      </c>
      <c r="O86" s="7"/>
      <c r="P86" s="7"/>
      <c r="Q86" s="20">
        <v>6</v>
      </c>
      <c r="R86" s="8">
        <f t="shared" si="6"/>
        <v>30</v>
      </c>
      <c r="S86" s="10">
        <v>109.04</v>
      </c>
      <c r="T86" s="11">
        <f t="shared" si="7"/>
        <v>2616.96</v>
      </c>
    </row>
    <row r="87" spans="1:20" s="12" customFormat="1" x14ac:dyDescent="0.25">
      <c r="A87" s="15" t="s">
        <v>153</v>
      </c>
      <c r="B87" s="9" t="s">
        <v>154</v>
      </c>
      <c r="C87" s="8"/>
      <c r="D87" s="8"/>
      <c r="E87" s="20">
        <v>6</v>
      </c>
      <c r="F87" s="7"/>
      <c r="G87" s="7"/>
      <c r="H87" s="20">
        <v>6</v>
      </c>
      <c r="I87" s="7"/>
      <c r="J87" s="7"/>
      <c r="K87" s="20">
        <v>6</v>
      </c>
      <c r="L87" s="7"/>
      <c r="M87" s="7"/>
      <c r="N87" s="20">
        <v>6</v>
      </c>
      <c r="O87" s="7"/>
      <c r="P87" s="7"/>
      <c r="Q87" s="20">
        <v>6</v>
      </c>
      <c r="R87" s="8">
        <f t="shared" si="6"/>
        <v>30</v>
      </c>
      <c r="S87" s="10">
        <v>31.95</v>
      </c>
      <c r="T87" s="11">
        <f t="shared" si="7"/>
        <v>766.8</v>
      </c>
    </row>
    <row r="88" spans="1:20" s="12" customFormat="1" x14ac:dyDescent="0.25">
      <c r="A88" s="23" t="s">
        <v>187</v>
      </c>
      <c r="B88" s="26" t="s">
        <v>188</v>
      </c>
      <c r="C88" s="3"/>
      <c r="D88" s="3"/>
      <c r="E88" s="20">
        <v>50</v>
      </c>
      <c r="F88" s="3"/>
      <c r="G88" s="3"/>
      <c r="H88" s="25"/>
      <c r="I88" s="25"/>
      <c r="J88" s="25"/>
      <c r="K88" s="25"/>
      <c r="L88" s="25"/>
      <c r="M88" s="25"/>
      <c r="N88" s="20">
        <v>50</v>
      </c>
      <c r="O88" s="25"/>
      <c r="P88" s="25"/>
      <c r="Q88" s="25"/>
      <c r="R88" s="8">
        <f t="shared" si="6"/>
        <v>100</v>
      </c>
      <c r="S88" s="24">
        <v>24.11</v>
      </c>
      <c r="T88" s="11">
        <f t="shared" si="7"/>
        <v>1205.5</v>
      </c>
    </row>
    <row r="89" spans="1:20" x14ac:dyDescent="0.25">
      <c r="A89" s="23" t="s">
        <v>189</v>
      </c>
      <c r="B89" s="26" t="s">
        <v>190</v>
      </c>
      <c r="C89" s="3"/>
      <c r="D89" s="3"/>
      <c r="E89" s="20">
        <v>50</v>
      </c>
      <c r="F89" s="3"/>
      <c r="G89" s="3"/>
      <c r="H89" s="25"/>
      <c r="I89" s="25"/>
      <c r="J89" s="25"/>
      <c r="K89" s="25"/>
      <c r="L89" s="25"/>
      <c r="M89" s="25"/>
      <c r="N89" s="20">
        <v>50</v>
      </c>
      <c r="O89" s="25"/>
      <c r="P89" s="25"/>
      <c r="Q89" s="19"/>
      <c r="R89" s="8">
        <f t="shared" si="6"/>
        <v>100</v>
      </c>
      <c r="S89" s="24">
        <v>27.01</v>
      </c>
      <c r="T89" s="11">
        <f t="shared" si="7"/>
        <v>1350.5</v>
      </c>
    </row>
    <row r="90" spans="1:20" x14ac:dyDescent="0.25">
      <c r="A90" s="23" t="s">
        <v>191</v>
      </c>
      <c r="B90" s="26" t="s">
        <v>192</v>
      </c>
      <c r="C90" s="3"/>
      <c r="D90" s="3"/>
      <c r="E90" s="20">
        <v>50</v>
      </c>
      <c r="F90" s="3"/>
      <c r="G90" s="3"/>
      <c r="H90" s="25"/>
      <c r="I90" s="25"/>
      <c r="J90" s="25"/>
      <c r="K90" s="25"/>
      <c r="L90" s="25"/>
      <c r="M90" s="25"/>
      <c r="N90" s="20">
        <v>50</v>
      </c>
      <c r="O90" s="25"/>
      <c r="P90" s="25"/>
      <c r="Q90" s="19"/>
      <c r="R90" s="8">
        <f t="shared" si="6"/>
        <v>100</v>
      </c>
      <c r="S90" s="24">
        <v>27.01</v>
      </c>
      <c r="T90" s="11">
        <f t="shared" si="7"/>
        <v>1350.5</v>
      </c>
    </row>
    <row r="91" spans="1:20" x14ac:dyDescent="0.25">
      <c r="A91" s="23" t="s">
        <v>193</v>
      </c>
      <c r="B91" s="26" t="s">
        <v>194</v>
      </c>
      <c r="C91" s="3"/>
      <c r="D91" s="3"/>
      <c r="E91" s="20">
        <v>50</v>
      </c>
      <c r="F91" s="3"/>
      <c r="G91" s="3"/>
      <c r="H91" s="25"/>
      <c r="I91" s="25"/>
      <c r="J91" s="25"/>
      <c r="K91" s="25"/>
      <c r="L91" s="25"/>
      <c r="M91" s="25"/>
      <c r="N91" s="20">
        <v>50</v>
      </c>
      <c r="O91" s="25"/>
      <c r="P91" s="25"/>
      <c r="Q91" s="19"/>
      <c r="R91" s="8">
        <f t="shared" si="6"/>
        <v>100</v>
      </c>
      <c r="S91" s="24">
        <v>21.87</v>
      </c>
      <c r="T91" s="11">
        <f t="shared" si="7"/>
        <v>1093.5</v>
      </c>
    </row>
    <row r="92" spans="1:20" x14ac:dyDescent="0.25">
      <c r="C92"/>
      <c r="D92"/>
      <c r="E92"/>
      <c r="H92"/>
      <c r="Q92" s="5" t="s">
        <v>7</v>
      </c>
      <c r="T92" s="4">
        <f>SUM(T9:T87)</f>
        <v>60722.44</v>
      </c>
    </row>
    <row r="93" spans="1:20" x14ac:dyDescent="0.25">
      <c r="C93"/>
      <c r="D93"/>
      <c r="E93"/>
      <c r="H93"/>
      <c r="Q93" s="5" t="s">
        <v>8</v>
      </c>
      <c r="T93" s="16">
        <f>T92*0.16</f>
        <v>9715.590400000001</v>
      </c>
    </row>
    <row r="94" spans="1:20" x14ac:dyDescent="0.25">
      <c r="C94"/>
      <c r="D94"/>
      <c r="E94"/>
      <c r="H94"/>
      <c r="Q94" s="5" t="s">
        <v>9</v>
      </c>
      <c r="T94" s="4">
        <f>SUM(T92:T93)</f>
        <v>70438.030400000003</v>
      </c>
    </row>
    <row r="95" spans="1:20" x14ac:dyDescent="0.25">
      <c r="C95"/>
      <c r="D95"/>
      <c r="E95"/>
      <c r="H95"/>
    </row>
    <row r="96" spans="1:20" x14ac:dyDescent="0.25">
      <c r="C96"/>
      <c r="D96"/>
      <c r="E96"/>
      <c r="H96"/>
    </row>
  </sheetData>
  <sortState ref="A9:T64">
    <sortCondition ref="B9:B64"/>
  </sortState>
  <mergeCells count="6">
    <mergeCell ref="A7:A8"/>
    <mergeCell ref="B7:B8"/>
    <mergeCell ref="S7:S8"/>
    <mergeCell ref="R7:R8"/>
    <mergeCell ref="T7:T8"/>
    <mergeCell ref="E7:Q7"/>
  </mergeCells>
  <pageMargins left="0.59055118110236227" right="0.51181102362204722" top="0.78740157480314965" bottom="0.35433070866141736" header="0" footer="0"/>
  <pageSetup scale="59" orientation="portrait" r:id="rId1"/>
  <headerFooter>
    <oddHeader>&amp;L            &amp;G&amp;CCOMERCIAL DYM S.A. DE C.V.
JOSE MARIANO SALAS #1207-A COL.NIÑO ARTILLERO C.P.64280 TEL.83510901   83510197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MARZO 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</dc:creator>
  <cp:lastModifiedBy>Gloria Charur</cp:lastModifiedBy>
  <cp:lastPrinted>2020-03-13T17:43:36Z</cp:lastPrinted>
  <dcterms:created xsi:type="dcterms:W3CDTF">2014-10-29T23:34:52Z</dcterms:created>
  <dcterms:modified xsi:type="dcterms:W3CDTF">2020-03-24T22:05:59Z</dcterms:modified>
</cp:coreProperties>
</file>