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8275" windowHeight="120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Hoja1!$A$4:$AJ$4</definedName>
    <definedName name="_xlnm.Print_Area" localSheetId="0">Hoja1!$B$3:$S$54</definedName>
  </definedNames>
  <calcPr calcId="144525"/>
</workbook>
</file>

<file path=xl/calcChain.xml><?xml version="1.0" encoding="utf-8"?>
<calcChain xmlns="http://schemas.openxmlformats.org/spreadsheetml/2006/main">
  <c r="AE7" i="1" l="1"/>
  <c r="AF7" i="1"/>
  <c r="AG7" i="1"/>
  <c r="AH7" i="1"/>
  <c r="AI7" i="1"/>
  <c r="AE8" i="1"/>
  <c r="AF8" i="1"/>
  <c r="AG8" i="1"/>
  <c r="AH8" i="1"/>
  <c r="AI8" i="1"/>
  <c r="AE9" i="1"/>
  <c r="AF9" i="1"/>
  <c r="AG9" i="1"/>
  <c r="AH9" i="1"/>
  <c r="AI9" i="1"/>
  <c r="AE10" i="1"/>
  <c r="AF10" i="1"/>
  <c r="AG10" i="1"/>
  <c r="AH10" i="1"/>
  <c r="AI10" i="1"/>
  <c r="AE11" i="1"/>
  <c r="AF11" i="1"/>
  <c r="AG11" i="1"/>
  <c r="AH11" i="1"/>
  <c r="AI11" i="1"/>
  <c r="AE12" i="1"/>
  <c r="AF12" i="1"/>
  <c r="AG12" i="1"/>
  <c r="AH12" i="1"/>
  <c r="AI12" i="1"/>
  <c r="AE13" i="1"/>
  <c r="AF13" i="1"/>
  <c r="AG13" i="1"/>
  <c r="AH13" i="1"/>
  <c r="AI13" i="1"/>
  <c r="AE14" i="1"/>
  <c r="AF14" i="1"/>
  <c r="AG14" i="1"/>
  <c r="AH14" i="1"/>
  <c r="AI14" i="1"/>
  <c r="AE15" i="1"/>
  <c r="AF15" i="1"/>
  <c r="AG15" i="1"/>
  <c r="AH15" i="1"/>
  <c r="AI15" i="1"/>
  <c r="AE16" i="1"/>
  <c r="AF16" i="1"/>
  <c r="AG16" i="1"/>
  <c r="AH16" i="1"/>
  <c r="AI16" i="1"/>
  <c r="AE17" i="1"/>
  <c r="AF17" i="1"/>
  <c r="AG17" i="1"/>
  <c r="AH17" i="1"/>
  <c r="AI17" i="1"/>
  <c r="AE18" i="1"/>
  <c r="AF18" i="1"/>
  <c r="AG18" i="1"/>
  <c r="AH18" i="1"/>
  <c r="AI18" i="1"/>
  <c r="AE19" i="1"/>
  <c r="AF19" i="1"/>
  <c r="AG19" i="1"/>
  <c r="AH19" i="1"/>
  <c r="AI19" i="1"/>
  <c r="AE20" i="1"/>
  <c r="AF20" i="1"/>
  <c r="AG20" i="1"/>
  <c r="AH20" i="1"/>
  <c r="AI20" i="1"/>
  <c r="AE21" i="1"/>
  <c r="AF21" i="1"/>
  <c r="AG21" i="1"/>
  <c r="AH21" i="1"/>
  <c r="AI21" i="1"/>
  <c r="AE22" i="1"/>
  <c r="AF22" i="1"/>
  <c r="AG22" i="1"/>
  <c r="AH22" i="1"/>
  <c r="AI22" i="1"/>
  <c r="AE23" i="1"/>
  <c r="AF23" i="1"/>
  <c r="AG23" i="1"/>
  <c r="AH23" i="1"/>
  <c r="AI23" i="1"/>
  <c r="AE24" i="1"/>
  <c r="AF24" i="1"/>
  <c r="AG24" i="1"/>
  <c r="AH24" i="1"/>
  <c r="AI24" i="1"/>
  <c r="AE25" i="1"/>
  <c r="AF25" i="1"/>
  <c r="AG25" i="1"/>
  <c r="AH25" i="1"/>
  <c r="AI25" i="1"/>
  <c r="AE26" i="1"/>
  <c r="AF26" i="1"/>
  <c r="AG26" i="1"/>
  <c r="AH26" i="1"/>
  <c r="AI26" i="1"/>
  <c r="AE27" i="1"/>
  <c r="AF27" i="1"/>
  <c r="AG27" i="1"/>
  <c r="AH27" i="1"/>
  <c r="AI27" i="1"/>
  <c r="AE28" i="1"/>
  <c r="AF28" i="1"/>
  <c r="AG28" i="1"/>
  <c r="AH28" i="1"/>
  <c r="AI28" i="1"/>
  <c r="AE29" i="1"/>
  <c r="AF29" i="1"/>
  <c r="AG29" i="1"/>
  <c r="AH29" i="1"/>
  <c r="AI29" i="1"/>
  <c r="AE30" i="1"/>
  <c r="AF30" i="1"/>
  <c r="AG30" i="1"/>
  <c r="AH30" i="1"/>
  <c r="AI30" i="1"/>
  <c r="AE31" i="1"/>
  <c r="AF31" i="1"/>
  <c r="AG31" i="1"/>
  <c r="AH31" i="1"/>
  <c r="AI31" i="1"/>
  <c r="AE32" i="1"/>
  <c r="AF32" i="1"/>
  <c r="AG32" i="1"/>
  <c r="AH32" i="1"/>
  <c r="AI32" i="1"/>
  <c r="AE33" i="1"/>
  <c r="AF33" i="1"/>
  <c r="AG33" i="1"/>
  <c r="AH33" i="1"/>
  <c r="AI33" i="1"/>
  <c r="AE34" i="1"/>
  <c r="AF34" i="1"/>
  <c r="AG34" i="1"/>
  <c r="AH34" i="1"/>
  <c r="AI34" i="1"/>
  <c r="AE35" i="1"/>
  <c r="AF35" i="1"/>
  <c r="AG35" i="1"/>
  <c r="AH35" i="1"/>
  <c r="AI35" i="1"/>
  <c r="AE36" i="1"/>
  <c r="AF36" i="1"/>
  <c r="AG36" i="1"/>
  <c r="AH36" i="1"/>
  <c r="AI36" i="1"/>
  <c r="AE37" i="1"/>
  <c r="AF37" i="1"/>
  <c r="AG37" i="1"/>
  <c r="AH37" i="1"/>
  <c r="AI37" i="1"/>
  <c r="AE38" i="1"/>
  <c r="AF38" i="1"/>
  <c r="AG38" i="1"/>
  <c r="AH38" i="1"/>
  <c r="AI38" i="1"/>
  <c r="AE39" i="1"/>
  <c r="AF39" i="1"/>
  <c r="AG39" i="1"/>
  <c r="AH39" i="1"/>
  <c r="AI39" i="1"/>
  <c r="AE40" i="1"/>
  <c r="AF40" i="1"/>
  <c r="AG40" i="1"/>
  <c r="AH40" i="1"/>
  <c r="AI40" i="1"/>
  <c r="AE41" i="1"/>
  <c r="AF41" i="1"/>
  <c r="AG41" i="1"/>
  <c r="AH41" i="1"/>
  <c r="AI41" i="1"/>
  <c r="AE42" i="1"/>
  <c r="AF42" i="1"/>
  <c r="AG42" i="1"/>
  <c r="AH42" i="1"/>
  <c r="AI42" i="1"/>
  <c r="AE43" i="1"/>
  <c r="AF43" i="1"/>
  <c r="AG43" i="1"/>
  <c r="AH43" i="1"/>
  <c r="AI43" i="1"/>
  <c r="AE44" i="1"/>
  <c r="AF44" i="1"/>
  <c r="AG44" i="1"/>
  <c r="AH44" i="1"/>
  <c r="AI44" i="1"/>
  <c r="AE45" i="1"/>
  <c r="AF45" i="1"/>
  <c r="AG45" i="1"/>
  <c r="AH45" i="1"/>
  <c r="AI45" i="1"/>
  <c r="AE46" i="1"/>
  <c r="AF46" i="1"/>
  <c r="AG46" i="1"/>
  <c r="AH46" i="1"/>
  <c r="AI46" i="1"/>
  <c r="AE47" i="1"/>
  <c r="AF47" i="1"/>
  <c r="AG47" i="1"/>
  <c r="AH47" i="1"/>
  <c r="AI47" i="1"/>
  <c r="AE48" i="1"/>
  <c r="AF48" i="1"/>
  <c r="AG48" i="1"/>
  <c r="AH48" i="1"/>
  <c r="AI48" i="1"/>
  <c r="AE49" i="1"/>
  <c r="AF49" i="1"/>
  <c r="AG49" i="1"/>
  <c r="AH49" i="1"/>
  <c r="AI49" i="1"/>
  <c r="AE50" i="1"/>
  <c r="AF50" i="1"/>
  <c r="AG50" i="1"/>
  <c r="AH50" i="1"/>
  <c r="AI50" i="1"/>
  <c r="AE51" i="1"/>
  <c r="AF51" i="1"/>
  <c r="AG51" i="1"/>
  <c r="AH51" i="1"/>
  <c r="AI51" i="1"/>
  <c r="AE52" i="1"/>
  <c r="AF52" i="1"/>
  <c r="AG52" i="1"/>
  <c r="AH52" i="1"/>
  <c r="AI52" i="1"/>
  <c r="AE53" i="1"/>
  <c r="AF53" i="1"/>
  <c r="AG53" i="1"/>
  <c r="AH53" i="1"/>
  <c r="AI53" i="1"/>
  <c r="AE54" i="1"/>
  <c r="AF54" i="1"/>
  <c r="AG54" i="1"/>
  <c r="AH54" i="1"/>
  <c r="AI54" i="1"/>
  <c r="AI6" i="1"/>
  <c r="AH6" i="1"/>
  <c r="AG6" i="1"/>
  <c r="AF6" i="1"/>
  <c r="AE6" i="1"/>
  <c r="M7" i="1" l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6" i="1"/>
  <c r="N6" i="1" s="1"/>
</calcChain>
</file>

<file path=xl/sharedStrings.xml><?xml version="1.0" encoding="utf-8"?>
<sst xmlns="http://schemas.openxmlformats.org/spreadsheetml/2006/main" count="249" uniqueCount="123">
  <si>
    <t>DESCRIPCION DEL PRODUCTO</t>
  </si>
  <si>
    <t>CODIGO</t>
  </si>
  <si>
    <t>CODIGOS DE BARRAS PIEZA</t>
  </si>
  <si>
    <t>CODIGOS DE BARRAS UNIDAD(CAJA)</t>
  </si>
  <si>
    <t>CODIGO SAT</t>
  </si>
  <si>
    <t>MARCA</t>
  </si>
  <si>
    <t>GEL WET LINE</t>
  </si>
  <si>
    <t>53131600</t>
  </si>
  <si>
    <t>GEL XTREME PRINCESA 12/200 GR</t>
  </si>
  <si>
    <t>GEL XTREME ATRACTION 12/200 GR</t>
  </si>
  <si>
    <t>GEL XTREME TRANSPARENTE 24/250 GR</t>
  </si>
  <si>
    <t>GEL XTREME TRANSP. ICE 12/250 GR</t>
  </si>
  <si>
    <t>GEL XTREME ULTIM POWER 12/250 GR</t>
  </si>
  <si>
    <t>GEL XTREME PROFESSIONAL 12/500 GR</t>
  </si>
  <si>
    <t>GEL XTREME ATRACTION 12/500 GR</t>
  </si>
  <si>
    <t>GEL XTREME ULTIM POWER 12/500 GR</t>
  </si>
  <si>
    <t>SHAMPOO Y ACONDICIONADOR MARCA PERT</t>
  </si>
  <si>
    <t>H413785</t>
  </si>
  <si>
    <t>53131628</t>
  </si>
  <si>
    <t>SHAMPOO PERT SH HIDRATAC MIEL 12/180 ML</t>
  </si>
  <si>
    <t>H413648</t>
  </si>
  <si>
    <t>SHAMPOO PERT SH REP ACEIT OLIV 12/180 ML</t>
  </si>
  <si>
    <t>H495514</t>
  </si>
  <si>
    <t>CREMA P/PEINAR PERT REP GRANA+ACEITE DE AGUAC 12/300ML</t>
  </si>
  <si>
    <t>H495519</t>
  </si>
  <si>
    <t>CREMA P/PEINAR PERT REP KERAT+ACEITE DE AGUAC 12/300ML</t>
  </si>
  <si>
    <t>H495516</t>
  </si>
  <si>
    <t>CREMA P/PEINAR PERT REP ARGAN+ACEITE AGUAC 12/300ML</t>
  </si>
  <si>
    <t>H495518</t>
  </si>
  <si>
    <t>CREMA P/PEINAR PERT REP ACEITES OLIV Y AGUAC 12/300ML</t>
  </si>
  <si>
    <t>H494483</t>
  </si>
  <si>
    <t>CREMA P/PEINAR PERT CC BIOTINA Y ACEITE AGUAC 12/300ML</t>
  </si>
  <si>
    <t>H418919</t>
  </si>
  <si>
    <t>ACONDICIONADOR PERT CON REP ACEITE OLIV 12/360 ML</t>
  </si>
  <si>
    <t>H418926</t>
  </si>
  <si>
    <t>ACONDICIONADOR PERT CON FUERZA KERATIN 12/360 ML</t>
  </si>
  <si>
    <t>H418930</t>
  </si>
  <si>
    <t>ACONDICIONADOR PERT CON DETOX GRANADA 12/360 ML</t>
  </si>
  <si>
    <t>H464247</t>
  </si>
  <si>
    <t>SHAMPOO PERT SH CONTROL CAIDA CAFEINA 12/400 ML</t>
  </si>
  <si>
    <t>H413778</t>
  </si>
  <si>
    <t>SHAMPOO PERT SH FUERZA KERATINA 12/400 ML</t>
  </si>
  <si>
    <t>H413808</t>
  </si>
  <si>
    <t>SHAMPOO PERT SH HUMECTACION PROFUNDA 12/400 ML</t>
  </si>
  <si>
    <t>H413716</t>
  </si>
  <si>
    <t>SHAMPOO PERT SH REP ACEIT OLIV 12/400 ML</t>
  </si>
  <si>
    <t>H413815</t>
  </si>
  <si>
    <t>SHAMPOO PERT SH REP ACEIT OLIV 2 en 1 12/400 ML</t>
  </si>
  <si>
    <t>H464250</t>
  </si>
  <si>
    <t>SHAMPOO PERT NUTRICIÓN ARGÁN 12/400ML</t>
  </si>
  <si>
    <t>H417851</t>
  </si>
  <si>
    <t>SHAMPOO PERT DETOX GRANADA 12/400 MG</t>
  </si>
  <si>
    <t>H418339</t>
  </si>
  <si>
    <t>SHAMPOO PERT REP ACEITE OLIVA2 EN 1 10/650 ML</t>
  </si>
  <si>
    <t>H418322</t>
  </si>
  <si>
    <t>SHAMPOO PERT REPARACION OLIVA 10/650 ML</t>
  </si>
  <si>
    <t>H418346</t>
  </si>
  <si>
    <t>SHAMPOO HIDRATACION MIEL 10/650 ML</t>
  </si>
  <si>
    <t>H423784</t>
  </si>
  <si>
    <t>SHAMPOO PERT CONTROL CAIDA CAFEINA 10/650 ML</t>
  </si>
  <si>
    <t>H418360</t>
  </si>
  <si>
    <t>SHAMPOO FUERZA KERATINA 10/650 ML</t>
  </si>
  <si>
    <t>H464261</t>
  </si>
  <si>
    <t>SHAMPOO PERT NUTRICIÓN ARGÁN 10/650ML</t>
  </si>
  <si>
    <t>H417868</t>
  </si>
  <si>
    <t>SHAMPOO PERT ANTIOX 10/650 MG</t>
  </si>
  <si>
    <t>H494481</t>
  </si>
  <si>
    <t>SHAMPOO PERT BIOTINA Y ACEITE AGUAC 10/650ML</t>
  </si>
  <si>
    <t>H418803</t>
  </si>
  <si>
    <t xml:space="preserve">17501199418800      </t>
  </si>
  <si>
    <t>SHAMPOO PERT HIDRA&amp;PROTECT 10/650 ML</t>
  </si>
  <si>
    <t>H418797</t>
  </si>
  <si>
    <t xml:space="preserve">17501199418794      </t>
  </si>
  <si>
    <t>SHAMPOO PERT VOLUMEN&amp;FRESC 10/650 ML</t>
  </si>
  <si>
    <t>H419046</t>
  </si>
  <si>
    <t xml:space="preserve">17501199419043      </t>
  </si>
  <si>
    <t>SHAMPOO PERT SUAVIDAD&amp;BRILLO 10/650 ML</t>
  </si>
  <si>
    <t>H418780</t>
  </si>
  <si>
    <t xml:space="preserve">17501199418787      </t>
  </si>
  <si>
    <t>SHAMPOO PERT FUERZA&amp;REPAIR 10/650 ML</t>
  </si>
  <si>
    <t>TINTE PARA CABELLO MARCA PALETTE</t>
  </si>
  <si>
    <t>H554090</t>
  </si>
  <si>
    <t>TINTE PALCC EST 1-0 50GR -16  MX NEGRO 12/0.05 KG</t>
  </si>
  <si>
    <t>H554106</t>
  </si>
  <si>
    <t>TINTE PALCC EST 1-1 50GR -16  MX NEGRO AZUL 12/0.05 KG</t>
  </si>
  <si>
    <t>H554144</t>
  </si>
  <si>
    <t>TINTE PALCC EST 4-90 50GR -16  MX VIOLETA ROJIZO 12/0.05 KG</t>
  </si>
  <si>
    <t>H554120</t>
  </si>
  <si>
    <t>TINTE PALCC EST 5-68 50GR -16  MX CHOCOLATE 12/0.05 KG</t>
  </si>
  <si>
    <t>H554052</t>
  </si>
  <si>
    <t>TINTE PALCC EST 4-0 50GR -16  MX CASTAÑO MEDIO 12/0.05 KG</t>
  </si>
  <si>
    <t>H554014</t>
  </si>
  <si>
    <t>TINTE PALCC EST 9-1 50GR -16  MX RUBIO EXTRA CLARO CENIZO 12/0.05 KG</t>
  </si>
  <si>
    <t>H554182</t>
  </si>
  <si>
    <t>TINTE PALCC EST 6-888 50GR -16  MX RUBÍ SEDUCTOR 12/0.05 KG</t>
  </si>
  <si>
    <t>H554021</t>
  </si>
  <si>
    <t>TINTE PALCC EST 6-68 50GR -16  MX CHOCOLATE CLARO 12/0.05 KG</t>
  </si>
  <si>
    <t>H554038</t>
  </si>
  <si>
    <t>TINTE PALCC EST 4-89 50GR -16  MX BORGOÑA INTENSO 12/0.05 KG</t>
  </si>
  <si>
    <t>H554229</t>
  </si>
  <si>
    <t>TINTE PALCC EST 5-63 50GR -16 MX CASTAÑO AVELLANA 12/0.05 KG</t>
  </si>
  <si>
    <t>EMBALAJE</t>
  </si>
  <si>
    <t>PRECIOS DE VENTA</t>
  </si>
  <si>
    <t>Master</t>
  </si>
  <si>
    <t>piezas</t>
  </si>
  <si>
    <t>gramaje</t>
  </si>
  <si>
    <t>Unid.med.</t>
  </si>
  <si>
    <t>MANEJO</t>
  </si>
  <si>
    <t>LISTA</t>
  </si>
  <si>
    <t>NETO SIN IVA</t>
  </si>
  <si>
    <t>INCLUYE IVA 16%</t>
  </si>
  <si>
    <t>Kg</t>
  </si>
  <si>
    <t>CAJA</t>
  </si>
  <si>
    <t>12</t>
  </si>
  <si>
    <t>24</t>
  </si>
  <si>
    <t>kg</t>
  </si>
  <si>
    <t>lt</t>
  </si>
  <si>
    <t xml:space="preserve"> </t>
  </si>
  <si>
    <t>DO</t>
  </si>
  <si>
    <t>ARB</t>
  </si>
  <si>
    <t>VILL</t>
  </si>
  <si>
    <t>ALL</t>
  </si>
  <si>
    <t>LA PETACA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</si>
</sst>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_ ;\-0\ "/>
    <numFmt numFmtId="165" formatCode="_-* #,##0.000_-;\-* #,##0.0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1" fontId="3" fillId="0" borderId="1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textRotation="90"/>
    </xf>
    <xf numFmtId="0" fontId="6" fillId="0" borderId="1" xfId="0" applyFont="1" applyFill="1" applyBorder="1" applyAlignment="1">
      <alignment textRotation="90"/>
    </xf>
    <xf numFmtId="0" fontId="6" fillId="0" borderId="1" xfId="0" applyFont="1" applyFill="1" applyBorder="1" applyAlignment="1">
      <alignment horizontal="justify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65" fontId="5" fillId="0" borderId="1" xfId="2" applyNumberFormat="1" applyFont="1" applyFill="1" applyBorder="1" applyAlignment="1">
      <alignment horizontal="right"/>
    </xf>
    <xf numFmtId="0" fontId="6" fillId="0" borderId="1" xfId="0" quotePrefix="1" applyFont="1" applyFill="1" applyBorder="1" applyAlignment="1"/>
    <xf numFmtId="166" fontId="3" fillId="0" borderId="1" xfId="0" applyNumberFormat="1" applyFont="1" applyFill="1" applyBorder="1" applyAlignment="1"/>
    <xf numFmtId="0" fontId="6" fillId="0" borderId="1" xfId="0" applyFont="1" applyFill="1" applyBorder="1" applyAlignment="1"/>
    <xf numFmtId="0" fontId="4" fillId="0" borderId="1" xfId="0" applyFont="1" applyFill="1" applyBorder="1" applyAlignment="1"/>
    <xf numFmtId="164" fontId="4" fillId="0" borderId="1" xfId="2" applyNumberFormat="1" applyFont="1" applyFill="1" applyBorder="1" applyAlignment="1"/>
    <xf numFmtId="165" fontId="3" fillId="0" borderId="1" xfId="2" applyNumberFormat="1" applyFont="1" applyFill="1" applyBorder="1" applyAlignment="1">
      <alignment horizontal="right"/>
    </xf>
    <xf numFmtId="165" fontId="6" fillId="0" borderId="1" xfId="2" applyNumberFormat="1" applyFont="1" applyFill="1" applyBorder="1" applyAlignment="1">
      <alignment horizontal="right"/>
    </xf>
    <xf numFmtId="165" fontId="6" fillId="0" borderId="1" xfId="4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4" applyNumberFormat="1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Fill="1" applyBorder="1" applyAlignment="1">
      <alignment horizontal="center" vertical="center" wrapText="1"/>
    </xf>
  </cellXfs>
  <cellStyles count="5">
    <cellStyle name="Millares" xfId="1" builtinId="3"/>
    <cellStyle name="Millares 11 2" xfId="2"/>
    <cellStyle name="Millares 4 3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I54"/>
  <sheetViews>
    <sheetView tabSelected="1" workbookViewId="0">
      <selection activeCell="F11" sqref="F11"/>
    </sheetView>
  </sheetViews>
  <sheetFormatPr baseColWidth="10" defaultRowHeight="15" x14ac:dyDescent="0.25"/>
  <cols>
    <col min="1" max="1" width="3" style="22" bestFit="1" customWidth="1"/>
    <col min="2" max="2" width="12.140625" style="22" customWidth="1"/>
    <col min="3" max="3" width="17.28515625" style="22" bestFit="1" customWidth="1"/>
    <col min="4" max="4" width="18.5703125" style="33" hidden="1" customWidth="1"/>
    <col min="5" max="5" width="9.5703125" style="22" hidden="1" customWidth="1"/>
    <col min="6" max="6" width="70.5703125" style="22" bestFit="1" customWidth="1"/>
    <col min="7" max="7" width="5.42578125" style="22" hidden="1" customWidth="1"/>
    <col min="8" max="8" width="5.42578125" style="22" customWidth="1"/>
    <col min="9" max="9" width="6.5703125" style="22" hidden="1" customWidth="1"/>
    <col min="10" max="11" width="5.42578125" style="22" hidden="1" customWidth="1"/>
    <col min="12" max="12" width="9.7109375" style="22" hidden="1" customWidth="1"/>
    <col min="13" max="13" width="11.28515625" style="22" customWidth="1"/>
    <col min="14" max="14" width="9.140625" style="22" hidden="1" customWidth="1"/>
    <col min="15" max="18" width="5.42578125" style="33" hidden="1" customWidth="1"/>
    <col min="19" max="19" width="7.7109375" style="33" customWidth="1"/>
    <col min="20" max="26" width="5.42578125" style="22" hidden="1" customWidth="1"/>
    <col min="27" max="36" width="0" style="22" hidden="1" customWidth="1"/>
    <col min="37" max="16384" width="11.42578125" style="22"/>
  </cols>
  <sheetData>
    <row r="3" spans="1:35" ht="15.75" x14ac:dyDescent="0.25">
      <c r="B3" s="25"/>
      <c r="C3" s="26"/>
      <c r="D3" s="26"/>
      <c r="E3" s="27"/>
      <c r="F3" s="25" t="s">
        <v>0</v>
      </c>
      <c r="G3" s="25"/>
      <c r="H3" s="35" t="s">
        <v>101</v>
      </c>
      <c r="I3" s="35"/>
      <c r="J3" s="35"/>
      <c r="K3" s="35"/>
      <c r="L3" s="36" t="s">
        <v>102</v>
      </c>
      <c r="M3" s="36"/>
      <c r="N3" s="36"/>
      <c r="O3" s="28"/>
      <c r="P3" s="28"/>
      <c r="Q3" s="28"/>
    </row>
    <row r="4" spans="1:35" ht="38.25" x14ac:dyDescent="0.25">
      <c r="B4" s="29" t="s">
        <v>1</v>
      </c>
      <c r="C4" s="30" t="s">
        <v>2</v>
      </c>
      <c r="D4" s="30" t="s">
        <v>3</v>
      </c>
      <c r="E4" s="31" t="s">
        <v>4</v>
      </c>
      <c r="F4" s="29" t="s">
        <v>5</v>
      </c>
      <c r="G4" s="5" t="s">
        <v>103</v>
      </c>
      <c r="H4" s="6" t="s">
        <v>104</v>
      </c>
      <c r="I4" s="6" t="s">
        <v>105</v>
      </c>
      <c r="J4" s="7" t="s">
        <v>106</v>
      </c>
      <c r="K4" s="8" t="s">
        <v>107</v>
      </c>
      <c r="L4" s="29" t="s">
        <v>108</v>
      </c>
      <c r="M4" s="29" t="s">
        <v>109</v>
      </c>
      <c r="N4" s="21" t="s">
        <v>110</v>
      </c>
      <c r="O4" s="21" t="s">
        <v>118</v>
      </c>
      <c r="P4" s="21" t="s">
        <v>119</v>
      </c>
      <c r="Q4" s="21" t="s">
        <v>120</v>
      </c>
      <c r="R4" s="21" t="s">
        <v>121</v>
      </c>
      <c r="S4" s="21" t="s">
        <v>122</v>
      </c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5" x14ac:dyDescent="0.25">
      <c r="A5" s="22">
        <v>1</v>
      </c>
      <c r="B5" s="15" t="s">
        <v>6</v>
      </c>
      <c r="C5" s="16"/>
      <c r="D5" s="32"/>
      <c r="E5" s="2"/>
      <c r="F5" s="3"/>
      <c r="G5" s="17"/>
      <c r="H5" s="11"/>
      <c r="I5" s="11"/>
      <c r="J5" s="18"/>
      <c r="K5" s="18"/>
      <c r="L5" s="19"/>
      <c r="M5" s="19"/>
      <c r="N5" s="19"/>
      <c r="O5" s="34"/>
      <c r="P5" s="34"/>
      <c r="Q5" s="34"/>
      <c r="R5" s="23"/>
      <c r="S5" s="23"/>
      <c r="T5" s="23"/>
      <c r="U5" s="23"/>
      <c r="V5" s="24"/>
      <c r="W5" s="24"/>
      <c r="X5" s="24"/>
      <c r="Y5" s="24"/>
      <c r="Z5" s="24"/>
      <c r="AA5" s="24"/>
      <c r="AB5" s="24"/>
      <c r="AC5" s="24"/>
      <c r="AD5" s="24"/>
    </row>
    <row r="6" spans="1:35" x14ac:dyDescent="0.25">
      <c r="A6" s="22">
        <v>2</v>
      </c>
      <c r="B6" s="1">
        <v>4928</v>
      </c>
      <c r="C6" s="2">
        <v>7501199416885</v>
      </c>
      <c r="D6" s="2">
        <v>17501199416882</v>
      </c>
      <c r="E6" s="2" t="s">
        <v>7</v>
      </c>
      <c r="F6" s="3" t="s">
        <v>8</v>
      </c>
      <c r="G6" s="9">
        <v>1</v>
      </c>
      <c r="H6" s="10">
        <v>12</v>
      </c>
      <c r="I6" s="11">
        <v>0.2</v>
      </c>
      <c r="J6" s="12" t="s">
        <v>111</v>
      </c>
      <c r="K6" s="3" t="s">
        <v>112</v>
      </c>
      <c r="L6" s="13">
        <v>104.99238386308069</v>
      </c>
      <c r="M6" s="13">
        <f t="shared" ref="M6:M13" si="0">L6/H6</f>
        <v>8.7493653219233902</v>
      </c>
      <c r="N6" s="13">
        <f t="shared" ref="N6:N13" si="1">+M6*1.16</f>
        <v>10.149263773431132</v>
      </c>
      <c r="O6" s="20">
        <v>2</v>
      </c>
      <c r="P6" s="20">
        <v>1</v>
      </c>
      <c r="Q6" s="20">
        <v>1</v>
      </c>
      <c r="R6" s="20">
        <v>1</v>
      </c>
      <c r="S6" s="23">
        <v>2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2">
        <f>H6*O6</f>
        <v>24</v>
      </c>
      <c r="AF6" s="22">
        <f>H6*P6</f>
        <v>12</v>
      </c>
      <c r="AG6" s="22">
        <f>H6*Q6</f>
        <v>12</v>
      </c>
      <c r="AH6" s="22">
        <f>H6*R6</f>
        <v>12</v>
      </c>
      <c r="AI6" s="22">
        <f>H6*S6</f>
        <v>24</v>
      </c>
    </row>
    <row r="7" spans="1:35" x14ac:dyDescent="0.25">
      <c r="A7" s="22">
        <v>3</v>
      </c>
      <c r="B7" s="1">
        <v>4924</v>
      </c>
      <c r="C7" s="2">
        <v>7501199416168</v>
      </c>
      <c r="D7" s="2">
        <v>17501199416165</v>
      </c>
      <c r="E7" s="2" t="s">
        <v>7</v>
      </c>
      <c r="F7" s="3" t="s">
        <v>9</v>
      </c>
      <c r="G7" s="9">
        <v>1</v>
      </c>
      <c r="H7" s="10" t="s">
        <v>113</v>
      </c>
      <c r="I7" s="11">
        <v>0.2</v>
      </c>
      <c r="J7" s="14" t="s">
        <v>111</v>
      </c>
      <c r="K7" s="3" t="s">
        <v>112</v>
      </c>
      <c r="L7" s="13">
        <v>74.789095354523226</v>
      </c>
      <c r="M7" s="13">
        <f t="shared" si="0"/>
        <v>6.2324246128769358</v>
      </c>
      <c r="N7" s="13">
        <f t="shared" si="1"/>
        <v>7.2296125509372446</v>
      </c>
      <c r="O7" s="20">
        <v>2</v>
      </c>
      <c r="P7" s="20">
        <v>1</v>
      </c>
      <c r="Q7" s="20">
        <v>1</v>
      </c>
      <c r="R7" s="20">
        <v>1</v>
      </c>
      <c r="S7" s="23">
        <v>5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2">
        <f t="shared" ref="AE7:AE54" si="2">H7*O7</f>
        <v>24</v>
      </c>
      <c r="AF7" s="22">
        <f t="shared" ref="AF7:AF54" si="3">H7*P7</f>
        <v>12</v>
      </c>
      <c r="AG7" s="22">
        <f t="shared" ref="AG7:AG54" si="4">H7*Q7</f>
        <v>12</v>
      </c>
      <c r="AH7" s="22">
        <f t="shared" ref="AH7:AH54" si="5">H7*R7</f>
        <v>12</v>
      </c>
      <c r="AI7" s="22">
        <f t="shared" ref="AI7:AI54" si="6">H7*S7</f>
        <v>60</v>
      </c>
    </row>
    <row r="8" spans="1:35" x14ac:dyDescent="0.25">
      <c r="A8" s="22">
        <v>4</v>
      </c>
      <c r="B8" s="1">
        <v>3219</v>
      </c>
      <c r="C8" s="2">
        <v>7503002163023</v>
      </c>
      <c r="D8" s="2">
        <v>37503002163024</v>
      </c>
      <c r="E8" s="2" t="s">
        <v>7</v>
      </c>
      <c r="F8" s="3" t="s">
        <v>10</v>
      </c>
      <c r="G8" s="9">
        <v>1</v>
      </c>
      <c r="H8" s="10" t="s">
        <v>114</v>
      </c>
      <c r="I8" s="11">
        <v>0.25</v>
      </c>
      <c r="J8" s="12" t="s">
        <v>111</v>
      </c>
      <c r="K8" s="3" t="s">
        <v>112</v>
      </c>
      <c r="L8" s="13">
        <v>172.59022004889971</v>
      </c>
      <c r="M8" s="13">
        <f t="shared" si="0"/>
        <v>7.1912591687041543</v>
      </c>
      <c r="N8" s="13">
        <f t="shared" si="1"/>
        <v>8.3418606356968183</v>
      </c>
      <c r="O8" s="23"/>
      <c r="P8" s="23"/>
      <c r="Q8" s="23"/>
      <c r="R8" s="23"/>
      <c r="S8" s="23">
        <v>5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  <c r="AE8" s="22">
        <f t="shared" si="2"/>
        <v>0</v>
      </c>
      <c r="AF8" s="22">
        <f t="shared" si="3"/>
        <v>0</v>
      </c>
      <c r="AG8" s="22">
        <f t="shared" si="4"/>
        <v>0</v>
      </c>
      <c r="AH8" s="22">
        <f t="shared" si="5"/>
        <v>0</v>
      </c>
      <c r="AI8" s="22">
        <f t="shared" si="6"/>
        <v>120</v>
      </c>
    </row>
    <row r="9" spans="1:35" x14ac:dyDescent="0.25">
      <c r="A9" s="22">
        <v>5</v>
      </c>
      <c r="B9" s="1">
        <v>4734</v>
      </c>
      <c r="C9" s="2">
        <v>7503002163115</v>
      </c>
      <c r="D9" s="2">
        <v>17503002163112</v>
      </c>
      <c r="E9" s="2" t="s">
        <v>7</v>
      </c>
      <c r="F9" s="3" t="s">
        <v>11</v>
      </c>
      <c r="G9" s="9">
        <v>1</v>
      </c>
      <c r="H9" s="10">
        <v>12</v>
      </c>
      <c r="I9" s="11">
        <v>0.25</v>
      </c>
      <c r="J9" s="12" t="s">
        <v>111</v>
      </c>
      <c r="K9" s="3" t="s">
        <v>112</v>
      </c>
      <c r="L9" s="13">
        <v>86.295110024449855</v>
      </c>
      <c r="M9" s="13">
        <f t="shared" si="0"/>
        <v>7.1912591687041543</v>
      </c>
      <c r="N9" s="13">
        <f t="shared" si="1"/>
        <v>8.3418606356968183</v>
      </c>
      <c r="O9" s="20">
        <v>2</v>
      </c>
      <c r="P9" s="20">
        <v>1</v>
      </c>
      <c r="Q9" s="20">
        <v>1</v>
      </c>
      <c r="R9" s="20">
        <v>1</v>
      </c>
      <c r="S9" s="23">
        <v>2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2">
        <f t="shared" si="2"/>
        <v>24</v>
      </c>
      <c r="AF9" s="22">
        <f t="shared" si="3"/>
        <v>12</v>
      </c>
      <c r="AG9" s="22">
        <f t="shared" si="4"/>
        <v>12</v>
      </c>
      <c r="AH9" s="22">
        <f t="shared" si="5"/>
        <v>12</v>
      </c>
      <c r="AI9" s="22">
        <f t="shared" si="6"/>
        <v>24</v>
      </c>
    </row>
    <row r="10" spans="1:35" x14ac:dyDescent="0.25">
      <c r="A10" s="22">
        <v>6</v>
      </c>
      <c r="B10" s="1">
        <v>4936</v>
      </c>
      <c r="C10" s="2">
        <v>7501199418544</v>
      </c>
      <c r="D10" s="2">
        <v>17501199418541</v>
      </c>
      <c r="E10" s="2" t="s">
        <v>7</v>
      </c>
      <c r="F10" s="3" t="s">
        <v>12</v>
      </c>
      <c r="G10" s="9">
        <v>1</v>
      </c>
      <c r="H10" s="10">
        <v>12</v>
      </c>
      <c r="I10" s="11">
        <v>0.25</v>
      </c>
      <c r="J10" s="14" t="s">
        <v>111</v>
      </c>
      <c r="K10" s="3" t="s">
        <v>112</v>
      </c>
      <c r="L10" s="13">
        <v>117.93665036674815</v>
      </c>
      <c r="M10" s="13">
        <f t="shared" si="0"/>
        <v>9.8280541972290134</v>
      </c>
      <c r="N10" s="13">
        <f t="shared" si="1"/>
        <v>11.400542868785655</v>
      </c>
      <c r="O10" s="23"/>
      <c r="P10" s="23"/>
      <c r="Q10" s="23"/>
      <c r="R10" s="23"/>
      <c r="S10" s="23">
        <v>2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2">
        <f t="shared" si="2"/>
        <v>0</v>
      </c>
      <c r="AF10" s="22">
        <f t="shared" si="3"/>
        <v>0</v>
      </c>
      <c r="AG10" s="22">
        <f t="shared" si="4"/>
        <v>0</v>
      </c>
      <c r="AH10" s="22">
        <f t="shared" si="5"/>
        <v>0</v>
      </c>
      <c r="AI10" s="22">
        <f t="shared" si="6"/>
        <v>24</v>
      </c>
    </row>
    <row r="11" spans="1:35" x14ac:dyDescent="0.25">
      <c r="A11" s="22">
        <v>7</v>
      </c>
      <c r="B11" s="1">
        <v>4929</v>
      </c>
      <c r="C11" s="2">
        <v>7501199416878</v>
      </c>
      <c r="D11" s="2">
        <v>17501199416875</v>
      </c>
      <c r="E11" s="2" t="s">
        <v>7</v>
      </c>
      <c r="F11" s="3" t="s">
        <v>13</v>
      </c>
      <c r="G11" s="9">
        <v>1</v>
      </c>
      <c r="H11" s="10">
        <v>12</v>
      </c>
      <c r="I11" s="11">
        <v>0.5</v>
      </c>
      <c r="J11" s="14" t="s">
        <v>111</v>
      </c>
      <c r="K11" s="3" t="s">
        <v>112</v>
      </c>
      <c r="L11" s="13">
        <v>186.97273838630801</v>
      </c>
      <c r="M11" s="13">
        <f t="shared" si="0"/>
        <v>15.581061532192335</v>
      </c>
      <c r="N11" s="13">
        <f t="shared" si="1"/>
        <v>18.074031377343108</v>
      </c>
      <c r="O11" s="20">
        <v>4</v>
      </c>
      <c r="P11" s="20">
        <v>2</v>
      </c>
      <c r="Q11" s="20">
        <v>1</v>
      </c>
      <c r="R11" s="20">
        <v>1</v>
      </c>
      <c r="S11" s="23">
        <v>1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2">
        <f t="shared" si="2"/>
        <v>48</v>
      </c>
      <c r="AF11" s="22">
        <f t="shared" si="3"/>
        <v>24</v>
      </c>
      <c r="AG11" s="22">
        <f t="shared" si="4"/>
        <v>12</v>
      </c>
      <c r="AH11" s="22">
        <f t="shared" si="5"/>
        <v>12</v>
      </c>
      <c r="AI11" s="22">
        <f t="shared" si="6"/>
        <v>12</v>
      </c>
    </row>
    <row r="12" spans="1:35" x14ac:dyDescent="0.25">
      <c r="A12" s="22">
        <v>8</v>
      </c>
      <c r="B12" s="1">
        <v>4930</v>
      </c>
      <c r="C12" s="2">
        <v>7501199417127</v>
      </c>
      <c r="D12" s="2">
        <v>17501199417124</v>
      </c>
      <c r="E12" s="2" t="s">
        <v>7</v>
      </c>
      <c r="F12" s="3" t="s">
        <v>14</v>
      </c>
      <c r="G12" s="9">
        <v>1</v>
      </c>
      <c r="H12" s="10">
        <v>12</v>
      </c>
      <c r="I12" s="11">
        <v>0.5</v>
      </c>
      <c r="J12" s="14" t="s">
        <v>111</v>
      </c>
      <c r="K12" s="3" t="s">
        <v>112</v>
      </c>
      <c r="L12" s="13">
        <v>186.97273838630801</v>
      </c>
      <c r="M12" s="13">
        <f t="shared" si="0"/>
        <v>15.581061532192335</v>
      </c>
      <c r="N12" s="13">
        <f t="shared" si="1"/>
        <v>18.074031377343108</v>
      </c>
      <c r="O12" s="20">
        <v>4</v>
      </c>
      <c r="P12" s="20">
        <v>1</v>
      </c>
      <c r="Q12" s="20">
        <v>1</v>
      </c>
      <c r="R12" s="20">
        <v>1</v>
      </c>
      <c r="S12" s="23">
        <v>1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2">
        <f t="shared" si="2"/>
        <v>48</v>
      </c>
      <c r="AF12" s="22">
        <f t="shared" si="3"/>
        <v>12</v>
      </c>
      <c r="AG12" s="22">
        <f t="shared" si="4"/>
        <v>12</v>
      </c>
      <c r="AH12" s="22">
        <f t="shared" si="5"/>
        <v>12</v>
      </c>
      <c r="AI12" s="22">
        <f t="shared" si="6"/>
        <v>12</v>
      </c>
    </row>
    <row r="13" spans="1:35" x14ac:dyDescent="0.25">
      <c r="A13" s="22">
        <v>9</v>
      </c>
      <c r="B13" s="1">
        <v>4939</v>
      </c>
      <c r="C13" s="2">
        <v>7501199418568</v>
      </c>
      <c r="D13" s="2">
        <v>17501199418565</v>
      </c>
      <c r="E13" s="2" t="s">
        <v>7</v>
      </c>
      <c r="F13" s="3" t="s">
        <v>15</v>
      </c>
      <c r="G13" s="9">
        <v>1</v>
      </c>
      <c r="H13" s="10">
        <v>12</v>
      </c>
      <c r="I13" s="11">
        <v>0.5</v>
      </c>
      <c r="J13" s="14" t="s">
        <v>111</v>
      </c>
      <c r="K13" s="3" t="s">
        <v>112</v>
      </c>
      <c r="L13" s="13">
        <v>194.16399755501223</v>
      </c>
      <c r="M13" s="13">
        <f t="shared" si="0"/>
        <v>16.180333129584351</v>
      </c>
      <c r="N13" s="13">
        <f t="shared" si="1"/>
        <v>18.769186430317845</v>
      </c>
      <c r="O13" s="23"/>
      <c r="P13" s="23"/>
      <c r="Q13" s="23"/>
      <c r="R13" s="23"/>
      <c r="S13" s="23">
        <v>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2">
        <f t="shared" si="2"/>
        <v>0</v>
      </c>
      <c r="AF13" s="22">
        <f t="shared" si="3"/>
        <v>0</v>
      </c>
      <c r="AG13" s="22">
        <f t="shared" si="4"/>
        <v>0</v>
      </c>
      <c r="AH13" s="22">
        <f t="shared" si="5"/>
        <v>0</v>
      </c>
      <c r="AI13" s="22">
        <f t="shared" si="6"/>
        <v>12</v>
      </c>
    </row>
    <row r="14" spans="1:35" x14ac:dyDescent="0.25">
      <c r="A14" s="22">
        <v>10</v>
      </c>
      <c r="B14" s="15" t="s">
        <v>16</v>
      </c>
      <c r="C14" s="16"/>
      <c r="D14" s="32"/>
      <c r="E14" s="2"/>
      <c r="F14" s="3"/>
      <c r="G14" s="17"/>
      <c r="H14" s="11"/>
      <c r="I14" s="11"/>
      <c r="J14" s="18"/>
      <c r="K14" s="18"/>
      <c r="L14" s="19"/>
      <c r="M14" s="13" t="s">
        <v>117</v>
      </c>
      <c r="N14" s="19"/>
      <c r="O14" s="34"/>
      <c r="P14" s="34"/>
      <c r="Q14" s="34"/>
      <c r="R14" s="23"/>
      <c r="S14" s="23"/>
      <c r="T14" s="23"/>
      <c r="U14" s="23"/>
      <c r="V14" s="24"/>
      <c r="W14" s="24"/>
      <c r="X14" s="24"/>
      <c r="Y14" s="24"/>
      <c r="Z14" s="24"/>
      <c r="AA14" s="24"/>
      <c r="AB14" s="24"/>
      <c r="AC14" s="24"/>
      <c r="AD14" s="24"/>
      <c r="AE14" s="22">
        <f t="shared" si="2"/>
        <v>0</v>
      </c>
      <c r="AF14" s="22">
        <f t="shared" si="3"/>
        <v>0</v>
      </c>
      <c r="AG14" s="22">
        <f t="shared" si="4"/>
        <v>0</v>
      </c>
      <c r="AH14" s="22">
        <f t="shared" si="5"/>
        <v>0</v>
      </c>
      <c r="AI14" s="22">
        <f t="shared" si="6"/>
        <v>0</v>
      </c>
    </row>
    <row r="15" spans="1:35" x14ac:dyDescent="0.25">
      <c r="A15" s="22">
        <v>11</v>
      </c>
      <c r="B15" s="1" t="s">
        <v>17</v>
      </c>
      <c r="C15" s="2">
        <v>7501199413785</v>
      </c>
      <c r="D15" s="2">
        <v>17501199413782</v>
      </c>
      <c r="E15" s="2" t="s">
        <v>18</v>
      </c>
      <c r="F15" s="3" t="s">
        <v>19</v>
      </c>
      <c r="G15" s="9">
        <v>1</v>
      </c>
      <c r="H15" s="10">
        <v>12</v>
      </c>
      <c r="I15" s="11">
        <v>0.18</v>
      </c>
      <c r="J15" s="14" t="s">
        <v>116</v>
      </c>
      <c r="K15" s="3" t="s">
        <v>112</v>
      </c>
      <c r="L15" s="13">
        <v>99.626039119804403</v>
      </c>
      <c r="M15" s="13">
        <f t="shared" ref="M15:M43" si="7">L15/H15</f>
        <v>8.3021699266503663</v>
      </c>
      <c r="N15" s="13">
        <f t="shared" ref="N15:N43" si="8">+M15*1.16</f>
        <v>9.630517114914424</v>
      </c>
      <c r="O15" s="20">
        <v>2</v>
      </c>
      <c r="P15" s="20">
        <v>6</v>
      </c>
      <c r="Q15" s="20">
        <v>1</v>
      </c>
      <c r="R15" s="20">
        <v>3</v>
      </c>
      <c r="S15" s="23">
        <v>2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2">
        <f t="shared" si="2"/>
        <v>24</v>
      </c>
      <c r="AF15" s="22">
        <f t="shared" si="3"/>
        <v>72</v>
      </c>
      <c r="AG15" s="22">
        <f t="shared" si="4"/>
        <v>12</v>
      </c>
      <c r="AH15" s="22">
        <f t="shared" si="5"/>
        <v>36</v>
      </c>
      <c r="AI15" s="22">
        <f t="shared" si="6"/>
        <v>24</v>
      </c>
    </row>
    <row r="16" spans="1:35" x14ac:dyDescent="0.25">
      <c r="A16" s="22">
        <v>12</v>
      </c>
      <c r="B16" s="1" t="s">
        <v>20</v>
      </c>
      <c r="C16" s="2">
        <v>7501199413648</v>
      </c>
      <c r="D16" s="2">
        <v>17501199413645</v>
      </c>
      <c r="E16" s="2" t="s">
        <v>18</v>
      </c>
      <c r="F16" s="3" t="s">
        <v>21</v>
      </c>
      <c r="G16" s="9">
        <v>1</v>
      </c>
      <c r="H16" s="10">
        <v>12</v>
      </c>
      <c r="I16" s="11">
        <v>0.18</v>
      </c>
      <c r="J16" s="14" t="s">
        <v>116</v>
      </c>
      <c r="K16" s="3" t="s">
        <v>112</v>
      </c>
      <c r="L16" s="13">
        <v>99.626039119804403</v>
      </c>
      <c r="M16" s="13">
        <f t="shared" si="7"/>
        <v>8.3021699266503663</v>
      </c>
      <c r="N16" s="13">
        <f t="shared" si="8"/>
        <v>9.630517114914424</v>
      </c>
      <c r="O16" s="20">
        <v>7</v>
      </c>
      <c r="P16" s="20">
        <v>6</v>
      </c>
      <c r="Q16" s="20">
        <v>2</v>
      </c>
      <c r="R16" s="20">
        <v>1</v>
      </c>
      <c r="S16" s="23">
        <v>2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2">
        <f t="shared" si="2"/>
        <v>84</v>
      </c>
      <c r="AF16" s="22">
        <f t="shared" si="3"/>
        <v>72</v>
      </c>
      <c r="AG16" s="22">
        <f t="shared" si="4"/>
        <v>24</v>
      </c>
      <c r="AH16" s="22">
        <f t="shared" si="5"/>
        <v>12</v>
      </c>
      <c r="AI16" s="22">
        <f t="shared" si="6"/>
        <v>24</v>
      </c>
    </row>
    <row r="17" spans="1:35" x14ac:dyDescent="0.25">
      <c r="A17" s="22">
        <v>13</v>
      </c>
      <c r="B17" s="1" t="s">
        <v>22</v>
      </c>
      <c r="C17" s="2">
        <v>7501199424064</v>
      </c>
      <c r="D17" s="2">
        <v>17501199424061</v>
      </c>
      <c r="E17" s="2" t="s">
        <v>18</v>
      </c>
      <c r="F17" s="3" t="s">
        <v>23</v>
      </c>
      <c r="G17" s="9">
        <v>1</v>
      </c>
      <c r="H17" s="10">
        <v>12</v>
      </c>
      <c r="I17" s="11">
        <v>0.3</v>
      </c>
      <c r="J17" s="14" t="s">
        <v>116</v>
      </c>
      <c r="K17" s="3" t="s">
        <v>112</v>
      </c>
      <c r="L17" s="13">
        <v>207.72616136919314</v>
      </c>
      <c r="M17" s="13">
        <f t="shared" si="7"/>
        <v>17.310513447432761</v>
      </c>
      <c r="N17" s="13">
        <f t="shared" si="8"/>
        <v>20.080195599022002</v>
      </c>
      <c r="O17" s="20">
        <v>2</v>
      </c>
      <c r="P17" s="20">
        <v>4</v>
      </c>
      <c r="Q17" s="20">
        <v>1</v>
      </c>
      <c r="R17" s="20">
        <v>2</v>
      </c>
      <c r="S17" s="23">
        <v>2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2">
        <f t="shared" si="2"/>
        <v>24</v>
      </c>
      <c r="AF17" s="22">
        <f t="shared" si="3"/>
        <v>48</v>
      </c>
      <c r="AG17" s="22">
        <f t="shared" si="4"/>
        <v>12</v>
      </c>
      <c r="AH17" s="22">
        <f t="shared" si="5"/>
        <v>24</v>
      </c>
      <c r="AI17" s="22">
        <f t="shared" si="6"/>
        <v>24</v>
      </c>
    </row>
    <row r="18" spans="1:35" x14ac:dyDescent="0.25">
      <c r="A18" s="22">
        <v>14</v>
      </c>
      <c r="B18" s="1" t="s">
        <v>24</v>
      </c>
      <c r="C18" s="2">
        <v>7501199424286</v>
      </c>
      <c r="D18" s="2">
        <v>17501199424283</v>
      </c>
      <c r="E18" s="2" t="s">
        <v>18</v>
      </c>
      <c r="F18" s="3" t="s">
        <v>25</v>
      </c>
      <c r="G18" s="9">
        <v>1</v>
      </c>
      <c r="H18" s="10">
        <v>12</v>
      </c>
      <c r="I18" s="11">
        <v>0.3</v>
      </c>
      <c r="J18" s="14" t="s">
        <v>116</v>
      </c>
      <c r="K18" s="3" t="s">
        <v>112</v>
      </c>
      <c r="L18" s="13">
        <v>207.72616136919314</v>
      </c>
      <c r="M18" s="13">
        <f t="shared" si="7"/>
        <v>17.310513447432761</v>
      </c>
      <c r="N18" s="13">
        <f t="shared" si="8"/>
        <v>20.080195599022002</v>
      </c>
      <c r="O18" s="20">
        <v>2</v>
      </c>
      <c r="P18" s="20">
        <v>4</v>
      </c>
      <c r="Q18" s="20">
        <v>1</v>
      </c>
      <c r="R18" s="20">
        <v>2</v>
      </c>
      <c r="S18" s="23">
        <v>2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2">
        <f t="shared" si="2"/>
        <v>24</v>
      </c>
      <c r="AF18" s="22">
        <f t="shared" si="3"/>
        <v>48</v>
      </c>
      <c r="AG18" s="22">
        <f t="shared" si="4"/>
        <v>12</v>
      </c>
      <c r="AH18" s="22">
        <f t="shared" si="5"/>
        <v>24</v>
      </c>
      <c r="AI18" s="22">
        <f t="shared" si="6"/>
        <v>24</v>
      </c>
    </row>
    <row r="19" spans="1:35" x14ac:dyDescent="0.25">
      <c r="A19" s="22">
        <v>15</v>
      </c>
      <c r="B19" s="1" t="s">
        <v>26</v>
      </c>
      <c r="C19" s="2">
        <v>7501199424071</v>
      </c>
      <c r="D19" s="2">
        <v>17501199424078</v>
      </c>
      <c r="E19" s="2" t="s">
        <v>18</v>
      </c>
      <c r="F19" s="3" t="s">
        <v>27</v>
      </c>
      <c r="G19" s="9">
        <v>1</v>
      </c>
      <c r="H19" s="10">
        <v>12</v>
      </c>
      <c r="I19" s="11">
        <v>0.3</v>
      </c>
      <c r="J19" s="14" t="s">
        <v>116</v>
      </c>
      <c r="K19" s="3" t="s">
        <v>112</v>
      </c>
      <c r="L19" s="13">
        <v>207.72616136919314</v>
      </c>
      <c r="M19" s="13">
        <f t="shared" si="7"/>
        <v>17.310513447432761</v>
      </c>
      <c r="N19" s="13">
        <f t="shared" si="8"/>
        <v>20.080195599022002</v>
      </c>
      <c r="O19" s="23"/>
      <c r="P19" s="23"/>
      <c r="Q19" s="23"/>
      <c r="R19" s="23"/>
      <c r="S19" s="23">
        <v>2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2">
        <f t="shared" si="2"/>
        <v>0</v>
      </c>
      <c r="AF19" s="22">
        <f t="shared" si="3"/>
        <v>0</v>
      </c>
      <c r="AG19" s="22">
        <f t="shared" si="4"/>
        <v>0</v>
      </c>
      <c r="AH19" s="22">
        <f t="shared" si="5"/>
        <v>0</v>
      </c>
      <c r="AI19" s="22">
        <f t="shared" si="6"/>
        <v>24</v>
      </c>
    </row>
    <row r="20" spans="1:35" x14ac:dyDescent="0.25">
      <c r="A20" s="22">
        <v>16</v>
      </c>
      <c r="B20" s="1" t="s">
        <v>28</v>
      </c>
      <c r="C20" s="2">
        <v>7501199424279</v>
      </c>
      <c r="D20" s="2">
        <v>17501199424276</v>
      </c>
      <c r="E20" s="2" t="s">
        <v>18</v>
      </c>
      <c r="F20" s="3" t="s">
        <v>29</v>
      </c>
      <c r="G20" s="9">
        <v>1</v>
      </c>
      <c r="H20" s="10">
        <v>12</v>
      </c>
      <c r="I20" s="11">
        <v>0.3</v>
      </c>
      <c r="J20" s="14" t="s">
        <v>116</v>
      </c>
      <c r="K20" s="3" t="s">
        <v>112</v>
      </c>
      <c r="L20" s="13">
        <v>207.72616136919314</v>
      </c>
      <c r="M20" s="13">
        <f t="shared" si="7"/>
        <v>17.310513447432761</v>
      </c>
      <c r="N20" s="13">
        <f t="shared" si="8"/>
        <v>20.080195599022002</v>
      </c>
      <c r="O20" s="23"/>
      <c r="P20" s="23"/>
      <c r="Q20" s="23"/>
      <c r="R20" s="23"/>
      <c r="S20" s="23">
        <v>2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2">
        <f t="shared" si="2"/>
        <v>0</v>
      </c>
      <c r="AF20" s="22">
        <f t="shared" si="3"/>
        <v>0</v>
      </c>
      <c r="AG20" s="22">
        <f t="shared" si="4"/>
        <v>0</v>
      </c>
      <c r="AH20" s="22">
        <f t="shared" si="5"/>
        <v>0</v>
      </c>
      <c r="AI20" s="22">
        <f t="shared" si="6"/>
        <v>24</v>
      </c>
    </row>
    <row r="21" spans="1:35" x14ac:dyDescent="0.25">
      <c r="A21" s="22">
        <v>17</v>
      </c>
      <c r="B21" s="1" t="s">
        <v>30</v>
      </c>
      <c r="C21" s="2">
        <v>7501199424088</v>
      </c>
      <c r="D21" s="2">
        <v>17501199424085</v>
      </c>
      <c r="E21" s="2" t="s">
        <v>18</v>
      </c>
      <c r="F21" s="3" t="s">
        <v>31</v>
      </c>
      <c r="G21" s="9">
        <v>1</v>
      </c>
      <c r="H21" s="10">
        <v>12</v>
      </c>
      <c r="I21" s="11">
        <v>0.3</v>
      </c>
      <c r="J21" s="14" t="s">
        <v>116</v>
      </c>
      <c r="K21" s="3" t="s">
        <v>112</v>
      </c>
      <c r="L21" s="13">
        <v>207.72616136919314</v>
      </c>
      <c r="M21" s="13">
        <f t="shared" si="7"/>
        <v>17.310513447432761</v>
      </c>
      <c r="N21" s="13">
        <f t="shared" si="8"/>
        <v>20.080195599022002</v>
      </c>
      <c r="O21" s="20">
        <v>2</v>
      </c>
      <c r="P21" s="20">
        <v>2</v>
      </c>
      <c r="Q21" s="20">
        <v>1</v>
      </c>
      <c r="R21" s="20">
        <v>2</v>
      </c>
      <c r="S21" s="23">
        <v>2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2">
        <f t="shared" si="2"/>
        <v>24</v>
      </c>
      <c r="AF21" s="22">
        <f t="shared" si="3"/>
        <v>24</v>
      </c>
      <c r="AG21" s="22">
        <f t="shared" si="4"/>
        <v>12</v>
      </c>
      <c r="AH21" s="22">
        <f t="shared" si="5"/>
        <v>24</v>
      </c>
      <c r="AI21" s="22">
        <f t="shared" si="6"/>
        <v>24</v>
      </c>
    </row>
    <row r="22" spans="1:35" x14ac:dyDescent="0.25">
      <c r="A22" s="22">
        <v>18</v>
      </c>
      <c r="B22" s="1" t="s">
        <v>32</v>
      </c>
      <c r="C22" s="2">
        <v>7501199418919</v>
      </c>
      <c r="D22" s="2">
        <v>17501199418916</v>
      </c>
      <c r="E22" s="2" t="s">
        <v>18</v>
      </c>
      <c r="F22" s="3" t="s">
        <v>33</v>
      </c>
      <c r="G22" s="9">
        <v>1</v>
      </c>
      <c r="H22" s="10">
        <v>12</v>
      </c>
      <c r="I22" s="11">
        <v>0.36</v>
      </c>
      <c r="J22" s="14" t="s">
        <v>116</v>
      </c>
      <c r="K22" s="3" t="s">
        <v>112</v>
      </c>
      <c r="L22" s="13">
        <v>185.36919315403424</v>
      </c>
      <c r="M22" s="13">
        <f t="shared" si="7"/>
        <v>15.447432762836186</v>
      </c>
      <c r="N22" s="13">
        <f t="shared" si="8"/>
        <v>17.919022004889975</v>
      </c>
      <c r="O22" s="23"/>
      <c r="P22" s="23"/>
      <c r="Q22" s="23"/>
      <c r="R22" s="23"/>
      <c r="S22" s="23">
        <v>2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2">
        <f t="shared" si="2"/>
        <v>0</v>
      </c>
      <c r="AF22" s="22">
        <f t="shared" si="3"/>
        <v>0</v>
      </c>
      <c r="AG22" s="22">
        <f t="shared" si="4"/>
        <v>0</v>
      </c>
      <c r="AH22" s="22">
        <f t="shared" si="5"/>
        <v>0</v>
      </c>
      <c r="AI22" s="22">
        <f t="shared" si="6"/>
        <v>24</v>
      </c>
    </row>
    <row r="23" spans="1:35" x14ac:dyDescent="0.25">
      <c r="A23" s="22">
        <v>19</v>
      </c>
      <c r="B23" s="1" t="s">
        <v>34</v>
      </c>
      <c r="C23" s="2">
        <v>7501199418926</v>
      </c>
      <c r="D23" s="2">
        <v>17501199418923</v>
      </c>
      <c r="E23" s="2" t="s">
        <v>18</v>
      </c>
      <c r="F23" s="3" t="s">
        <v>35</v>
      </c>
      <c r="G23" s="9">
        <v>1</v>
      </c>
      <c r="H23" s="10">
        <v>12</v>
      </c>
      <c r="I23" s="11">
        <v>0.36</v>
      </c>
      <c r="J23" s="14" t="s">
        <v>116</v>
      </c>
      <c r="K23" s="3" t="s">
        <v>112</v>
      </c>
      <c r="L23" s="13">
        <v>185.36919315403424</v>
      </c>
      <c r="M23" s="13">
        <f t="shared" si="7"/>
        <v>15.447432762836186</v>
      </c>
      <c r="N23" s="13">
        <f t="shared" si="8"/>
        <v>17.919022004889975</v>
      </c>
      <c r="O23" s="23"/>
      <c r="P23" s="23"/>
      <c r="Q23" s="23"/>
      <c r="R23" s="23"/>
      <c r="S23" s="23">
        <v>2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2">
        <f t="shared" si="2"/>
        <v>0</v>
      </c>
      <c r="AF23" s="22">
        <f t="shared" si="3"/>
        <v>0</v>
      </c>
      <c r="AG23" s="22">
        <f t="shared" si="4"/>
        <v>0</v>
      </c>
      <c r="AH23" s="22">
        <f t="shared" si="5"/>
        <v>0</v>
      </c>
      <c r="AI23" s="22">
        <f t="shared" si="6"/>
        <v>24</v>
      </c>
    </row>
    <row r="24" spans="1:35" x14ac:dyDescent="0.25">
      <c r="A24" s="22">
        <v>20</v>
      </c>
      <c r="B24" s="1" t="s">
        <v>36</v>
      </c>
      <c r="C24" s="2">
        <v>7501199418933</v>
      </c>
      <c r="D24" s="2">
        <v>17501199418930</v>
      </c>
      <c r="E24" s="2" t="s">
        <v>18</v>
      </c>
      <c r="F24" s="3" t="s">
        <v>37</v>
      </c>
      <c r="G24" s="9">
        <v>1</v>
      </c>
      <c r="H24" s="10">
        <v>12</v>
      </c>
      <c r="I24" s="11">
        <v>0.36</v>
      </c>
      <c r="J24" s="14" t="s">
        <v>116</v>
      </c>
      <c r="K24" s="3" t="s">
        <v>112</v>
      </c>
      <c r="L24" s="13">
        <v>185.36919315403424</v>
      </c>
      <c r="M24" s="13">
        <f t="shared" si="7"/>
        <v>15.447432762836186</v>
      </c>
      <c r="N24" s="13">
        <f t="shared" si="8"/>
        <v>17.919022004889975</v>
      </c>
      <c r="O24" s="23"/>
      <c r="P24" s="23"/>
      <c r="Q24" s="23"/>
      <c r="R24" s="23"/>
      <c r="S24" s="23">
        <v>2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2">
        <f t="shared" si="2"/>
        <v>0</v>
      </c>
      <c r="AF24" s="22">
        <f t="shared" si="3"/>
        <v>0</v>
      </c>
      <c r="AG24" s="22">
        <f t="shared" si="4"/>
        <v>0</v>
      </c>
      <c r="AH24" s="22">
        <f t="shared" si="5"/>
        <v>0</v>
      </c>
      <c r="AI24" s="22">
        <f t="shared" si="6"/>
        <v>24</v>
      </c>
    </row>
    <row r="25" spans="1:35" x14ac:dyDescent="0.25">
      <c r="A25" s="22">
        <v>21</v>
      </c>
      <c r="B25" s="1" t="s">
        <v>38</v>
      </c>
      <c r="C25" s="2">
        <v>7501199423807</v>
      </c>
      <c r="D25" s="2">
        <v>17501199413676</v>
      </c>
      <c r="E25" s="2" t="s">
        <v>18</v>
      </c>
      <c r="F25" s="3" t="s">
        <v>39</v>
      </c>
      <c r="G25" s="9">
        <v>1</v>
      </c>
      <c r="H25" s="10">
        <v>12</v>
      </c>
      <c r="I25" s="11">
        <v>0.4</v>
      </c>
      <c r="J25" s="14" t="s">
        <v>116</v>
      </c>
      <c r="K25" s="3" t="s">
        <v>112</v>
      </c>
      <c r="L25" s="13">
        <v>197.25183374083133</v>
      </c>
      <c r="M25" s="13">
        <f t="shared" si="7"/>
        <v>16.437652811735944</v>
      </c>
      <c r="N25" s="13">
        <f t="shared" si="8"/>
        <v>19.067677261613692</v>
      </c>
      <c r="O25" s="20">
        <v>4</v>
      </c>
      <c r="P25" s="20">
        <v>2</v>
      </c>
      <c r="Q25" s="20">
        <v>1</v>
      </c>
      <c r="R25" s="20">
        <v>2</v>
      </c>
      <c r="S25" s="23">
        <v>3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2">
        <f t="shared" si="2"/>
        <v>48</v>
      </c>
      <c r="AF25" s="22">
        <f t="shared" si="3"/>
        <v>24</v>
      </c>
      <c r="AG25" s="22">
        <f t="shared" si="4"/>
        <v>12</v>
      </c>
      <c r="AH25" s="22">
        <f t="shared" si="5"/>
        <v>24</v>
      </c>
      <c r="AI25" s="22">
        <f t="shared" si="6"/>
        <v>36</v>
      </c>
    </row>
    <row r="26" spans="1:35" x14ac:dyDescent="0.25">
      <c r="A26" s="22">
        <v>22</v>
      </c>
      <c r="B26" s="1" t="s">
        <v>40</v>
      </c>
      <c r="C26" s="2">
        <v>7501199413778</v>
      </c>
      <c r="D26" s="2">
        <v>17501199413775</v>
      </c>
      <c r="E26" s="2" t="s">
        <v>18</v>
      </c>
      <c r="F26" s="3" t="s">
        <v>41</v>
      </c>
      <c r="G26" s="9">
        <v>1</v>
      </c>
      <c r="H26" s="10">
        <v>12</v>
      </c>
      <c r="I26" s="11">
        <v>0.4</v>
      </c>
      <c r="J26" s="14" t="s">
        <v>116</v>
      </c>
      <c r="K26" s="3" t="s">
        <v>112</v>
      </c>
      <c r="L26" s="13">
        <v>197.25183374083133</v>
      </c>
      <c r="M26" s="13">
        <f t="shared" si="7"/>
        <v>16.437652811735944</v>
      </c>
      <c r="N26" s="13">
        <f t="shared" si="8"/>
        <v>19.067677261613692</v>
      </c>
      <c r="O26" s="20">
        <v>4</v>
      </c>
      <c r="P26" s="20">
        <v>4</v>
      </c>
      <c r="Q26" s="20">
        <v>2</v>
      </c>
      <c r="R26" s="20">
        <v>2</v>
      </c>
      <c r="S26" s="23">
        <v>3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2">
        <f t="shared" si="2"/>
        <v>48</v>
      </c>
      <c r="AF26" s="22">
        <f t="shared" si="3"/>
        <v>48</v>
      </c>
      <c r="AG26" s="22">
        <f t="shared" si="4"/>
        <v>24</v>
      </c>
      <c r="AH26" s="22">
        <f t="shared" si="5"/>
        <v>24</v>
      </c>
      <c r="AI26" s="22">
        <f t="shared" si="6"/>
        <v>36</v>
      </c>
    </row>
    <row r="27" spans="1:35" x14ac:dyDescent="0.25">
      <c r="A27" s="22">
        <v>23</v>
      </c>
      <c r="B27" s="1" t="s">
        <v>42</v>
      </c>
      <c r="C27" s="2">
        <v>7501199413808</v>
      </c>
      <c r="D27" s="2">
        <v>17501199413805</v>
      </c>
      <c r="E27" s="2" t="s">
        <v>18</v>
      </c>
      <c r="F27" s="3" t="s">
        <v>43</v>
      </c>
      <c r="G27" s="9">
        <v>1</v>
      </c>
      <c r="H27" s="10">
        <v>12</v>
      </c>
      <c r="I27" s="11">
        <v>0.4</v>
      </c>
      <c r="J27" s="14" t="s">
        <v>116</v>
      </c>
      <c r="K27" s="3" t="s">
        <v>112</v>
      </c>
      <c r="L27" s="13">
        <v>197.25183374083133</v>
      </c>
      <c r="M27" s="13">
        <f t="shared" si="7"/>
        <v>16.437652811735944</v>
      </c>
      <c r="N27" s="13">
        <f t="shared" si="8"/>
        <v>19.067677261613692</v>
      </c>
      <c r="O27" s="20">
        <v>4</v>
      </c>
      <c r="P27" s="20">
        <v>4</v>
      </c>
      <c r="Q27" s="20">
        <v>1</v>
      </c>
      <c r="R27" s="20">
        <v>1</v>
      </c>
      <c r="S27" s="23">
        <v>3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2">
        <f t="shared" si="2"/>
        <v>48</v>
      </c>
      <c r="AF27" s="22">
        <f t="shared" si="3"/>
        <v>48</v>
      </c>
      <c r="AG27" s="22">
        <f t="shared" si="4"/>
        <v>12</v>
      </c>
      <c r="AH27" s="22">
        <f t="shared" si="5"/>
        <v>12</v>
      </c>
      <c r="AI27" s="22">
        <f t="shared" si="6"/>
        <v>36</v>
      </c>
    </row>
    <row r="28" spans="1:35" x14ac:dyDescent="0.25">
      <c r="A28" s="22">
        <v>24</v>
      </c>
      <c r="B28" s="1" t="s">
        <v>44</v>
      </c>
      <c r="C28" s="2">
        <v>7501199413716</v>
      </c>
      <c r="D28" s="2">
        <v>17501199413713</v>
      </c>
      <c r="E28" s="2" t="s">
        <v>18</v>
      </c>
      <c r="F28" s="3" t="s">
        <v>45</v>
      </c>
      <c r="G28" s="9">
        <v>1</v>
      </c>
      <c r="H28" s="10">
        <v>12</v>
      </c>
      <c r="I28" s="11">
        <v>0.4</v>
      </c>
      <c r="J28" s="14" t="s">
        <v>116</v>
      </c>
      <c r="K28" s="3" t="s">
        <v>112</v>
      </c>
      <c r="L28" s="13">
        <v>197.25183374083133</v>
      </c>
      <c r="M28" s="13">
        <f t="shared" si="7"/>
        <v>16.437652811735944</v>
      </c>
      <c r="N28" s="13">
        <f t="shared" si="8"/>
        <v>19.067677261613692</v>
      </c>
      <c r="O28" s="20">
        <v>2</v>
      </c>
      <c r="P28" s="20">
        <v>1</v>
      </c>
      <c r="Q28" s="20">
        <v>1</v>
      </c>
      <c r="R28" s="20">
        <v>2</v>
      </c>
      <c r="S28" s="23">
        <v>3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2">
        <f t="shared" si="2"/>
        <v>24</v>
      </c>
      <c r="AF28" s="22">
        <f t="shared" si="3"/>
        <v>12</v>
      </c>
      <c r="AG28" s="22">
        <f t="shared" si="4"/>
        <v>12</v>
      </c>
      <c r="AH28" s="22">
        <f t="shared" si="5"/>
        <v>24</v>
      </c>
      <c r="AI28" s="22">
        <f t="shared" si="6"/>
        <v>36</v>
      </c>
    </row>
    <row r="29" spans="1:35" x14ac:dyDescent="0.25">
      <c r="A29" s="22">
        <v>25</v>
      </c>
      <c r="B29" s="1" t="s">
        <v>46</v>
      </c>
      <c r="C29" s="2">
        <v>7501199413815</v>
      </c>
      <c r="D29" s="2">
        <v>17501199413812</v>
      </c>
      <c r="E29" s="2" t="s">
        <v>18</v>
      </c>
      <c r="F29" s="3" t="s">
        <v>47</v>
      </c>
      <c r="G29" s="9">
        <v>1</v>
      </c>
      <c r="H29" s="10">
        <v>12</v>
      </c>
      <c r="I29" s="11">
        <v>0.4</v>
      </c>
      <c r="J29" s="14" t="s">
        <v>116</v>
      </c>
      <c r="K29" s="3" t="s">
        <v>112</v>
      </c>
      <c r="L29" s="13">
        <v>197.25183374083133</v>
      </c>
      <c r="M29" s="13">
        <f t="shared" si="7"/>
        <v>16.437652811735944</v>
      </c>
      <c r="N29" s="13">
        <f t="shared" si="8"/>
        <v>19.067677261613692</v>
      </c>
      <c r="O29" s="20">
        <v>4</v>
      </c>
      <c r="P29" s="20">
        <v>2</v>
      </c>
      <c r="Q29" s="20">
        <v>1</v>
      </c>
      <c r="R29" s="20">
        <v>1</v>
      </c>
      <c r="S29" s="23">
        <v>3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2">
        <f t="shared" si="2"/>
        <v>48</v>
      </c>
      <c r="AF29" s="22">
        <f t="shared" si="3"/>
        <v>24</v>
      </c>
      <c r="AG29" s="22">
        <f t="shared" si="4"/>
        <v>12</v>
      </c>
      <c r="AH29" s="22">
        <f t="shared" si="5"/>
        <v>12</v>
      </c>
      <c r="AI29" s="22">
        <f t="shared" si="6"/>
        <v>36</v>
      </c>
    </row>
    <row r="30" spans="1:35" x14ac:dyDescent="0.25">
      <c r="A30" s="22">
        <v>26</v>
      </c>
      <c r="B30" s="1" t="s">
        <v>48</v>
      </c>
      <c r="C30" s="2">
        <v>7501199423791</v>
      </c>
      <c r="D30" s="2">
        <v>17501199423798</v>
      </c>
      <c r="E30" s="2" t="s">
        <v>18</v>
      </c>
      <c r="F30" s="3" t="s">
        <v>49</v>
      </c>
      <c r="G30" s="9">
        <v>1</v>
      </c>
      <c r="H30" s="10">
        <v>12</v>
      </c>
      <c r="I30" s="11">
        <v>0.4</v>
      </c>
      <c r="J30" s="14" t="s">
        <v>116</v>
      </c>
      <c r="K30" s="3" t="s">
        <v>112</v>
      </c>
      <c r="L30" s="13">
        <v>197.25183374083133</v>
      </c>
      <c r="M30" s="13">
        <f t="shared" si="7"/>
        <v>16.437652811735944</v>
      </c>
      <c r="N30" s="13">
        <f t="shared" si="8"/>
        <v>19.067677261613692</v>
      </c>
      <c r="O30" s="20">
        <v>4</v>
      </c>
      <c r="P30" s="20">
        <v>2</v>
      </c>
      <c r="Q30" s="20">
        <v>1</v>
      </c>
      <c r="R30" s="20">
        <v>1</v>
      </c>
      <c r="S30" s="23">
        <v>3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2">
        <f t="shared" si="2"/>
        <v>48</v>
      </c>
      <c r="AF30" s="22">
        <f t="shared" si="3"/>
        <v>24</v>
      </c>
      <c r="AG30" s="22">
        <f t="shared" si="4"/>
        <v>12</v>
      </c>
      <c r="AH30" s="22">
        <f t="shared" si="5"/>
        <v>12</v>
      </c>
      <c r="AI30" s="22">
        <f t="shared" si="6"/>
        <v>36</v>
      </c>
    </row>
    <row r="31" spans="1:35" x14ac:dyDescent="0.25">
      <c r="A31" s="22">
        <v>27</v>
      </c>
      <c r="B31" s="1" t="s">
        <v>50</v>
      </c>
      <c r="C31" s="2">
        <v>7501199417851</v>
      </c>
      <c r="D31" s="2">
        <v>17501199417858</v>
      </c>
      <c r="E31" s="2" t="s">
        <v>18</v>
      </c>
      <c r="F31" s="3" t="s">
        <v>51</v>
      </c>
      <c r="G31" s="9">
        <v>1</v>
      </c>
      <c r="H31" s="10">
        <v>12</v>
      </c>
      <c r="I31" s="11">
        <v>0.4</v>
      </c>
      <c r="J31" s="14" t="s">
        <v>116</v>
      </c>
      <c r="K31" s="3" t="s">
        <v>112</v>
      </c>
      <c r="L31" s="13">
        <v>197.25183374083133</v>
      </c>
      <c r="M31" s="13">
        <f t="shared" si="7"/>
        <v>16.437652811735944</v>
      </c>
      <c r="N31" s="13">
        <f t="shared" si="8"/>
        <v>19.067677261613692</v>
      </c>
      <c r="O31" s="20">
        <v>4</v>
      </c>
      <c r="P31" s="20">
        <v>3</v>
      </c>
      <c r="Q31" s="20">
        <v>1</v>
      </c>
      <c r="R31" s="20">
        <v>1</v>
      </c>
      <c r="S31" s="23">
        <v>3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2">
        <f t="shared" si="2"/>
        <v>48</v>
      </c>
      <c r="AF31" s="22">
        <f t="shared" si="3"/>
        <v>36</v>
      </c>
      <c r="AG31" s="22">
        <f t="shared" si="4"/>
        <v>12</v>
      </c>
      <c r="AH31" s="22">
        <f t="shared" si="5"/>
        <v>12</v>
      </c>
      <c r="AI31" s="22">
        <f t="shared" si="6"/>
        <v>36</v>
      </c>
    </row>
    <row r="32" spans="1:35" x14ac:dyDescent="0.25">
      <c r="A32" s="22">
        <v>28</v>
      </c>
      <c r="B32" s="1" t="s">
        <v>52</v>
      </c>
      <c r="C32" s="4">
        <v>7501199418339</v>
      </c>
      <c r="D32" s="4">
        <v>17501199418336</v>
      </c>
      <c r="E32" s="2" t="s">
        <v>18</v>
      </c>
      <c r="F32" s="3" t="s">
        <v>53</v>
      </c>
      <c r="G32" s="9">
        <v>1</v>
      </c>
      <c r="H32" s="10">
        <v>10</v>
      </c>
      <c r="I32" s="11">
        <v>0.65</v>
      </c>
      <c r="J32" s="14" t="s">
        <v>116</v>
      </c>
      <c r="K32" s="3" t="s">
        <v>112</v>
      </c>
      <c r="L32" s="13">
        <v>201.78</v>
      </c>
      <c r="M32" s="13">
        <f t="shared" si="7"/>
        <v>20.178000000000001</v>
      </c>
      <c r="N32" s="13">
        <f t="shared" si="8"/>
        <v>23.406479999999998</v>
      </c>
      <c r="O32" s="20">
        <v>2</v>
      </c>
      <c r="P32" s="20">
        <v>1</v>
      </c>
      <c r="Q32" s="20">
        <v>1</v>
      </c>
      <c r="R32" s="20">
        <v>1</v>
      </c>
      <c r="S32" s="23">
        <v>1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2">
        <f t="shared" si="2"/>
        <v>20</v>
      </c>
      <c r="AF32" s="22">
        <f t="shared" si="3"/>
        <v>10</v>
      </c>
      <c r="AG32" s="22">
        <f t="shared" si="4"/>
        <v>10</v>
      </c>
      <c r="AH32" s="22">
        <f t="shared" si="5"/>
        <v>10</v>
      </c>
      <c r="AI32" s="22">
        <f t="shared" si="6"/>
        <v>10</v>
      </c>
    </row>
    <row r="33" spans="1:35" x14ac:dyDescent="0.25">
      <c r="A33" s="22">
        <v>29</v>
      </c>
      <c r="B33" s="1" t="s">
        <v>54</v>
      </c>
      <c r="C33" s="2">
        <v>7501199418322</v>
      </c>
      <c r="D33" s="2">
        <v>17501199418329</v>
      </c>
      <c r="E33" s="2" t="s">
        <v>18</v>
      </c>
      <c r="F33" s="3" t="s">
        <v>55</v>
      </c>
      <c r="G33" s="9">
        <v>1</v>
      </c>
      <c r="H33" s="10">
        <v>10</v>
      </c>
      <c r="I33" s="11">
        <v>0.65</v>
      </c>
      <c r="J33" s="14" t="s">
        <v>116</v>
      </c>
      <c r="K33" s="3" t="s">
        <v>112</v>
      </c>
      <c r="L33" s="13">
        <v>201.78</v>
      </c>
      <c r="M33" s="13">
        <f t="shared" si="7"/>
        <v>20.178000000000001</v>
      </c>
      <c r="N33" s="13">
        <f t="shared" si="8"/>
        <v>23.406479999999998</v>
      </c>
      <c r="O33" s="20">
        <v>4</v>
      </c>
      <c r="P33" s="20">
        <v>1</v>
      </c>
      <c r="Q33" s="20">
        <v>1</v>
      </c>
      <c r="R33" s="20">
        <v>1</v>
      </c>
      <c r="S33" s="23">
        <v>1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2">
        <f t="shared" si="2"/>
        <v>40</v>
      </c>
      <c r="AF33" s="22">
        <f t="shared" si="3"/>
        <v>10</v>
      </c>
      <c r="AG33" s="22">
        <f t="shared" si="4"/>
        <v>10</v>
      </c>
      <c r="AH33" s="22">
        <f t="shared" si="5"/>
        <v>10</v>
      </c>
      <c r="AI33" s="22">
        <f t="shared" si="6"/>
        <v>10</v>
      </c>
    </row>
    <row r="34" spans="1:35" x14ac:dyDescent="0.25">
      <c r="A34" s="22">
        <v>30</v>
      </c>
      <c r="B34" s="1" t="s">
        <v>56</v>
      </c>
      <c r="C34" s="2">
        <v>7501199418346</v>
      </c>
      <c r="D34" s="2">
        <v>17501199418343</v>
      </c>
      <c r="E34" s="2" t="s">
        <v>18</v>
      </c>
      <c r="F34" s="3" t="s">
        <v>57</v>
      </c>
      <c r="G34" s="9">
        <v>1</v>
      </c>
      <c r="H34" s="10">
        <v>10</v>
      </c>
      <c r="I34" s="11">
        <v>0.65</v>
      </c>
      <c r="J34" s="14" t="s">
        <v>116</v>
      </c>
      <c r="K34" s="3" t="s">
        <v>112</v>
      </c>
      <c r="L34" s="13">
        <v>201.78</v>
      </c>
      <c r="M34" s="13">
        <f t="shared" si="7"/>
        <v>20.178000000000001</v>
      </c>
      <c r="N34" s="13">
        <f t="shared" si="8"/>
        <v>23.406479999999998</v>
      </c>
      <c r="O34" s="20">
        <v>4</v>
      </c>
      <c r="P34" s="20">
        <v>1</v>
      </c>
      <c r="Q34" s="20">
        <v>1</v>
      </c>
      <c r="R34" s="20">
        <v>1</v>
      </c>
      <c r="S34" s="23">
        <v>1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2">
        <f t="shared" si="2"/>
        <v>40</v>
      </c>
      <c r="AF34" s="22">
        <f t="shared" si="3"/>
        <v>10</v>
      </c>
      <c r="AG34" s="22">
        <f t="shared" si="4"/>
        <v>10</v>
      </c>
      <c r="AH34" s="22">
        <f t="shared" si="5"/>
        <v>10</v>
      </c>
      <c r="AI34" s="22">
        <f t="shared" si="6"/>
        <v>10</v>
      </c>
    </row>
    <row r="35" spans="1:35" x14ac:dyDescent="0.25">
      <c r="A35" s="22">
        <v>31</v>
      </c>
      <c r="B35" s="1" t="s">
        <v>58</v>
      </c>
      <c r="C35" s="2">
        <v>7501199423784</v>
      </c>
      <c r="D35" s="2"/>
      <c r="E35" s="2" t="s">
        <v>18</v>
      </c>
      <c r="F35" s="3" t="s">
        <v>59</v>
      </c>
      <c r="G35" s="9">
        <v>1</v>
      </c>
      <c r="H35" s="10">
        <v>10</v>
      </c>
      <c r="I35" s="11">
        <v>0.65</v>
      </c>
      <c r="J35" s="14" t="s">
        <v>116</v>
      </c>
      <c r="K35" s="3" t="s">
        <v>112</v>
      </c>
      <c r="L35" s="13">
        <v>201.78</v>
      </c>
      <c r="M35" s="13">
        <f t="shared" si="7"/>
        <v>20.178000000000001</v>
      </c>
      <c r="N35" s="13">
        <f t="shared" si="8"/>
        <v>23.406479999999998</v>
      </c>
      <c r="O35" s="20">
        <v>2</v>
      </c>
      <c r="P35" s="20">
        <v>1</v>
      </c>
      <c r="Q35" s="20">
        <v>1</v>
      </c>
      <c r="R35" s="20">
        <v>1</v>
      </c>
      <c r="S35" s="23">
        <v>1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2">
        <f t="shared" si="2"/>
        <v>20</v>
      </c>
      <c r="AF35" s="22">
        <f t="shared" si="3"/>
        <v>10</v>
      </c>
      <c r="AG35" s="22">
        <f t="shared" si="4"/>
        <v>10</v>
      </c>
      <c r="AH35" s="22">
        <f t="shared" si="5"/>
        <v>10</v>
      </c>
      <c r="AI35" s="22">
        <f t="shared" si="6"/>
        <v>10</v>
      </c>
    </row>
    <row r="36" spans="1:35" x14ac:dyDescent="0.25">
      <c r="A36" s="22">
        <v>32</v>
      </c>
      <c r="B36" s="1" t="s">
        <v>60</v>
      </c>
      <c r="C36" s="2">
        <v>7501199418360</v>
      </c>
      <c r="D36" s="2">
        <v>17501199418367</v>
      </c>
      <c r="E36" s="2" t="s">
        <v>18</v>
      </c>
      <c r="F36" s="3" t="s">
        <v>61</v>
      </c>
      <c r="G36" s="9">
        <v>1</v>
      </c>
      <c r="H36" s="10">
        <v>10</v>
      </c>
      <c r="I36" s="11">
        <v>0.65</v>
      </c>
      <c r="J36" s="14" t="s">
        <v>116</v>
      </c>
      <c r="K36" s="3" t="s">
        <v>112</v>
      </c>
      <c r="L36" s="13">
        <v>201.78</v>
      </c>
      <c r="M36" s="13">
        <f t="shared" si="7"/>
        <v>20.178000000000001</v>
      </c>
      <c r="N36" s="13">
        <f t="shared" si="8"/>
        <v>23.406479999999998</v>
      </c>
      <c r="O36" s="20">
        <v>2</v>
      </c>
      <c r="P36" s="20">
        <v>1</v>
      </c>
      <c r="Q36" s="20">
        <v>1</v>
      </c>
      <c r="R36" s="20">
        <v>1</v>
      </c>
      <c r="S36" s="23">
        <v>1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2">
        <f t="shared" si="2"/>
        <v>20</v>
      </c>
      <c r="AF36" s="22">
        <f t="shared" si="3"/>
        <v>10</v>
      </c>
      <c r="AG36" s="22">
        <f t="shared" si="4"/>
        <v>10</v>
      </c>
      <c r="AH36" s="22">
        <f t="shared" si="5"/>
        <v>10</v>
      </c>
      <c r="AI36" s="22">
        <f t="shared" si="6"/>
        <v>10</v>
      </c>
    </row>
    <row r="37" spans="1:35" x14ac:dyDescent="0.25">
      <c r="A37" s="22">
        <v>33</v>
      </c>
      <c r="B37" s="1" t="s">
        <v>62</v>
      </c>
      <c r="C37" s="2">
        <v>7501199423777</v>
      </c>
      <c r="D37" s="2">
        <v>17501199423774</v>
      </c>
      <c r="E37" s="2" t="s">
        <v>18</v>
      </c>
      <c r="F37" s="3" t="s">
        <v>63</v>
      </c>
      <c r="G37" s="9">
        <v>1</v>
      </c>
      <c r="H37" s="10">
        <v>10</v>
      </c>
      <c r="I37" s="11">
        <v>0.65</v>
      </c>
      <c r="J37" s="14" t="s">
        <v>116</v>
      </c>
      <c r="K37" s="3" t="s">
        <v>112</v>
      </c>
      <c r="L37" s="13">
        <v>222.00733496332518</v>
      </c>
      <c r="M37" s="13">
        <f t="shared" si="7"/>
        <v>22.200733496332518</v>
      </c>
      <c r="N37" s="13">
        <f t="shared" si="8"/>
        <v>25.75285085574572</v>
      </c>
      <c r="O37" s="20">
        <v>2</v>
      </c>
      <c r="P37" s="20">
        <v>1</v>
      </c>
      <c r="Q37" s="20">
        <v>1</v>
      </c>
      <c r="R37" s="20">
        <v>1</v>
      </c>
      <c r="S37" s="23">
        <v>1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2">
        <f t="shared" si="2"/>
        <v>20</v>
      </c>
      <c r="AF37" s="22">
        <f t="shared" si="3"/>
        <v>10</v>
      </c>
      <c r="AG37" s="22">
        <f t="shared" si="4"/>
        <v>10</v>
      </c>
      <c r="AH37" s="22">
        <f t="shared" si="5"/>
        <v>10</v>
      </c>
      <c r="AI37" s="22">
        <f t="shared" si="6"/>
        <v>10</v>
      </c>
    </row>
    <row r="38" spans="1:35" x14ac:dyDescent="0.25">
      <c r="A38" s="22">
        <v>34</v>
      </c>
      <c r="B38" s="1" t="s">
        <v>64</v>
      </c>
      <c r="C38" s="2">
        <v>7501199417868</v>
      </c>
      <c r="D38" s="2">
        <v>17501199417865</v>
      </c>
      <c r="E38" s="2" t="s">
        <v>18</v>
      </c>
      <c r="F38" s="3" t="s">
        <v>65</v>
      </c>
      <c r="G38" s="9">
        <v>1</v>
      </c>
      <c r="H38" s="10">
        <v>10</v>
      </c>
      <c r="I38" s="11">
        <v>0.65</v>
      </c>
      <c r="J38" s="14" t="s">
        <v>116</v>
      </c>
      <c r="K38" s="3" t="s">
        <v>112</v>
      </c>
      <c r="L38" s="13">
        <v>201.78</v>
      </c>
      <c r="M38" s="13">
        <f t="shared" si="7"/>
        <v>20.178000000000001</v>
      </c>
      <c r="N38" s="13">
        <f t="shared" si="8"/>
        <v>23.406479999999998</v>
      </c>
      <c r="O38" s="20">
        <v>2</v>
      </c>
      <c r="P38" s="20">
        <v>1</v>
      </c>
      <c r="Q38" s="20">
        <v>2</v>
      </c>
      <c r="R38" s="20">
        <v>1</v>
      </c>
      <c r="S38" s="23">
        <v>1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2">
        <f t="shared" si="2"/>
        <v>20</v>
      </c>
      <c r="AF38" s="22">
        <f t="shared" si="3"/>
        <v>10</v>
      </c>
      <c r="AG38" s="22">
        <f t="shared" si="4"/>
        <v>20</v>
      </c>
      <c r="AH38" s="22">
        <f t="shared" si="5"/>
        <v>10</v>
      </c>
      <c r="AI38" s="22">
        <f t="shared" si="6"/>
        <v>10</v>
      </c>
    </row>
    <row r="39" spans="1:35" x14ac:dyDescent="0.25">
      <c r="A39" s="22">
        <v>35</v>
      </c>
      <c r="B39" s="1" t="s">
        <v>66</v>
      </c>
      <c r="C39" s="2">
        <v>7501199424101</v>
      </c>
      <c r="D39" s="2">
        <v>17501199424108</v>
      </c>
      <c r="E39" s="2" t="s">
        <v>18</v>
      </c>
      <c r="F39" s="3" t="s">
        <v>67</v>
      </c>
      <c r="G39" s="9">
        <v>1</v>
      </c>
      <c r="H39" s="10">
        <v>10</v>
      </c>
      <c r="I39" s="11">
        <v>0.65</v>
      </c>
      <c r="J39" s="14" t="s">
        <v>116</v>
      </c>
      <c r="K39" s="3" t="s">
        <v>112</v>
      </c>
      <c r="L39" s="13">
        <v>222.00733496332518</v>
      </c>
      <c r="M39" s="13">
        <f t="shared" si="7"/>
        <v>22.200733496332518</v>
      </c>
      <c r="N39" s="13">
        <f t="shared" si="8"/>
        <v>25.75285085574572</v>
      </c>
      <c r="O39" s="20">
        <v>2</v>
      </c>
      <c r="P39" s="20">
        <v>1</v>
      </c>
      <c r="Q39" s="20">
        <v>1</v>
      </c>
      <c r="R39" s="20">
        <v>1</v>
      </c>
      <c r="S39" s="23">
        <v>1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2">
        <f t="shared" si="2"/>
        <v>20</v>
      </c>
      <c r="AF39" s="22">
        <f t="shared" si="3"/>
        <v>10</v>
      </c>
      <c r="AG39" s="22">
        <f t="shared" si="4"/>
        <v>10</v>
      </c>
      <c r="AH39" s="22">
        <f t="shared" si="5"/>
        <v>10</v>
      </c>
      <c r="AI39" s="22">
        <f t="shared" si="6"/>
        <v>10</v>
      </c>
    </row>
    <row r="40" spans="1:35" x14ac:dyDescent="0.25">
      <c r="A40" s="22">
        <v>36</v>
      </c>
      <c r="B40" s="1" t="s">
        <v>68</v>
      </c>
      <c r="C40" s="4">
        <v>7501199418803</v>
      </c>
      <c r="D40" s="2" t="s">
        <v>69</v>
      </c>
      <c r="E40" s="2" t="s">
        <v>18</v>
      </c>
      <c r="F40" s="3" t="s">
        <v>70</v>
      </c>
      <c r="G40" s="9">
        <v>1</v>
      </c>
      <c r="H40" s="10">
        <v>10</v>
      </c>
      <c r="I40" s="11">
        <v>0.65</v>
      </c>
      <c r="J40" s="14" t="s">
        <v>116</v>
      </c>
      <c r="K40" s="3" t="s">
        <v>112</v>
      </c>
      <c r="L40" s="13">
        <v>272.31051344743275</v>
      </c>
      <c r="M40" s="13">
        <f t="shared" si="7"/>
        <v>27.231051344743275</v>
      </c>
      <c r="N40" s="13">
        <f t="shared" si="8"/>
        <v>31.588019559902197</v>
      </c>
      <c r="O40" s="20">
        <v>2</v>
      </c>
      <c r="P40" s="20">
        <v>1</v>
      </c>
      <c r="Q40" s="20">
        <v>1</v>
      </c>
      <c r="R40" s="20">
        <v>1</v>
      </c>
      <c r="S40" s="23">
        <v>1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2">
        <f t="shared" si="2"/>
        <v>20</v>
      </c>
      <c r="AF40" s="22">
        <f t="shared" si="3"/>
        <v>10</v>
      </c>
      <c r="AG40" s="22">
        <f t="shared" si="4"/>
        <v>10</v>
      </c>
      <c r="AH40" s="22">
        <f t="shared" si="5"/>
        <v>10</v>
      </c>
      <c r="AI40" s="22">
        <f t="shared" si="6"/>
        <v>10</v>
      </c>
    </row>
    <row r="41" spans="1:35" x14ac:dyDescent="0.25">
      <c r="A41" s="22">
        <v>37</v>
      </c>
      <c r="B41" s="1" t="s">
        <v>71</v>
      </c>
      <c r="C41" s="4">
        <v>7501199418797</v>
      </c>
      <c r="D41" s="2" t="s">
        <v>72</v>
      </c>
      <c r="E41" s="2" t="s">
        <v>18</v>
      </c>
      <c r="F41" s="3" t="s">
        <v>73</v>
      </c>
      <c r="G41" s="9">
        <v>1</v>
      </c>
      <c r="H41" s="10">
        <v>10</v>
      </c>
      <c r="I41" s="11">
        <v>0.65</v>
      </c>
      <c r="J41" s="14" t="s">
        <v>116</v>
      </c>
      <c r="K41" s="3" t="s">
        <v>112</v>
      </c>
      <c r="L41" s="13">
        <v>272.31051344743275</v>
      </c>
      <c r="M41" s="13">
        <f t="shared" si="7"/>
        <v>27.231051344743275</v>
      </c>
      <c r="N41" s="13">
        <f t="shared" si="8"/>
        <v>31.588019559902197</v>
      </c>
      <c r="O41" s="23"/>
      <c r="P41" s="23"/>
      <c r="Q41" s="23"/>
      <c r="R41" s="23"/>
      <c r="S41" s="23">
        <v>1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2">
        <f t="shared" si="2"/>
        <v>0</v>
      </c>
      <c r="AF41" s="22">
        <f t="shared" si="3"/>
        <v>0</v>
      </c>
      <c r="AG41" s="22">
        <f t="shared" si="4"/>
        <v>0</v>
      </c>
      <c r="AH41" s="22">
        <f t="shared" si="5"/>
        <v>0</v>
      </c>
      <c r="AI41" s="22">
        <f t="shared" si="6"/>
        <v>10</v>
      </c>
    </row>
    <row r="42" spans="1:35" x14ac:dyDescent="0.25">
      <c r="A42" s="22">
        <v>38</v>
      </c>
      <c r="B42" s="1" t="s">
        <v>74</v>
      </c>
      <c r="C42" s="4">
        <v>7501199419046</v>
      </c>
      <c r="D42" s="2" t="s">
        <v>75</v>
      </c>
      <c r="E42" s="2" t="s">
        <v>18</v>
      </c>
      <c r="F42" s="3" t="s">
        <v>76</v>
      </c>
      <c r="G42" s="9">
        <v>1</v>
      </c>
      <c r="H42" s="10">
        <v>10</v>
      </c>
      <c r="I42" s="11">
        <v>0.65</v>
      </c>
      <c r="J42" s="14" t="s">
        <v>116</v>
      </c>
      <c r="K42" s="3" t="s">
        <v>112</v>
      </c>
      <c r="L42" s="13">
        <v>272.31051344743275</v>
      </c>
      <c r="M42" s="13">
        <f t="shared" si="7"/>
        <v>27.231051344743275</v>
      </c>
      <c r="N42" s="13">
        <f t="shared" si="8"/>
        <v>31.588019559902197</v>
      </c>
      <c r="O42" s="20">
        <v>2</v>
      </c>
      <c r="P42" s="20">
        <v>1</v>
      </c>
      <c r="Q42" s="20">
        <v>1</v>
      </c>
      <c r="R42" s="20">
        <v>1</v>
      </c>
      <c r="S42" s="23">
        <v>1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2">
        <f t="shared" si="2"/>
        <v>20</v>
      </c>
      <c r="AF42" s="22">
        <f t="shared" si="3"/>
        <v>10</v>
      </c>
      <c r="AG42" s="22">
        <f t="shared" si="4"/>
        <v>10</v>
      </c>
      <c r="AH42" s="22">
        <f t="shared" si="5"/>
        <v>10</v>
      </c>
      <c r="AI42" s="22">
        <f t="shared" si="6"/>
        <v>10</v>
      </c>
    </row>
    <row r="43" spans="1:35" x14ac:dyDescent="0.25">
      <c r="A43" s="22">
        <v>39</v>
      </c>
      <c r="B43" s="1" t="s">
        <v>77</v>
      </c>
      <c r="C43" s="4">
        <v>7501199418780</v>
      </c>
      <c r="D43" s="2" t="s">
        <v>78</v>
      </c>
      <c r="E43" s="2" t="s">
        <v>18</v>
      </c>
      <c r="F43" s="3" t="s">
        <v>79</v>
      </c>
      <c r="G43" s="9">
        <v>1</v>
      </c>
      <c r="H43" s="10">
        <v>10</v>
      </c>
      <c r="I43" s="11">
        <v>0.65</v>
      </c>
      <c r="J43" s="14" t="s">
        <v>116</v>
      </c>
      <c r="K43" s="3" t="s">
        <v>112</v>
      </c>
      <c r="L43" s="13">
        <v>272.31051344743275</v>
      </c>
      <c r="M43" s="13">
        <f t="shared" si="7"/>
        <v>27.231051344743275</v>
      </c>
      <c r="N43" s="13">
        <f t="shared" si="8"/>
        <v>31.588019559902197</v>
      </c>
      <c r="O43" s="20">
        <v>2</v>
      </c>
      <c r="P43" s="20">
        <v>1</v>
      </c>
      <c r="Q43" s="20">
        <v>1</v>
      </c>
      <c r="R43" s="20">
        <v>1</v>
      </c>
      <c r="S43" s="23">
        <v>1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2">
        <f t="shared" si="2"/>
        <v>20</v>
      </c>
      <c r="AF43" s="22">
        <f t="shared" si="3"/>
        <v>10</v>
      </c>
      <c r="AG43" s="22">
        <f t="shared" si="4"/>
        <v>10</v>
      </c>
      <c r="AH43" s="22">
        <f t="shared" si="5"/>
        <v>10</v>
      </c>
      <c r="AI43" s="22">
        <f t="shared" si="6"/>
        <v>10</v>
      </c>
    </row>
    <row r="44" spans="1:35" x14ac:dyDescent="0.25">
      <c r="A44" s="22">
        <v>40</v>
      </c>
      <c r="B44" s="15" t="s">
        <v>80</v>
      </c>
      <c r="C44" s="16"/>
      <c r="D44" s="32"/>
      <c r="E44" s="2"/>
      <c r="F44" s="3"/>
      <c r="G44" s="17"/>
      <c r="H44" s="11"/>
      <c r="I44" s="11"/>
      <c r="J44" s="18"/>
      <c r="K44" s="18"/>
      <c r="L44" s="19"/>
      <c r="M44" s="13" t="s">
        <v>117</v>
      </c>
      <c r="N44" s="19"/>
      <c r="O44" s="34"/>
      <c r="P44" s="34"/>
      <c r="Q44" s="34"/>
      <c r="R44" s="23"/>
      <c r="S44" s="23"/>
      <c r="T44" s="23"/>
      <c r="U44" s="23"/>
      <c r="V44" s="24"/>
      <c r="W44" s="24"/>
      <c r="X44" s="24"/>
      <c r="Y44" s="24"/>
      <c r="Z44" s="24"/>
      <c r="AA44" s="24"/>
      <c r="AB44" s="24"/>
      <c r="AC44" s="24"/>
      <c r="AD44" s="24"/>
      <c r="AE44" s="22">
        <f t="shared" si="2"/>
        <v>0</v>
      </c>
      <c r="AF44" s="22">
        <f t="shared" si="3"/>
        <v>0</v>
      </c>
      <c r="AG44" s="22">
        <f t="shared" si="4"/>
        <v>0</v>
      </c>
      <c r="AH44" s="22">
        <f t="shared" si="5"/>
        <v>0</v>
      </c>
      <c r="AI44" s="22">
        <f t="shared" si="6"/>
        <v>0</v>
      </c>
    </row>
    <row r="45" spans="1:35" x14ac:dyDescent="0.25">
      <c r="A45" s="22">
        <v>41</v>
      </c>
      <c r="B45" s="1" t="s">
        <v>81</v>
      </c>
      <c r="C45" s="2">
        <v>7702045554090</v>
      </c>
      <c r="D45" s="2">
        <v>17702045554097</v>
      </c>
      <c r="E45" s="2">
        <v>53131600</v>
      </c>
      <c r="F45" s="3" t="s">
        <v>82</v>
      </c>
      <c r="G45" s="9">
        <v>1</v>
      </c>
      <c r="H45" s="10">
        <v>12</v>
      </c>
      <c r="I45" s="11">
        <v>0.05</v>
      </c>
      <c r="J45" s="14" t="s">
        <v>115</v>
      </c>
      <c r="K45" s="3" t="s">
        <v>112</v>
      </c>
      <c r="L45" s="13">
        <v>327.13936430317847</v>
      </c>
      <c r="M45" s="13">
        <f t="shared" ref="M45:M54" si="9">L45/H45</f>
        <v>27.26161369193154</v>
      </c>
      <c r="N45" s="13">
        <f t="shared" ref="N45:N54" si="10">+M45*1.16</f>
        <v>31.623471882640583</v>
      </c>
      <c r="O45" s="20">
        <v>1</v>
      </c>
      <c r="P45" s="20">
        <v>1</v>
      </c>
      <c r="Q45" s="20">
        <v>1</v>
      </c>
      <c r="R45" s="20">
        <v>1</v>
      </c>
      <c r="S45" s="23">
        <v>1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2">
        <f t="shared" si="2"/>
        <v>12</v>
      </c>
      <c r="AF45" s="22">
        <f t="shared" si="3"/>
        <v>12</v>
      </c>
      <c r="AG45" s="22">
        <f t="shared" si="4"/>
        <v>12</v>
      </c>
      <c r="AH45" s="22">
        <f t="shared" si="5"/>
        <v>12</v>
      </c>
      <c r="AI45" s="22">
        <f t="shared" si="6"/>
        <v>12</v>
      </c>
    </row>
    <row r="46" spans="1:35" x14ac:dyDescent="0.25">
      <c r="A46" s="22">
        <v>42</v>
      </c>
      <c r="B46" s="1" t="s">
        <v>83</v>
      </c>
      <c r="C46" s="2">
        <v>7702045554106</v>
      </c>
      <c r="D46" s="2">
        <v>17702045554103</v>
      </c>
      <c r="E46" s="2">
        <v>53131600</v>
      </c>
      <c r="F46" s="3" t="s">
        <v>84</v>
      </c>
      <c r="G46" s="9">
        <v>1</v>
      </c>
      <c r="H46" s="10">
        <v>12</v>
      </c>
      <c r="I46" s="11">
        <v>0.05</v>
      </c>
      <c r="J46" s="14" t="s">
        <v>115</v>
      </c>
      <c r="K46" s="3" t="s">
        <v>112</v>
      </c>
      <c r="L46" s="13">
        <v>327.13936430317847</v>
      </c>
      <c r="M46" s="13">
        <f t="shared" si="9"/>
        <v>27.26161369193154</v>
      </c>
      <c r="N46" s="13">
        <f t="shared" si="10"/>
        <v>31.623471882640583</v>
      </c>
      <c r="O46" s="20">
        <v>1</v>
      </c>
      <c r="P46" s="20">
        <v>1</v>
      </c>
      <c r="Q46" s="20">
        <v>1</v>
      </c>
      <c r="R46" s="20">
        <v>0</v>
      </c>
      <c r="S46" s="23">
        <v>1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2">
        <f t="shared" si="2"/>
        <v>12</v>
      </c>
      <c r="AF46" s="22">
        <f t="shared" si="3"/>
        <v>12</v>
      </c>
      <c r="AG46" s="22">
        <f t="shared" si="4"/>
        <v>12</v>
      </c>
      <c r="AH46" s="22">
        <f t="shared" si="5"/>
        <v>0</v>
      </c>
      <c r="AI46" s="22">
        <f t="shared" si="6"/>
        <v>12</v>
      </c>
    </row>
    <row r="47" spans="1:35" x14ac:dyDescent="0.25">
      <c r="A47" s="22">
        <v>43</v>
      </c>
      <c r="B47" s="1" t="s">
        <v>85</v>
      </c>
      <c r="C47" s="2">
        <v>7702045554144</v>
      </c>
      <c r="D47" s="2">
        <v>17702045554141</v>
      </c>
      <c r="E47" s="2">
        <v>53131600</v>
      </c>
      <c r="F47" s="3" t="s">
        <v>86</v>
      </c>
      <c r="G47" s="9">
        <v>1</v>
      </c>
      <c r="H47" s="10">
        <v>12</v>
      </c>
      <c r="I47" s="11">
        <v>0.05</v>
      </c>
      <c r="J47" s="14" t="s">
        <v>115</v>
      </c>
      <c r="K47" s="3" t="s">
        <v>112</v>
      </c>
      <c r="L47" s="13">
        <v>327.13936430317847</v>
      </c>
      <c r="M47" s="13">
        <f t="shared" si="9"/>
        <v>27.26161369193154</v>
      </c>
      <c r="N47" s="13">
        <f t="shared" si="10"/>
        <v>31.623471882640583</v>
      </c>
      <c r="O47" s="20">
        <v>1</v>
      </c>
      <c r="P47" s="20">
        <v>1</v>
      </c>
      <c r="Q47" s="20">
        <v>1</v>
      </c>
      <c r="R47" s="20">
        <v>1</v>
      </c>
      <c r="S47" s="23">
        <v>1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2">
        <f t="shared" si="2"/>
        <v>12</v>
      </c>
      <c r="AF47" s="22">
        <f t="shared" si="3"/>
        <v>12</v>
      </c>
      <c r="AG47" s="22">
        <f t="shared" si="4"/>
        <v>12</v>
      </c>
      <c r="AH47" s="22">
        <f t="shared" si="5"/>
        <v>12</v>
      </c>
      <c r="AI47" s="22">
        <f t="shared" si="6"/>
        <v>12</v>
      </c>
    </row>
    <row r="48" spans="1:35" x14ac:dyDescent="0.25">
      <c r="A48" s="22">
        <v>44</v>
      </c>
      <c r="B48" s="1" t="s">
        <v>87</v>
      </c>
      <c r="C48" s="2">
        <v>7702045554120</v>
      </c>
      <c r="D48" s="2">
        <v>17702045554127</v>
      </c>
      <c r="E48" s="2">
        <v>53131600</v>
      </c>
      <c r="F48" s="3" t="s">
        <v>88</v>
      </c>
      <c r="G48" s="9">
        <v>1</v>
      </c>
      <c r="H48" s="10">
        <v>12</v>
      </c>
      <c r="I48" s="11">
        <v>0.05</v>
      </c>
      <c r="J48" s="14" t="s">
        <v>115</v>
      </c>
      <c r="K48" s="3" t="s">
        <v>112</v>
      </c>
      <c r="L48" s="13">
        <v>327.13936430317847</v>
      </c>
      <c r="M48" s="13">
        <f t="shared" si="9"/>
        <v>27.26161369193154</v>
      </c>
      <c r="N48" s="13">
        <f t="shared" si="10"/>
        <v>31.623471882640583</v>
      </c>
      <c r="O48" s="20">
        <v>1</v>
      </c>
      <c r="P48" s="20">
        <v>1</v>
      </c>
      <c r="Q48" s="20">
        <v>1</v>
      </c>
      <c r="R48" s="20">
        <v>1</v>
      </c>
      <c r="S48" s="23">
        <v>1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2">
        <f t="shared" si="2"/>
        <v>12</v>
      </c>
      <c r="AF48" s="22">
        <f t="shared" si="3"/>
        <v>12</v>
      </c>
      <c r="AG48" s="22">
        <f t="shared" si="4"/>
        <v>12</v>
      </c>
      <c r="AH48" s="22">
        <f t="shared" si="5"/>
        <v>12</v>
      </c>
      <c r="AI48" s="22">
        <f t="shared" si="6"/>
        <v>12</v>
      </c>
    </row>
    <row r="49" spans="1:35" x14ac:dyDescent="0.25">
      <c r="A49" s="22">
        <v>45</v>
      </c>
      <c r="B49" s="1" t="s">
        <v>89</v>
      </c>
      <c r="C49" s="2">
        <v>7702045554052</v>
      </c>
      <c r="D49" s="2">
        <v>17702045554059</v>
      </c>
      <c r="E49" s="2">
        <v>53131600</v>
      </c>
      <c r="F49" s="3" t="s">
        <v>90</v>
      </c>
      <c r="G49" s="9">
        <v>1</v>
      </c>
      <c r="H49" s="10">
        <v>12</v>
      </c>
      <c r="I49" s="11">
        <v>0.05</v>
      </c>
      <c r="J49" s="14" t="s">
        <v>115</v>
      </c>
      <c r="K49" s="3" t="s">
        <v>112</v>
      </c>
      <c r="L49" s="13">
        <v>327.13936430317847</v>
      </c>
      <c r="M49" s="13">
        <f t="shared" si="9"/>
        <v>27.26161369193154</v>
      </c>
      <c r="N49" s="13">
        <f t="shared" si="10"/>
        <v>31.623471882640583</v>
      </c>
      <c r="O49" s="20">
        <v>0</v>
      </c>
      <c r="P49" s="20">
        <v>1</v>
      </c>
      <c r="Q49" s="20">
        <v>1</v>
      </c>
      <c r="R49" s="20">
        <v>0</v>
      </c>
      <c r="S49" s="23">
        <v>1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2">
        <f t="shared" si="2"/>
        <v>0</v>
      </c>
      <c r="AF49" s="22">
        <f t="shared" si="3"/>
        <v>12</v>
      </c>
      <c r="AG49" s="22">
        <f t="shared" si="4"/>
        <v>12</v>
      </c>
      <c r="AH49" s="22">
        <f t="shared" si="5"/>
        <v>0</v>
      </c>
      <c r="AI49" s="22">
        <f t="shared" si="6"/>
        <v>12</v>
      </c>
    </row>
    <row r="50" spans="1:35" x14ac:dyDescent="0.25">
      <c r="A50" s="22">
        <v>46</v>
      </c>
      <c r="B50" s="1" t="s">
        <v>91</v>
      </c>
      <c r="C50" s="2">
        <v>7702045554014</v>
      </c>
      <c r="D50" s="2">
        <v>17702045554011</v>
      </c>
      <c r="E50" s="2">
        <v>53131600</v>
      </c>
      <c r="F50" s="3" t="s">
        <v>92</v>
      </c>
      <c r="G50" s="9">
        <v>1</v>
      </c>
      <c r="H50" s="10">
        <v>12</v>
      </c>
      <c r="I50" s="11">
        <v>0.05</v>
      </c>
      <c r="J50" s="14" t="s">
        <v>115</v>
      </c>
      <c r="K50" s="3" t="s">
        <v>112</v>
      </c>
      <c r="L50" s="13">
        <v>327.13936430317847</v>
      </c>
      <c r="M50" s="13">
        <f t="shared" si="9"/>
        <v>27.26161369193154</v>
      </c>
      <c r="N50" s="13">
        <f t="shared" si="10"/>
        <v>31.623471882640583</v>
      </c>
      <c r="O50" s="20">
        <v>1</v>
      </c>
      <c r="P50" s="20">
        <v>1</v>
      </c>
      <c r="Q50" s="20">
        <v>1</v>
      </c>
      <c r="R50" s="20">
        <v>1</v>
      </c>
      <c r="S50" s="23">
        <v>1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2">
        <f t="shared" si="2"/>
        <v>12</v>
      </c>
      <c r="AF50" s="22">
        <f t="shared" si="3"/>
        <v>12</v>
      </c>
      <c r="AG50" s="22">
        <f t="shared" si="4"/>
        <v>12</v>
      </c>
      <c r="AH50" s="22">
        <f t="shared" si="5"/>
        <v>12</v>
      </c>
      <c r="AI50" s="22">
        <f t="shared" si="6"/>
        <v>12</v>
      </c>
    </row>
    <row r="51" spans="1:35" x14ac:dyDescent="0.25">
      <c r="A51" s="22">
        <v>47</v>
      </c>
      <c r="B51" s="1" t="s">
        <v>93</v>
      </c>
      <c r="C51" s="2">
        <v>7702045554182</v>
      </c>
      <c r="D51" s="2">
        <v>17702045554189</v>
      </c>
      <c r="E51" s="2">
        <v>53131600</v>
      </c>
      <c r="F51" s="3" t="s">
        <v>94</v>
      </c>
      <c r="G51" s="9">
        <v>1</v>
      </c>
      <c r="H51" s="10">
        <v>12</v>
      </c>
      <c r="I51" s="11">
        <v>0.05</v>
      </c>
      <c r="J51" s="14" t="s">
        <v>115</v>
      </c>
      <c r="K51" s="3" t="s">
        <v>112</v>
      </c>
      <c r="L51" s="13">
        <v>327.13936430317847</v>
      </c>
      <c r="M51" s="13">
        <f t="shared" si="9"/>
        <v>27.26161369193154</v>
      </c>
      <c r="N51" s="13">
        <f t="shared" si="10"/>
        <v>31.623471882640583</v>
      </c>
      <c r="O51" s="20">
        <v>1</v>
      </c>
      <c r="P51" s="20">
        <v>1</v>
      </c>
      <c r="Q51" s="20">
        <v>1</v>
      </c>
      <c r="R51" s="20">
        <v>1</v>
      </c>
      <c r="S51" s="23">
        <v>1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2">
        <f t="shared" si="2"/>
        <v>12</v>
      </c>
      <c r="AF51" s="22">
        <f t="shared" si="3"/>
        <v>12</v>
      </c>
      <c r="AG51" s="22">
        <f t="shared" si="4"/>
        <v>12</v>
      </c>
      <c r="AH51" s="22">
        <f t="shared" si="5"/>
        <v>12</v>
      </c>
      <c r="AI51" s="22">
        <f t="shared" si="6"/>
        <v>12</v>
      </c>
    </row>
    <row r="52" spans="1:35" x14ac:dyDescent="0.25">
      <c r="A52" s="22">
        <v>48</v>
      </c>
      <c r="B52" s="1" t="s">
        <v>95</v>
      </c>
      <c r="C52" s="2">
        <v>7702045554021</v>
      </c>
      <c r="D52" s="2">
        <v>17702045554028</v>
      </c>
      <c r="E52" s="2">
        <v>53131600</v>
      </c>
      <c r="F52" s="3" t="s">
        <v>96</v>
      </c>
      <c r="G52" s="9">
        <v>1</v>
      </c>
      <c r="H52" s="10">
        <v>12</v>
      </c>
      <c r="I52" s="11">
        <v>0.05</v>
      </c>
      <c r="J52" s="14" t="s">
        <v>115</v>
      </c>
      <c r="K52" s="3" t="s">
        <v>112</v>
      </c>
      <c r="L52" s="13">
        <v>327.13936430317847</v>
      </c>
      <c r="M52" s="13">
        <f t="shared" si="9"/>
        <v>27.26161369193154</v>
      </c>
      <c r="N52" s="13">
        <f t="shared" si="10"/>
        <v>31.623471882640583</v>
      </c>
      <c r="O52" s="20">
        <v>1</v>
      </c>
      <c r="P52" s="20">
        <v>1</v>
      </c>
      <c r="Q52" s="20">
        <v>1</v>
      </c>
      <c r="R52" s="20">
        <v>0</v>
      </c>
      <c r="S52" s="23">
        <v>1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2">
        <f t="shared" si="2"/>
        <v>12</v>
      </c>
      <c r="AF52" s="22">
        <f t="shared" si="3"/>
        <v>12</v>
      </c>
      <c r="AG52" s="22">
        <f t="shared" si="4"/>
        <v>12</v>
      </c>
      <c r="AH52" s="22">
        <f t="shared" si="5"/>
        <v>0</v>
      </c>
      <c r="AI52" s="22">
        <f t="shared" si="6"/>
        <v>12</v>
      </c>
    </row>
    <row r="53" spans="1:35" x14ac:dyDescent="0.25">
      <c r="A53" s="22">
        <v>49</v>
      </c>
      <c r="B53" s="1" t="s">
        <v>97</v>
      </c>
      <c r="C53" s="2">
        <v>7702045554038</v>
      </c>
      <c r="D53" s="2">
        <v>17702045554035</v>
      </c>
      <c r="E53" s="2">
        <v>53131600</v>
      </c>
      <c r="F53" s="3" t="s">
        <v>98</v>
      </c>
      <c r="G53" s="9">
        <v>1</v>
      </c>
      <c r="H53" s="10">
        <v>12</v>
      </c>
      <c r="I53" s="11">
        <v>0.05</v>
      </c>
      <c r="J53" s="14" t="s">
        <v>115</v>
      </c>
      <c r="K53" s="3" t="s">
        <v>112</v>
      </c>
      <c r="L53" s="13">
        <v>327.13936430317847</v>
      </c>
      <c r="M53" s="13">
        <f t="shared" si="9"/>
        <v>27.26161369193154</v>
      </c>
      <c r="N53" s="13">
        <f t="shared" si="10"/>
        <v>31.623471882640583</v>
      </c>
      <c r="O53" s="20">
        <v>1</v>
      </c>
      <c r="P53" s="20">
        <v>1</v>
      </c>
      <c r="Q53" s="20">
        <v>0</v>
      </c>
      <c r="R53" s="20">
        <v>1</v>
      </c>
      <c r="S53" s="23">
        <v>1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2">
        <f t="shared" si="2"/>
        <v>12</v>
      </c>
      <c r="AF53" s="22">
        <f t="shared" si="3"/>
        <v>12</v>
      </c>
      <c r="AG53" s="22">
        <f t="shared" si="4"/>
        <v>0</v>
      </c>
      <c r="AH53" s="22">
        <f t="shared" si="5"/>
        <v>12</v>
      </c>
      <c r="AI53" s="22">
        <f t="shared" si="6"/>
        <v>12</v>
      </c>
    </row>
    <row r="54" spans="1:35" x14ac:dyDescent="0.25">
      <c r="A54" s="22">
        <v>50</v>
      </c>
      <c r="B54" s="1" t="s">
        <v>99</v>
      </c>
      <c r="C54" s="2">
        <v>7702045554229</v>
      </c>
      <c r="D54" s="2">
        <v>17702045554226</v>
      </c>
      <c r="E54" s="2">
        <v>53131600</v>
      </c>
      <c r="F54" s="3" t="s">
        <v>100</v>
      </c>
      <c r="G54" s="9">
        <v>1</v>
      </c>
      <c r="H54" s="10">
        <v>12</v>
      </c>
      <c r="I54" s="11">
        <v>0.05</v>
      </c>
      <c r="J54" s="14" t="s">
        <v>115</v>
      </c>
      <c r="K54" s="3" t="s">
        <v>112</v>
      </c>
      <c r="L54" s="13">
        <v>327.13936430317847</v>
      </c>
      <c r="M54" s="13">
        <f t="shared" si="9"/>
        <v>27.26161369193154</v>
      </c>
      <c r="N54" s="13">
        <f t="shared" si="10"/>
        <v>31.623471882640583</v>
      </c>
      <c r="O54" s="20">
        <v>1</v>
      </c>
      <c r="P54" s="20">
        <v>1</v>
      </c>
      <c r="Q54" s="20">
        <v>1</v>
      </c>
      <c r="R54" s="20">
        <v>0</v>
      </c>
      <c r="S54" s="23">
        <v>1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2">
        <f t="shared" si="2"/>
        <v>12</v>
      </c>
      <c r="AF54" s="22">
        <f t="shared" si="3"/>
        <v>12</v>
      </c>
      <c r="AG54" s="22">
        <f t="shared" si="4"/>
        <v>12</v>
      </c>
      <c r="AH54" s="22">
        <f t="shared" si="5"/>
        <v>0</v>
      </c>
      <c r="AI54" s="22">
        <f t="shared" si="6"/>
        <v>12</v>
      </c>
    </row>
  </sheetData>
  <autoFilter ref="A4:AJ4">
    <sortState ref="A5:AJ99">
      <sortCondition ref="A4"/>
    </sortState>
  </autoFilter>
  <mergeCells count="2">
    <mergeCell ref="H3:K3"/>
    <mergeCell ref="L3:N3"/>
  </mergeCells>
  <pageMargins left="0.7" right="0.7" top="0.75" bottom="0.75" header="0.3" footer="0.3"/>
  <pageSetup scale="5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2020-03-17T16:01:30Z</cp:lastPrinted>
  <dcterms:created xsi:type="dcterms:W3CDTF">2020-01-15T17:54:47Z</dcterms:created>
  <dcterms:modified xsi:type="dcterms:W3CDTF">2020-03-28T15:58:44Z</dcterms:modified>
</cp:coreProperties>
</file>