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455"/>
  </bookViews>
  <sheets>
    <sheet name="PED.24.01.2020" sheetId="4" r:id="rId1"/>
  </sheets>
  <definedNames>
    <definedName name="_xlnm._FilterDatabase" localSheetId="0" hidden="1">PED.24.01.2020!$A$8:$Q$113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3" i="4" l="1"/>
  <c r="O113" i="4"/>
  <c r="P113" i="4"/>
  <c r="Q113" i="4"/>
  <c r="M113" i="4"/>
  <c r="H110" i="4" l="1"/>
  <c r="H111" i="4"/>
  <c r="L111" i="4" s="1"/>
  <c r="H10" i="4"/>
  <c r="L10" i="4" s="1"/>
  <c r="H9" i="4"/>
  <c r="L9" i="4" s="1"/>
  <c r="H112" i="4"/>
  <c r="L112" i="4" s="1"/>
  <c r="H51" i="4" l="1"/>
  <c r="L51" i="4" s="1"/>
  <c r="H50" i="4"/>
  <c r="L50" i="4" s="1"/>
  <c r="H99" i="4"/>
  <c r="L99" i="4" s="1"/>
  <c r="H113" i="4" l="1"/>
  <c r="L113" i="4" s="1"/>
  <c r="L110" i="4"/>
  <c r="H109" i="4"/>
  <c r="L109" i="4" s="1"/>
  <c r="H108" i="4"/>
  <c r="L108" i="4" s="1"/>
  <c r="H107" i="4"/>
  <c r="L107" i="4" s="1"/>
  <c r="H106" i="4"/>
  <c r="L106" i="4" s="1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L72" i="4" s="1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L32" i="4" s="1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</calcChain>
</file>

<file path=xl/sharedStrings.xml><?xml version="1.0" encoding="utf-8"?>
<sst xmlns="http://schemas.openxmlformats.org/spreadsheetml/2006/main" count="178" uniqueCount="143">
  <si>
    <t>BEBIDA AMI MANZANA 3 LTS</t>
  </si>
  <si>
    <t>BEBIDA AMI NARANJA 600 ML</t>
  </si>
  <si>
    <t>JUMEX UNICOFRESCO GRANADA 1 LTO</t>
  </si>
  <si>
    <t>V8 SPLASH PET STRAWBERRY GUAVA 12/500 ML</t>
  </si>
  <si>
    <t>V8 SPLASH PET BERRY BLEND 12/500 ML</t>
  </si>
  <si>
    <t>JUMEX SPORT FRUT. TROPICALES 600 ML</t>
  </si>
  <si>
    <t>TE ARIZONA CAN KIWI STRAWBERRY  24/680 ML.</t>
  </si>
  <si>
    <t>NECTAR JUMEX MANGO 24/450 ML.</t>
  </si>
  <si>
    <t>NECTAR DE DURAZNO JUMEX COMBI 8/1892 ML..</t>
  </si>
  <si>
    <t>JUGO PAU-PAU MANGO 250 ML.</t>
  </si>
  <si>
    <t>JUGO JUMEX UVA T-PACK 12/1 LITRO.</t>
  </si>
  <si>
    <t>JUGO JUMEX PIÑA T-PACK 12/1 LITRO.</t>
  </si>
  <si>
    <t>JUGO JUMEX MANZANA T.PACK 12/ 1 LTO.</t>
  </si>
  <si>
    <t>JUGO JUMEX DURAZNO T-PACK 12/1 LITRO.</t>
  </si>
  <si>
    <t>JUGO JUMEX  COMBI NECTAR MANGO 8/1892  ML.</t>
  </si>
  <si>
    <t>JUGO DE UVA BIDA 12/1000 ML..</t>
  </si>
  <si>
    <t>JUMEX MINIBRIK MANGO 250 ML</t>
  </si>
  <si>
    <t>JUGO KERMATO 12/950 ML</t>
  </si>
  <si>
    <t>NECTAR VIGOR PIÑA DE 1 LTO.</t>
  </si>
  <si>
    <t>NECTAR VIGOR DURAZNO DE 1 LTO.</t>
  </si>
  <si>
    <t>JUGO UNICOFRESCO COMBI ARANDANO 12/1 LT.</t>
  </si>
  <si>
    <t>JUGO UNICO FRESCO PRISMA VERDE DE 1 LTO..</t>
  </si>
  <si>
    <t>JUGO JUMEX M-BRIK MANGO 40/200 MLS..</t>
  </si>
  <si>
    <t>JUGO JUMEX COMBI MANZANA 8/1892 ML.</t>
  </si>
  <si>
    <t>JUGO DE FRESA BIDA 12/1000 ML..</t>
  </si>
  <si>
    <t>V8 SPLASH PET ORANGE CARROT 12/500 ML</t>
  </si>
  <si>
    <t>JUMEX SPORT MANGO 600 ML</t>
  </si>
  <si>
    <t>NECTAR VIGOR MANZANA DE 1 LTO.</t>
  </si>
  <si>
    <t>NECTAR MANGO M-BRICK VIGOR 40/200ML.</t>
  </si>
  <si>
    <t>NECTAR JUMEX MANZANA LATA-BOTELLA 12/1 LT.</t>
  </si>
  <si>
    <t>JUGO PAU-PAU UVA 250 ML.</t>
  </si>
  <si>
    <t>JUGO PAU-PAU NARANJA 250 ML.</t>
  </si>
  <si>
    <t>JUGO PAU-PAU CEREZA 250 ML.</t>
  </si>
  <si>
    <t>JUGO JUMEX  COMBI NECTAR MANZANA 8/1892  ML.</t>
  </si>
  <si>
    <t>JUGO DE GUAYABA  BIDA 12/1000 ML..</t>
  </si>
  <si>
    <t>JUGO BOTELLIN JUMEX NECTAR MANZANA 250ML.</t>
  </si>
  <si>
    <t>JUGO BOTELLIN JUMEX GUAYABA 24/250 ML..</t>
  </si>
  <si>
    <t>JUGO BOTELLIN JUMEX DURAZNO 24/250ML.</t>
  </si>
  <si>
    <t>JUGO MANZANA BIDA 250 ML</t>
  </si>
  <si>
    <t>V8 SPLASH PET STRAWBERRY KIWI 12/500 ML</t>
  </si>
  <si>
    <t>TE ARIZONA WATERMELON 24/680 ML.</t>
  </si>
  <si>
    <t>NECTAR JUMEX MANZANA T-PACK 12/1 LITRO.</t>
  </si>
  <si>
    <t>JUMEX SPORT NARANJA DE 600ML.</t>
  </si>
  <si>
    <t>JUMEX MINI BRICK 44/125 ML MANGO.</t>
  </si>
  <si>
    <t>JUGO V-8 CAMPBELLS LATA 36/340 MLS.</t>
  </si>
  <si>
    <t>JUGO JUMEX M-BRIK MANZANA 40/200 MLS.</t>
  </si>
  <si>
    <t>JUGO JUMEX MANGO T-PACK 12/1 LITRO.</t>
  </si>
  <si>
    <t>JUGO JUMEX MANGO LATA-BOTELLA 12/1 LTO.</t>
  </si>
  <si>
    <t>JUGO JUMEX DURAZNO LATA 24/335 MLS.</t>
  </si>
  <si>
    <t>JUGO DE MANZANA BIDA 12/1000 ML..</t>
  </si>
  <si>
    <t>JUGO BOTELLA JUMEX DURAZNO 24/450 ML..</t>
  </si>
  <si>
    <t>BEBIDA AMI MANZANA 600 ML</t>
  </si>
  <si>
    <t>JUGO KERMATO PET 8/1.8 LTS</t>
  </si>
  <si>
    <t>JUGO DE MANGO BIDA 250 ML</t>
  </si>
  <si>
    <t>JUMEX MINI BRICK 44/125 ML GUAYABA.</t>
  </si>
  <si>
    <t>JUGO JUMEX TOMATE T-PACK 12/1 LITRO.</t>
  </si>
  <si>
    <t>JUGO JUMEX M-BRIK GUAYABA 40/200 MLS..</t>
  </si>
  <si>
    <t>JUGO JUMEX MANZANA 24/355 MLS..</t>
  </si>
  <si>
    <t>JUGO JUMEX GUAYABA LATA 24/335 MLS.</t>
  </si>
  <si>
    <t>JUGO JUMEX DURAZNO LATA-BOTELLA 12/1 LTO..</t>
  </si>
  <si>
    <t>JUGO DE MANGO BIDA 12/1000 ML..</t>
  </si>
  <si>
    <t>JUGO BOTELLA JUMEX MANZANA 24/450 ML..</t>
  </si>
  <si>
    <t>BEBIDA FRUTASTICA GUAYABA 24/280ML.</t>
  </si>
  <si>
    <t>BEBIDA AMI NARANJA 3 LTS</t>
  </si>
  <si>
    <t>JUGO GUAYABA BIDA 250 ML</t>
  </si>
  <si>
    <t>JUGO FRESA BIDA 250 ML</t>
  </si>
  <si>
    <t>JUGO JUMEX MANZANA LATA-BOTELLA 12/1LT</t>
  </si>
  <si>
    <t>TE ARIZONA MANGO 24/680 ML.</t>
  </si>
  <si>
    <t>NECTAR VIGOR MANGO DE 1 LTO.</t>
  </si>
  <si>
    <t>NECTAR MANZANA M-BRICK VIGOR 40/200ML.</t>
  </si>
  <si>
    <t>JUMEX SPORT UVA 600ML.</t>
  </si>
  <si>
    <t>JUMEX SPORT LIMON DE 600ML.</t>
  </si>
  <si>
    <t>JUGO PAU-PAU MANZANA 250 ML.</t>
  </si>
  <si>
    <t>JUGO JUMEX M-BRIK DURAZNO 40/200 MLS..</t>
  </si>
  <si>
    <t>JUGO JUMEX MANGO LATA 24/335 MLS..</t>
  </si>
  <si>
    <t>JUGO JUMEX  COMBI PIÑA 8/1892  ML.</t>
  </si>
  <si>
    <t>JUGO BOTELLIN JUMEX MANGO 24/250 ML.</t>
  </si>
  <si>
    <t>JUMEX MINIBRIK DURAZNO 250 ML</t>
  </si>
  <si>
    <t>JUGO JUMEX NECTAR GUAYABA 1 LTO..</t>
  </si>
  <si>
    <t>JUGO JUMEX  COMBI UVA 8/1892  ML.</t>
  </si>
  <si>
    <t>BEBIDA AMI UVA 3 LTS</t>
  </si>
  <si>
    <t>BEBIDA AMI UVA 500 ML</t>
  </si>
  <si>
    <t>KERMATO COCKTAIL 245 ML</t>
  </si>
  <si>
    <t>JUMEX MINIBRIK MANZANA 250 ML</t>
  </si>
  <si>
    <t>JUGO DE UVA BIDA 250 ML</t>
  </si>
  <si>
    <t>JUMEX SPORT MORA AZUL 600 ML</t>
  </si>
  <si>
    <t>NECTAR DURAZNO M-BRICK VIGOR 40/200ML.</t>
  </si>
  <si>
    <t>JUMEX MINI BRICK 44/125 ML MANZANA.</t>
  </si>
  <si>
    <t>JUMEX MINI BRICK 44/125 ML DURAZNO.</t>
  </si>
  <si>
    <t>JUGO JUMEX M-BRIK UVA 40/200 MLS..</t>
  </si>
  <si>
    <t>COSTO</t>
  </si>
  <si>
    <t xml:space="preserve">COSTO </t>
  </si>
  <si>
    <t xml:space="preserve">CODIGO </t>
  </si>
  <si>
    <t xml:space="preserve">DESCRIPCION </t>
  </si>
  <si>
    <t xml:space="preserve">U/EMP </t>
  </si>
  <si>
    <t>pzs pq</t>
  </si>
  <si>
    <t>CAJA</t>
  </si>
  <si>
    <t>PIEZA</t>
  </si>
  <si>
    <t>DESC 1</t>
  </si>
  <si>
    <t>DESC 2</t>
  </si>
  <si>
    <t>DESC 3</t>
  </si>
  <si>
    <t xml:space="preserve">DESCT. </t>
  </si>
  <si>
    <t>CAT.JUMEX</t>
  </si>
  <si>
    <t>COD.IN.JUM</t>
  </si>
  <si>
    <t xml:space="preserve">COSTEO PROVEEDOR : 2557 COMERCIALIZADORA EL ORO, S.A. DE C.V. </t>
  </si>
  <si>
    <t xml:space="preserve">VM </t>
  </si>
  <si>
    <t>3S</t>
  </si>
  <si>
    <t xml:space="preserve">125 ML </t>
  </si>
  <si>
    <t xml:space="preserve">200 ML </t>
  </si>
  <si>
    <t>AZ</t>
  </si>
  <si>
    <t>DL</t>
  </si>
  <si>
    <t>VB</t>
  </si>
  <si>
    <t xml:space="preserve">VB </t>
  </si>
  <si>
    <t>ZC</t>
  </si>
  <si>
    <t>ZG</t>
  </si>
  <si>
    <t>ZD</t>
  </si>
  <si>
    <t>ZF</t>
  </si>
  <si>
    <t>4J</t>
  </si>
  <si>
    <t>M7</t>
  </si>
  <si>
    <t>U2</t>
  </si>
  <si>
    <t>B5</t>
  </si>
  <si>
    <t>U8</t>
  </si>
  <si>
    <t>1D</t>
  </si>
  <si>
    <t>DIAZ ORDAZ</t>
  </si>
  <si>
    <t>ARBOLEDAS</t>
  </si>
  <si>
    <t xml:space="preserve">VILLEGAS </t>
  </si>
  <si>
    <t>ALLENDE</t>
  </si>
  <si>
    <t>JUMEX MINIBRIK GUAYABA 250 ML</t>
  </si>
  <si>
    <t>JUMEX MINIBRIK UVA 250 ML</t>
  </si>
  <si>
    <t>BAJA</t>
  </si>
  <si>
    <t>JUGO JUMEX MANGO LATA-BOTELLA 12/473ML.</t>
  </si>
  <si>
    <t>JUGO JUMEX DURAZNO LATA-BOTELLA 12/473ML.</t>
  </si>
  <si>
    <t>JUGO JUMEX MANZANA LATA-BOTELLA 12/473ML.</t>
  </si>
  <si>
    <t>JUGO KERMATO 445 ML</t>
  </si>
  <si>
    <t>Carlos V 330ml</t>
  </si>
  <si>
    <t>Nesquik 240ml 27pzs</t>
  </si>
  <si>
    <t>Nesquik 240ml 18pzs</t>
  </si>
  <si>
    <t>Nesquik 330ml</t>
  </si>
  <si>
    <t xml:space="preserve">PETACA </t>
  </si>
  <si>
    <t>PEDIDO DE MERCANCIA : 19.03.2020</t>
  </si>
  <si>
    <t>TETRA JUMEX 0% DURAZNO 12/1000ML.</t>
  </si>
  <si>
    <t>TETRA  JUMEX 0%  MANZANA 12/1LT.</t>
  </si>
  <si>
    <t>TETRA JUMEX 0% MANGO 12/1000ML.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</si>
</sst>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44" fontId="8" fillId="4" borderId="1" xfId="1" applyFont="1" applyFill="1" applyBorder="1" applyAlignment="1">
      <alignment horizontal="center"/>
    </xf>
    <xf numFmtId="44" fontId="8" fillId="4" borderId="1" xfId="1" applyFont="1" applyFill="1" applyBorder="1"/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44" fontId="10" fillId="0" borderId="1" xfId="1" applyFont="1" applyFill="1" applyBorder="1" applyAlignment="1">
      <alignment horizontal="center"/>
    </xf>
    <xf numFmtId="44" fontId="10" fillId="0" borderId="1" xfId="1" applyFont="1" applyFill="1" applyBorder="1"/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3"/>
  <sheetViews>
    <sheetView tabSelected="1" topLeftCell="C1" workbookViewId="0">
      <selection activeCell="P1" sqref="P1:Q1048576"/>
    </sheetView>
  </sheetViews>
  <sheetFormatPr baseColWidth="10" defaultColWidth="9.140625" defaultRowHeight="15" x14ac:dyDescent="0.25"/>
  <cols>
    <col min="1" max="1" width="9.5703125" hidden="1" customWidth="1"/>
    <col min="2" max="2" width="16.5703125" hidden="1" customWidth="1"/>
    <col min="3" max="3" width="14" customWidth="1"/>
    <col min="4" max="4" width="47.42578125" customWidth="1"/>
    <col min="5" max="5" width="12.28515625" customWidth="1"/>
    <col min="6" max="6" width="11.140625" hidden="1" customWidth="1"/>
    <col min="7" max="7" width="10" customWidth="1"/>
    <col min="8" max="8" width="10.5703125" customWidth="1"/>
    <col min="9" max="11" width="11.42578125" customWidth="1"/>
    <col min="12" max="12" width="12" customWidth="1"/>
    <col min="13" max="13" width="14.28515625" customWidth="1"/>
    <col min="14" max="14" width="16" customWidth="1"/>
    <col min="15" max="15" width="14.28515625" customWidth="1"/>
    <col min="16" max="16" width="13.28515625" hidden="1" customWidth="1"/>
    <col min="17" max="17" width="10.7109375" hidden="1" customWidth="1"/>
  </cols>
  <sheetData>
    <row r="4" spans="1:17" x14ac:dyDescent="0.25">
      <c r="C4" s="41" t="s">
        <v>104</v>
      </c>
      <c r="D4" s="42"/>
      <c r="E4" s="42"/>
      <c r="F4" s="42"/>
      <c r="G4" s="42"/>
      <c r="H4" s="43"/>
    </row>
    <row r="5" spans="1:17" x14ac:dyDescent="0.25">
      <c r="C5" s="44"/>
      <c r="D5" s="45"/>
      <c r="E5" s="45"/>
      <c r="F5" s="45"/>
      <c r="G5" s="45"/>
      <c r="H5" s="46"/>
    </row>
    <row r="6" spans="1:17" s="3" customFormat="1" ht="17.25" x14ac:dyDescent="0.25">
      <c r="C6" s="4"/>
      <c r="D6" s="4"/>
      <c r="E6" s="4"/>
      <c r="F6" s="4"/>
      <c r="G6" s="5"/>
      <c r="H6" s="4"/>
    </row>
    <row r="7" spans="1:17" x14ac:dyDescent="0.25">
      <c r="G7" s="6" t="s">
        <v>90</v>
      </c>
      <c r="H7" s="6" t="s">
        <v>90</v>
      </c>
      <c r="L7" s="6" t="s">
        <v>91</v>
      </c>
      <c r="M7" s="47" t="s">
        <v>139</v>
      </c>
      <c r="N7" s="48"/>
      <c r="O7" s="48"/>
      <c r="P7" s="48"/>
      <c r="Q7" s="49"/>
    </row>
    <row r="8" spans="1:17" x14ac:dyDescent="0.25">
      <c r="A8" s="7" t="s">
        <v>102</v>
      </c>
      <c r="B8" s="17" t="s">
        <v>103</v>
      </c>
      <c r="C8" s="17" t="s">
        <v>92</v>
      </c>
      <c r="D8" s="17" t="s">
        <v>93</v>
      </c>
      <c r="E8" s="17" t="s">
        <v>94</v>
      </c>
      <c r="F8" s="17" t="s">
        <v>95</v>
      </c>
      <c r="G8" s="17" t="s">
        <v>96</v>
      </c>
      <c r="H8" s="17" t="s">
        <v>97</v>
      </c>
      <c r="I8" s="17" t="s">
        <v>98</v>
      </c>
      <c r="J8" s="17" t="s">
        <v>99</v>
      </c>
      <c r="K8" s="17" t="s">
        <v>100</v>
      </c>
      <c r="L8" s="17" t="s">
        <v>101</v>
      </c>
      <c r="M8" s="17" t="s">
        <v>123</v>
      </c>
      <c r="N8" s="17" t="s">
        <v>124</v>
      </c>
      <c r="O8" s="17" t="s">
        <v>125</v>
      </c>
      <c r="P8" s="17" t="s">
        <v>126</v>
      </c>
      <c r="Q8" s="39" t="s">
        <v>138</v>
      </c>
    </row>
    <row r="9" spans="1:17" ht="15.75" x14ac:dyDescent="0.25">
      <c r="A9" s="13"/>
      <c r="B9" s="19">
        <v>924116</v>
      </c>
      <c r="C9" s="27">
        <v>75000011</v>
      </c>
      <c r="D9" s="28" t="s">
        <v>135</v>
      </c>
      <c r="E9" s="33">
        <v>27</v>
      </c>
      <c r="F9" s="29"/>
      <c r="G9" s="30">
        <v>193.98</v>
      </c>
      <c r="H9" s="31">
        <f t="shared" ref="H9:H40" si="0">+G9/E9</f>
        <v>7.184444444444444</v>
      </c>
      <c r="I9" s="26"/>
      <c r="J9" s="26">
        <v>6</v>
      </c>
      <c r="K9" s="26">
        <v>4</v>
      </c>
      <c r="L9" s="31">
        <f t="shared" ref="L9:L40" si="1">+H9*((100-I9)/100)*((100-J9)/100)*((100-K9)/100)</f>
        <v>6.4832426666666656</v>
      </c>
      <c r="M9" s="35">
        <v>3</v>
      </c>
      <c r="N9" s="35">
        <v>2</v>
      </c>
      <c r="O9" s="35">
        <v>2</v>
      </c>
      <c r="P9" s="35"/>
      <c r="Q9" s="35"/>
    </row>
    <row r="10" spans="1:17" ht="15.75" x14ac:dyDescent="0.25">
      <c r="A10" s="13"/>
      <c r="B10" s="19">
        <v>924419</v>
      </c>
      <c r="C10" s="27">
        <v>75009861</v>
      </c>
      <c r="D10" s="28" t="s">
        <v>136</v>
      </c>
      <c r="E10" s="33">
        <v>18</v>
      </c>
      <c r="F10" s="29"/>
      <c r="G10" s="30">
        <v>129.65</v>
      </c>
      <c r="H10" s="31">
        <f t="shared" si="0"/>
        <v>7.2027777777777784</v>
      </c>
      <c r="I10" s="26"/>
      <c r="J10" s="26">
        <v>6</v>
      </c>
      <c r="K10" s="26">
        <v>4</v>
      </c>
      <c r="L10" s="31">
        <f t="shared" si="1"/>
        <v>6.4997866666666662</v>
      </c>
      <c r="M10" s="35">
        <v>2</v>
      </c>
      <c r="N10" s="35">
        <v>2</v>
      </c>
      <c r="O10" s="35">
        <v>1</v>
      </c>
      <c r="P10" s="35"/>
      <c r="Q10" s="35"/>
    </row>
    <row r="11" spans="1:17" ht="15.75" x14ac:dyDescent="0.25">
      <c r="A11" s="18">
        <v>10</v>
      </c>
      <c r="B11" s="19">
        <v>111006</v>
      </c>
      <c r="C11" s="20">
        <v>75010881</v>
      </c>
      <c r="D11" s="21" t="s">
        <v>56</v>
      </c>
      <c r="E11" s="22">
        <v>40</v>
      </c>
      <c r="F11" s="22" t="s">
        <v>108</v>
      </c>
      <c r="G11" s="23">
        <v>234.71</v>
      </c>
      <c r="H11" s="24">
        <f t="shared" si="0"/>
        <v>5.86775</v>
      </c>
      <c r="I11" s="19"/>
      <c r="J11" s="19">
        <v>6</v>
      </c>
      <c r="K11" s="19">
        <v>4</v>
      </c>
      <c r="L11" s="24">
        <f t="shared" si="1"/>
        <v>5.2950575999999989</v>
      </c>
      <c r="M11" s="35"/>
      <c r="N11" s="35"/>
      <c r="O11" s="35"/>
      <c r="P11" s="35"/>
      <c r="Q11" s="35"/>
    </row>
    <row r="12" spans="1:17" ht="15.75" x14ac:dyDescent="0.25">
      <c r="A12" s="18">
        <v>10</v>
      </c>
      <c r="B12" s="19">
        <v>111014</v>
      </c>
      <c r="C12" s="20">
        <v>75010898</v>
      </c>
      <c r="D12" s="21" t="s">
        <v>89</v>
      </c>
      <c r="E12" s="22">
        <v>40</v>
      </c>
      <c r="F12" s="22" t="s">
        <v>108</v>
      </c>
      <c r="G12" s="23">
        <v>234.71</v>
      </c>
      <c r="H12" s="24">
        <f t="shared" si="0"/>
        <v>5.86775</v>
      </c>
      <c r="I12" s="19"/>
      <c r="J12" s="19">
        <v>6</v>
      </c>
      <c r="K12" s="19">
        <v>4</v>
      </c>
      <c r="L12" s="24">
        <f t="shared" si="1"/>
        <v>5.2950575999999989</v>
      </c>
      <c r="M12" s="35"/>
      <c r="N12" s="35"/>
      <c r="O12" s="35"/>
      <c r="P12" s="35"/>
      <c r="Q12" s="35"/>
    </row>
    <row r="13" spans="1:17" ht="15.75" x14ac:dyDescent="0.25">
      <c r="A13" s="25">
        <v>10</v>
      </c>
      <c r="B13" s="26">
        <v>126403</v>
      </c>
      <c r="C13" s="27">
        <v>75010911</v>
      </c>
      <c r="D13" s="28" t="s">
        <v>22</v>
      </c>
      <c r="E13" s="29">
        <v>40</v>
      </c>
      <c r="F13" s="29" t="s">
        <v>108</v>
      </c>
      <c r="G13" s="30">
        <v>234.71</v>
      </c>
      <c r="H13" s="31">
        <f t="shared" si="0"/>
        <v>5.86775</v>
      </c>
      <c r="I13" s="26"/>
      <c r="J13" s="26">
        <v>6</v>
      </c>
      <c r="K13" s="26">
        <v>4</v>
      </c>
      <c r="L13" s="31">
        <f t="shared" si="1"/>
        <v>5.2950575999999989</v>
      </c>
      <c r="M13" s="36"/>
      <c r="N13" s="36"/>
      <c r="O13" s="36"/>
      <c r="P13" s="36"/>
      <c r="Q13" s="36"/>
    </row>
    <row r="14" spans="1:17" ht="15.75" x14ac:dyDescent="0.25">
      <c r="A14" s="25">
        <v>10</v>
      </c>
      <c r="B14" s="26">
        <v>126402</v>
      </c>
      <c r="C14" s="27">
        <v>75010928</v>
      </c>
      <c r="D14" s="28" t="s">
        <v>45</v>
      </c>
      <c r="E14" s="29">
        <v>40</v>
      </c>
      <c r="F14" s="29" t="s">
        <v>108</v>
      </c>
      <c r="G14" s="30">
        <v>234.71</v>
      </c>
      <c r="H14" s="31">
        <f t="shared" si="0"/>
        <v>5.86775</v>
      </c>
      <c r="I14" s="26"/>
      <c r="J14" s="26">
        <v>6</v>
      </c>
      <c r="K14" s="26">
        <v>4</v>
      </c>
      <c r="L14" s="31">
        <f t="shared" si="1"/>
        <v>5.2950575999999989</v>
      </c>
      <c r="M14" s="36"/>
      <c r="N14" s="36"/>
      <c r="O14" s="36"/>
      <c r="P14" s="36"/>
      <c r="Q14" s="36"/>
    </row>
    <row r="15" spans="1:17" ht="15.75" x14ac:dyDescent="0.25">
      <c r="A15" s="25">
        <v>10</v>
      </c>
      <c r="B15" s="26">
        <v>126405</v>
      </c>
      <c r="C15" s="27">
        <v>75010935</v>
      </c>
      <c r="D15" s="28" t="s">
        <v>73</v>
      </c>
      <c r="E15" s="29">
        <v>40</v>
      </c>
      <c r="F15" s="29" t="s">
        <v>108</v>
      </c>
      <c r="G15" s="30">
        <v>234.71</v>
      </c>
      <c r="H15" s="31">
        <f t="shared" si="0"/>
        <v>5.86775</v>
      </c>
      <c r="I15" s="26"/>
      <c r="J15" s="26">
        <v>6</v>
      </c>
      <c r="K15" s="26">
        <v>4</v>
      </c>
      <c r="L15" s="31">
        <f t="shared" si="1"/>
        <v>5.2950575999999989</v>
      </c>
      <c r="M15" s="36"/>
      <c r="N15" s="36"/>
      <c r="O15" s="36"/>
      <c r="P15" s="36"/>
      <c r="Q15" s="36"/>
    </row>
    <row r="16" spans="1:17" ht="15.75" x14ac:dyDescent="0.25">
      <c r="A16" s="13" t="s">
        <v>105</v>
      </c>
      <c r="B16" s="1">
        <v>114702</v>
      </c>
      <c r="C16" s="8">
        <v>75030346</v>
      </c>
      <c r="D16" s="9" t="s">
        <v>69</v>
      </c>
      <c r="E16" s="10">
        <v>40</v>
      </c>
      <c r="F16" s="14" t="s">
        <v>108</v>
      </c>
      <c r="G16" s="11">
        <v>146.86000000000001</v>
      </c>
      <c r="H16" s="12">
        <f t="shared" si="0"/>
        <v>3.6715000000000004</v>
      </c>
      <c r="I16" s="1"/>
      <c r="J16" s="1">
        <v>6</v>
      </c>
      <c r="K16" s="1">
        <v>4</v>
      </c>
      <c r="L16" s="12">
        <f t="shared" si="1"/>
        <v>3.3131615999999999</v>
      </c>
      <c r="M16" s="35"/>
      <c r="N16" s="35"/>
      <c r="O16" s="35"/>
      <c r="P16" s="35"/>
      <c r="Q16" s="35"/>
    </row>
    <row r="17" spans="1:17" ht="15.75" x14ac:dyDescent="0.25">
      <c r="A17" s="13" t="s">
        <v>105</v>
      </c>
      <c r="B17" s="1">
        <v>114705</v>
      </c>
      <c r="C17" s="8">
        <v>75030353</v>
      </c>
      <c r="D17" s="9" t="s">
        <v>86</v>
      </c>
      <c r="E17" s="10">
        <v>40</v>
      </c>
      <c r="F17" s="14" t="s">
        <v>108</v>
      </c>
      <c r="G17" s="11">
        <v>146.86000000000001</v>
      </c>
      <c r="H17" s="12">
        <f t="shared" si="0"/>
        <v>3.6715000000000004</v>
      </c>
      <c r="I17" s="1"/>
      <c r="J17" s="1">
        <v>6</v>
      </c>
      <c r="K17" s="1">
        <v>4</v>
      </c>
      <c r="L17" s="12">
        <f t="shared" si="1"/>
        <v>3.3131615999999999</v>
      </c>
      <c r="M17" s="35"/>
      <c r="N17" s="35"/>
      <c r="O17" s="35"/>
      <c r="P17" s="35"/>
      <c r="Q17" s="35"/>
    </row>
    <row r="18" spans="1:17" ht="15.75" x14ac:dyDescent="0.25">
      <c r="A18" s="13" t="s">
        <v>105</v>
      </c>
      <c r="B18" s="1">
        <v>114703</v>
      </c>
      <c r="C18" s="8">
        <v>75030360</v>
      </c>
      <c r="D18" s="9" t="s">
        <v>28</v>
      </c>
      <c r="E18" s="10">
        <v>40</v>
      </c>
      <c r="F18" s="14" t="s">
        <v>108</v>
      </c>
      <c r="G18" s="11">
        <v>146.86000000000001</v>
      </c>
      <c r="H18" s="12">
        <f t="shared" si="0"/>
        <v>3.6715000000000004</v>
      </c>
      <c r="I18" s="1"/>
      <c r="J18" s="1">
        <v>6</v>
      </c>
      <c r="K18" s="1">
        <v>4</v>
      </c>
      <c r="L18" s="12">
        <f t="shared" si="1"/>
        <v>3.3131615999999999</v>
      </c>
      <c r="M18" s="35"/>
      <c r="N18" s="35"/>
      <c r="O18" s="35"/>
      <c r="P18" s="35"/>
      <c r="Q18" s="35"/>
    </row>
    <row r="19" spans="1:17" ht="15.75" x14ac:dyDescent="0.25">
      <c r="A19" s="13" t="s">
        <v>106</v>
      </c>
      <c r="B19" s="1">
        <v>119202</v>
      </c>
      <c r="C19" s="8">
        <v>75042998</v>
      </c>
      <c r="D19" s="9" t="s">
        <v>87</v>
      </c>
      <c r="E19" s="10">
        <v>50</v>
      </c>
      <c r="F19" s="14" t="s">
        <v>107</v>
      </c>
      <c r="G19" s="11">
        <v>173.77</v>
      </c>
      <c r="H19" s="12">
        <f t="shared" si="0"/>
        <v>3.4754</v>
      </c>
      <c r="I19" s="1"/>
      <c r="J19" s="1">
        <v>6</v>
      </c>
      <c r="K19" s="1">
        <v>4</v>
      </c>
      <c r="L19" s="12">
        <f t="shared" si="1"/>
        <v>3.1362009599999996</v>
      </c>
      <c r="M19" s="35">
        <v>10</v>
      </c>
      <c r="N19" s="35">
        <v>15</v>
      </c>
      <c r="O19" s="35">
        <v>15</v>
      </c>
      <c r="P19" s="35"/>
      <c r="Q19" s="35"/>
    </row>
    <row r="20" spans="1:17" ht="15.75" x14ac:dyDescent="0.25">
      <c r="A20" s="13"/>
      <c r="B20" s="1">
        <v>119205</v>
      </c>
      <c r="C20" s="8">
        <v>75043001</v>
      </c>
      <c r="D20" s="9" t="s">
        <v>88</v>
      </c>
      <c r="E20" s="10">
        <v>50</v>
      </c>
      <c r="F20" s="14" t="s">
        <v>107</v>
      </c>
      <c r="G20" s="11">
        <v>173.77</v>
      </c>
      <c r="H20" s="12">
        <f t="shared" si="0"/>
        <v>3.4754</v>
      </c>
      <c r="I20" s="1"/>
      <c r="J20" s="1">
        <v>6</v>
      </c>
      <c r="K20" s="1">
        <v>4</v>
      </c>
      <c r="L20" s="12">
        <f t="shared" si="1"/>
        <v>3.1362009599999996</v>
      </c>
      <c r="M20" s="35">
        <v>10</v>
      </c>
      <c r="N20" s="35">
        <v>15</v>
      </c>
      <c r="O20" s="35">
        <v>15</v>
      </c>
      <c r="P20" s="35"/>
      <c r="Q20" s="35"/>
    </row>
    <row r="21" spans="1:17" ht="15.75" x14ac:dyDescent="0.25">
      <c r="A21" s="13"/>
      <c r="B21" s="1">
        <v>119206</v>
      </c>
      <c r="C21" s="8">
        <v>75043018</v>
      </c>
      <c r="D21" s="9" t="s">
        <v>54</v>
      </c>
      <c r="E21" s="10">
        <v>50</v>
      </c>
      <c r="F21" s="14" t="s">
        <v>107</v>
      </c>
      <c r="G21" s="11">
        <v>173.77</v>
      </c>
      <c r="H21" s="12">
        <f t="shared" si="0"/>
        <v>3.4754</v>
      </c>
      <c r="I21" s="1"/>
      <c r="J21" s="1">
        <v>6</v>
      </c>
      <c r="K21" s="1">
        <v>4</v>
      </c>
      <c r="L21" s="12">
        <f t="shared" si="1"/>
        <v>3.1362009599999996</v>
      </c>
      <c r="M21" s="35">
        <v>10</v>
      </c>
      <c r="N21" s="35"/>
      <c r="O21" s="35">
        <v>5</v>
      </c>
      <c r="P21" s="35"/>
      <c r="Q21" s="35"/>
    </row>
    <row r="22" spans="1:17" ht="15.75" x14ac:dyDescent="0.25">
      <c r="A22" s="13"/>
      <c r="B22" s="1">
        <v>119203</v>
      </c>
      <c r="C22" s="8">
        <v>75043025</v>
      </c>
      <c r="D22" s="9" t="s">
        <v>43</v>
      </c>
      <c r="E22" s="10">
        <v>50</v>
      </c>
      <c r="F22" s="14" t="s">
        <v>107</v>
      </c>
      <c r="G22" s="11">
        <v>173.77</v>
      </c>
      <c r="H22" s="12">
        <f t="shared" si="0"/>
        <v>3.4754</v>
      </c>
      <c r="I22" s="1"/>
      <c r="J22" s="1">
        <v>6</v>
      </c>
      <c r="K22" s="1">
        <v>4</v>
      </c>
      <c r="L22" s="12">
        <f t="shared" si="1"/>
        <v>3.1362009599999996</v>
      </c>
      <c r="M22" s="35"/>
      <c r="N22" s="35">
        <v>20</v>
      </c>
      <c r="O22" s="35">
        <v>15</v>
      </c>
      <c r="P22" s="35"/>
      <c r="Q22" s="35"/>
    </row>
    <row r="23" spans="1:17" ht="15.75" x14ac:dyDescent="0.25">
      <c r="A23" s="13" t="s">
        <v>109</v>
      </c>
      <c r="B23" s="1">
        <v>941003</v>
      </c>
      <c r="C23" s="8">
        <v>613008738808</v>
      </c>
      <c r="D23" s="9" t="s">
        <v>67</v>
      </c>
      <c r="E23" s="10">
        <v>24</v>
      </c>
      <c r="F23" s="10"/>
      <c r="G23" s="11">
        <v>265.89</v>
      </c>
      <c r="H23" s="12">
        <f t="shared" si="0"/>
        <v>11.078749999999999</v>
      </c>
      <c r="I23" s="1"/>
      <c r="J23" s="1">
        <v>6</v>
      </c>
      <c r="K23" s="1">
        <v>4</v>
      </c>
      <c r="L23" s="12">
        <f t="shared" si="1"/>
        <v>9.997463999999999</v>
      </c>
      <c r="M23" s="35">
        <v>5</v>
      </c>
      <c r="N23" s="35">
        <v>5</v>
      </c>
      <c r="O23" s="35">
        <v>5</v>
      </c>
      <c r="P23" s="35"/>
      <c r="Q23" s="35"/>
    </row>
    <row r="24" spans="1:17" ht="15.75" x14ac:dyDescent="0.25">
      <c r="A24" s="13" t="s">
        <v>109</v>
      </c>
      <c r="B24" s="1">
        <v>941093</v>
      </c>
      <c r="C24" s="8">
        <v>613008738822</v>
      </c>
      <c r="D24" s="9" t="s">
        <v>6</v>
      </c>
      <c r="E24" s="10">
        <v>24</v>
      </c>
      <c r="F24" s="10"/>
      <c r="G24" s="11">
        <v>265.89</v>
      </c>
      <c r="H24" s="12">
        <f t="shared" si="0"/>
        <v>11.078749999999999</v>
      </c>
      <c r="I24" s="1"/>
      <c r="J24" s="1">
        <v>6</v>
      </c>
      <c r="K24" s="1">
        <v>4</v>
      </c>
      <c r="L24" s="12">
        <f t="shared" si="1"/>
        <v>9.997463999999999</v>
      </c>
      <c r="M24" s="35">
        <v>5</v>
      </c>
      <c r="N24" s="35">
        <v>5</v>
      </c>
      <c r="O24" s="35">
        <v>5</v>
      </c>
      <c r="P24" s="35"/>
      <c r="Q24" s="35"/>
    </row>
    <row r="25" spans="1:17" ht="15.75" x14ac:dyDescent="0.25">
      <c r="A25" s="13" t="s">
        <v>109</v>
      </c>
      <c r="B25" s="1">
        <v>941055</v>
      </c>
      <c r="C25" s="8">
        <v>613008738846</v>
      </c>
      <c r="D25" s="9" t="s">
        <v>40</v>
      </c>
      <c r="E25" s="10">
        <v>24</v>
      </c>
      <c r="F25" s="10"/>
      <c r="G25" s="11">
        <v>265.89</v>
      </c>
      <c r="H25" s="12">
        <f t="shared" si="0"/>
        <v>11.078749999999999</v>
      </c>
      <c r="I25" s="1"/>
      <c r="J25" s="1">
        <v>6</v>
      </c>
      <c r="K25" s="1">
        <v>4</v>
      </c>
      <c r="L25" s="12">
        <f t="shared" si="1"/>
        <v>9.997463999999999</v>
      </c>
      <c r="M25" s="35">
        <v>5</v>
      </c>
      <c r="N25" s="35">
        <v>5</v>
      </c>
      <c r="O25" s="35">
        <v>5</v>
      </c>
      <c r="P25" s="35"/>
      <c r="Q25" s="35"/>
    </row>
    <row r="26" spans="1:17" ht="15.75" x14ac:dyDescent="0.25">
      <c r="A26" s="13" t="s">
        <v>110</v>
      </c>
      <c r="B26" s="1">
        <v>949121</v>
      </c>
      <c r="C26" s="8">
        <v>7501011320048</v>
      </c>
      <c r="D26" s="9" t="s">
        <v>44</v>
      </c>
      <c r="E26" s="15">
        <v>24</v>
      </c>
      <c r="F26" s="10"/>
      <c r="G26" s="11">
        <v>188.39</v>
      </c>
      <c r="H26" s="12">
        <f t="shared" si="0"/>
        <v>7.8495833333333325</v>
      </c>
      <c r="I26" s="1"/>
      <c r="J26" s="1">
        <v>6</v>
      </c>
      <c r="K26" s="1">
        <v>4</v>
      </c>
      <c r="L26" s="12">
        <f t="shared" si="1"/>
        <v>7.0834639999999984</v>
      </c>
      <c r="M26" s="35">
        <v>40</v>
      </c>
      <c r="N26" s="35">
        <v>30</v>
      </c>
      <c r="O26" s="35">
        <v>30</v>
      </c>
      <c r="P26" s="35"/>
      <c r="Q26" s="35"/>
    </row>
    <row r="27" spans="1:17" ht="15.75" x14ac:dyDescent="0.25">
      <c r="A27" s="13" t="s">
        <v>111</v>
      </c>
      <c r="B27" s="1">
        <v>974026</v>
      </c>
      <c r="C27" s="8">
        <v>7501011350687</v>
      </c>
      <c r="D27" s="9" t="s">
        <v>4</v>
      </c>
      <c r="E27" s="10">
        <v>12</v>
      </c>
      <c r="F27" s="10"/>
      <c r="G27" s="11">
        <v>147</v>
      </c>
      <c r="H27" s="12">
        <f t="shared" si="0"/>
        <v>12.25</v>
      </c>
      <c r="I27" s="1"/>
      <c r="J27" s="1">
        <v>6</v>
      </c>
      <c r="K27" s="1">
        <v>4</v>
      </c>
      <c r="L27" s="12">
        <f t="shared" si="1"/>
        <v>11.054399999999998</v>
      </c>
      <c r="M27" s="35"/>
      <c r="N27" s="35"/>
      <c r="O27" s="35"/>
      <c r="P27" s="35"/>
      <c r="Q27" s="35"/>
    </row>
    <row r="28" spans="1:17" ht="15.75" x14ac:dyDescent="0.25">
      <c r="A28" s="13" t="s">
        <v>112</v>
      </c>
      <c r="B28" s="1">
        <v>974093</v>
      </c>
      <c r="C28" s="8">
        <v>7501011350694</v>
      </c>
      <c r="D28" s="9" t="s">
        <v>39</v>
      </c>
      <c r="E28" s="10">
        <v>12</v>
      </c>
      <c r="F28" s="10"/>
      <c r="G28" s="11">
        <v>147</v>
      </c>
      <c r="H28" s="12">
        <f t="shared" si="0"/>
        <v>12.25</v>
      </c>
      <c r="I28" s="1"/>
      <c r="J28" s="1">
        <v>6</v>
      </c>
      <c r="K28" s="1">
        <v>4</v>
      </c>
      <c r="L28" s="12">
        <f t="shared" si="1"/>
        <v>11.054399999999998</v>
      </c>
      <c r="M28" s="35"/>
      <c r="N28" s="35"/>
      <c r="O28" s="35"/>
      <c r="P28" s="35"/>
      <c r="Q28" s="35"/>
    </row>
    <row r="29" spans="1:17" ht="15.75" x14ac:dyDescent="0.25">
      <c r="A29" s="13" t="s">
        <v>112</v>
      </c>
      <c r="B29" s="1">
        <v>974087</v>
      </c>
      <c r="C29" s="8">
        <v>7501011350700</v>
      </c>
      <c r="D29" s="9" t="s">
        <v>25</v>
      </c>
      <c r="E29" s="10">
        <v>12</v>
      </c>
      <c r="F29" s="10"/>
      <c r="G29" s="11">
        <v>147</v>
      </c>
      <c r="H29" s="12">
        <f t="shared" si="0"/>
        <v>12.25</v>
      </c>
      <c r="I29" s="1"/>
      <c r="J29" s="1">
        <v>6</v>
      </c>
      <c r="K29" s="1">
        <v>4</v>
      </c>
      <c r="L29" s="12">
        <f t="shared" si="1"/>
        <v>11.054399999999998</v>
      </c>
      <c r="M29" s="35"/>
      <c r="N29" s="35"/>
      <c r="O29" s="35"/>
      <c r="P29" s="35"/>
      <c r="Q29" s="35"/>
    </row>
    <row r="30" spans="1:17" ht="15.75" x14ac:dyDescent="0.25">
      <c r="A30" s="13" t="s">
        <v>112</v>
      </c>
      <c r="B30" s="1">
        <v>974032</v>
      </c>
      <c r="C30" s="8">
        <v>7501011350748</v>
      </c>
      <c r="D30" s="9" t="s">
        <v>3</v>
      </c>
      <c r="E30" s="10">
        <v>12</v>
      </c>
      <c r="F30" s="10"/>
      <c r="G30" s="11">
        <v>147</v>
      </c>
      <c r="H30" s="12">
        <f t="shared" si="0"/>
        <v>12.25</v>
      </c>
      <c r="I30" s="1"/>
      <c r="J30" s="1">
        <v>6</v>
      </c>
      <c r="K30" s="1">
        <v>4</v>
      </c>
      <c r="L30" s="12">
        <f t="shared" si="1"/>
        <v>11.054399999999998</v>
      </c>
      <c r="M30" s="35"/>
      <c r="N30" s="35"/>
      <c r="O30" s="35"/>
      <c r="P30" s="35"/>
      <c r="Q30" s="35"/>
    </row>
    <row r="31" spans="1:17" ht="15.75" x14ac:dyDescent="0.25">
      <c r="A31" s="18">
        <v>72</v>
      </c>
      <c r="B31" s="19">
        <v>150703</v>
      </c>
      <c r="C31" s="20">
        <v>7501013100037</v>
      </c>
      <c r="D31" s="21" t="s">
        <v>130</v>
      </c>
      <c r="E31" s="22">
        <v>12</v>
      </c>
      <c r="F31" s="22"/>
      <c r="G31" s="23">
        <v>155.06</v>
      </c>
      <c r="H31" s="24">
        <f t="shared" si="0"/>
        <v>12.921666666666667</v>
      </c>
      <c r="I31" s="19"/>
      <c r="J31" s="19">
        <v>6</v>
      </c>
      <c r="K31" s="19">
        <v>4</v>
      </c>
      <c r="L31" s="24">
        <f t="shared" si="1"/>
        <v>11.660511999999999</v>
      </c>
      <c r="M31" s="35"/>
      <c r="N31" s="35"/>
      <c r="O31" s="35"/>
      <c r="P31" s="35"/>
      <c r="Q31" s="35"/>
    </row>
    <row r="32" spans="1:17" ht="15.75" x14ac:dyDescent="0.25">
      <c r="A32" s="18">
        <v>72</v>
      </c>
      <c r="B32" s="19">
        <v>150705</v>
      </c>
      <c r="C32" s="20">
        <v>7501013100051</v>
      </c>
      <c r="D32" s="21" t="s">
        <v>131</v>
      </c>
      <c r="E32" s="22">
        <v>12</v>
      </c>
      <c r="F32" s="22"/>
      <c r="G32" s="23">
        <v>155.06</v>
      </c>
      <c r="H32" s="24">
        <f t="shared" si="0"/>
        <v>12.921666666666667</v>
      </c>
      <c r="I32" s="19"/>
      <c r="J32" s="19">
        <v>6</v>
      </c>
      <c r="K32" s="19">
        <v>4</v>
      </c>
      <c r="L32" s="24">
        <f t="shared" si="1"/>
        <v>11.660511999999999</v>
      </c>
      <c r="M32" s="35"/>
      <c r="N32" s="35"/>
      <c r="O32" s="35"/>
      <c r="P32" s="35"/>
      <c r="Q32" s="35"/>
    </row>
    <row r="33" spans="1:17" ht="15.75" x14ac:dyDescent="0.25">
      <c r="A33" s="18">
        <v>72</v>
      </c>
      <c r="B33" s="19">
        <v>150702</v>
      </c>
      <c r="C33" s="20">
        <v>7501013100198</v>
      </c>
      <c r="D33" s="21" t="s">
        <v>132</v>
      </c>
      <c r="E33" s="22">
        <v>12</v>
      </c>
      <c r="F33" s="22"/>
      <c r="G33" s="23">
        <v>155.06</v>
      </c>
      <c r="H33" s="24">
        <f t="shared" si="0"/>
        <v>12.921666666666667</v>
      </c>
      <c r="I33" s="19"/>
      <c r="J33" s="19">
        <v>6</v>
      </c>
      <c r="K33" s="19">
        <v>4</v>
      </c>
      <c r="L33" s="24">
        <f t="shared" si="1"/>
        <v>11.660511999999999</v>
      </c>
      <c r="M33" s="35"/>
      <c r="N33" s="35"/>
      <c r="O33" s="35"/>
      <c r="P33" s="35"/>
      <c r="Q33" s="35"/>
    </row>
    <row r="34" spans="1:17" ht="15.75" x14ac:dyDescent="0.25">
      <c r="A34" s="18" t="s">
        <v>113</v>
      </c>
      <c r="B34" s="19">
        <v>102512</v>
      </c>
      <c r="C34" s="20">
        <v>7501013100518</v>
      </c>
      <c r="D34" s="21" t="s">
        <v>133</v>
      </c>
      <c r="E34" s="22">
        <v>12</v>
      </c>
      <c r="F34" s="22"/>
      <c r="G34" s="23">
        <v>153.15</v>
      </c>
      <c r="H34" s="24">
        <f t="shared" si="0"/>
        <v>12.762500000000001</v>
      </c>
      <c r="I34" s="19"/>
      <c r="J34" s="19">
        <v>6</v>
      </c>
      <c r="K34" s="19">
        <v>4</v>
      </c>
      <c r="L34" s="24">
        <f t="shared" si="1"/>
        <v>11.51688</v>
      </c>
      <c r="M34" s="35">
        <v>5</v>
      </c>
      <c r="N34" s="35">
        <v>5</v>
      </c>
      <c r="O34" s="35">
        <v>3</v>
      </c>
      <c r="P34" s="35"/>
      <c r="Q34" s="35"/>
    </row>
    <row r="35" spans="1:17" ht="15.75" x14ac:dyDescent="0.25">
      <c r="A35" s="13" t="s">
        <v>115</v>
      </c>
      <c r="B35" s="32" t="s">
        <v>129</v>
      </c>
      <c r="C35" s="8">
        <v>7501013100525</v>
      </c>
      <c r="D35" s="16" t="s">
        <v>82</v>
      </c>
      <c r="E35" s="10">
        <v>12</v>
      </c>
      <c r="F35" s="10"/>
      <c r="G35" s="11">
        <v>95.65</v>
      </c>
      <c r="H35" s="12">
        <f t="shared" si="0"/>
        <v>7.9708333333333341</v>
      </c>
      <c r="I35" s="1">
        <v>5</v>
      </c>
      <c r="J35" s="1">
        <v>6</v>
      </c>
      <c r="K35" s="1">
        <v>4</v>
      </c>
      <c r="L35" s="12">
        <f t="shared" si="1"/>
        <v>6.8332359999999994</v>
      </c>
      <c r="M35" s="35"/>
      <c r="N35" s="35"/>
      <c r="O35" s="35"/>
      <c r="P35" s="35"/>
      <c r="Q35" s="35"/>
    </row>
    <row r="36" spans="1:17" ht="15.75" x14ac:dyDescent="0.25">
      <c r="A36" s="13" t="s">
        <v>114</v>
      </c>
      <c r="B36" s="2">
        <v>176812</v>
      </c>
      <c r="C36" s="8">
        <v>7501013100549</v>
      </c>
      <c r="D36" s="9" t="s">
        <v>17</v>
      </c>
      <c r="E36" s="10">
        <v>12</v>
      </c>
      <c r="F36" s="10"/>
      <c r="G36" s="11">
        <v>283.8</v>
      </c>
      <c r="H36" s="12">
        <f t="shared" si="0"/>
        <v>23.650000000000002</v>
      </c>
      <c r="I36" s="1"/>
      <c r="J36" s="1">
        <v>6</v>
      </c>
      <c r="K36" s="1">
        <v>4</v>
      </c>
      <c r="L36" s="12">
        <f t="shared" si="1"/>
        <v>21.341760000000001</v>
      </c>
      <c r="M36" s="37">
        <v>3</v>
      </c>
      <c r="N36" s="35">
        <v>3</v>
      </c>
      <c r="O36" s="35">
        <v>2</v>
      </c>
      <c r="P36" s="35"/>
      <c r="Q36" s="35"/>
    </row>
    <row r="37" spans="1:17" ht="15.75" x14ac:dyDescent="0.25">
      <c r="A37" s="13" t="s">
        <v>116</v>
      </c>
      <c r="B37" s="2">
        <v>176712</v>
      </c>
      <c r="C37" s="8">
        <v>7501013100556</v>
      </c>
      <c r="D37" s="9" t="s">
        <v>52</v>
      </c>
      <c r="E37" s="10">
        <v>8</v>
      </c>
      <c r="F37" s="10"/>
      <c r="G37" s="11">
        <v>303.19</v>
      </c>
      <c r="H37" s="12">
        <f t="shared" si="0"/>
        <v>37.89875</v>
      </c>
      <c r="I37" s="1"/>
      <c r="J37" s="1">
        <v>6</v>
      </c>
      <c r="K37" s="1">
        <v>4</v>
      </c>
      <c r="L37" s="12">
        <f t="shared" si="1"/>
        <v>34.199831999999994</v>
      </c>
      <c r="M37" s="35">
        <v>4</v>
      </c>
      <c r="N37" s="35">
        <v>3</v>
      </c>
      <c r="O37" s="35"/>
      <c r="P37" s="35"/>
      <c r="Q37" s="35"/>
    </row>
    <row r="38" spans="1:17" ht="15.75" x14ac:dyDescent="0.25">
      <c r="A38" s="13" t="s">
        <v>117</v>
      </c>
      <c r="B38" s="1">
        <v>123903</v>
      </c>
      <c r="C38" s="8">
        <v>7501013100815</v>
      </c>
      <c r="D38" s="9" t="s">
        <v>53</v>
      </c>
      <c r="E38" s="10">
        <v>12</v>
      </c>
      <c r="F38" s="10"/>
      <c r="G38" s="11">
        <v>48.94</v>
      </c>
      <c r="H38" s="12">
        <f t="shared" si="0"/>
        <v>4.0783333333333331</v>
      </c>
      <c r="I38" s="1"/>
      <c r="J38" s="1">
        <v>6</v>
      </c>
      <c r="K38" s="1">
        <v>4</v>
      </c>
      <c r="L38" s="12">
        <f t="shared" si="1"/>
        <v>3.6802879999999991</v>
      </c>
      <c r="M38" s="35"/>
      <c r="N38" s="35"/>
      <c r="O38" s="35"/>
      <c r="P38" s="37"/>
      <c r="Q38" s="37"/>
    </row>
    <row r="39" spans="1:17" ht="15.75" x14ac:dyDescent="0.25">
      <c r="A39" s="13" t="s">
        <v>117</v>
      </c>
      <c r="B39" s="1">
        <v>123906</v>
      </c>
      <c r="C39" s="8">
        <v>7501013100822</v>
      </c>
      <c r="D39" s="9" t="s">
        <v>64</v>
      </c>
      <c r="E39" s="10">
        <v>12</v>
      </c>
      <c r="F39" s="10"/>
      <c r="G39" s="11">
        <v>48.94</v>
      </c>
      <c r="H39" s="12">
        <f t="shared" si="0"/>
        <v>4.0783333333333331</v>
      </c>
      <c r="I39" s="1"/>
      <c r="J39" s="1">
        <v>6</v>
      </c>
      <c r="K39" s="1">
        <v>4</v>
      </c>
      <c r="L39" s="12">
        <f t="shared" si="1"/>
        <v>3.6802879999999991</v>
      </c>
      <c r="M39" s="35"/>
      <c r="N39" s="35"/>
      <c r="O39" s="35"/>
      <c r="P39" s="35"/>
      <c r="Q39" s="35"/>
    </row>
    <row r="40" spans="1:17" ht="15.75" x14ac:dyDescent="0.25">
      <c r="A40" s="13" t="s">
        <v>117</v>
      </c>
      <c r="B40" s="1">
        <v>123914</v>
      </c>
      <c r="C40" s="8">
        <v>7501013100846</v>
      </c>
      <c r="D40" s="9" t="s">
        <v>84</v>
      </c>
      <c r="E40" s="10">
        <v>12</v>
      </c>
      <c r="F40" s="10"/>
      <c r="G40" s="11">
        <v>48.94</v>
      </c>
      <c r="H40" s="12">
        <f t="shared" si="0"/>
        <v>4.0783333333333331</v>
      </c>
      <c r="I40" s="1"/>
      <c r="J40" s="1">
        <v>6</v>
      </c>
      <c r="K40" s="1">
        <v>4</v>
      </c>
      <c r="L40" s="12">
        <f t="shared" si="1"/>
        <v>3.6802879999999991</v>
      </c>
      <c r="M40" s="35"/>
      <c r="N40" s="35"/>
      <c r="O40" s="35"/>
      <c r="P40" s="35"/>
      <c r="Q40" s="35"/>
    </row>
    <row r="41" spans="1:17" ht="15.75" x14ac:dyDescent="0.25">
      <c r="A41" s="13" t="s">
        <v>117</v>
      </c>
      <c r="B41" s="1">
        <v>123919</v>
      </c>
      <c r="C41" s="8">
        <v>7501013100853</v>
      </c>
      <c r="D41" s="9" t="s">
        <v>65</v>
      </c>
      <c r="E41" s="10">
        <v>12</v>
      </c>
      <c r="F41" s="10"/>
      <c r="G41" s="11">
        <v>48.94</v>
      </c>
      <c r="H41" s="12">
        <f t="shared" ref="H41:H72" si="2">+G41/E41</f>
        <v>4.0783333333333331</v>
      </c>
      <c r="I41" s="1"/>
      <c r="J41" s="1">
        <v>6</v>
      </c>
      <c r="K41" s="1">
        <v>4</v>
      </c>
      <c r="L41" s="12">
        <f t="shared" ref="L41:L72" si="3">+H41*((100-I41)/100)*((100-J41)/100)*((100-K41)/100)</f>
        <v>3.6802879999999991</v>
      </c>
      <c r="M41" s="35"/>
      <c r="N41" s="35"/>
      <c r="O41" s="35"/>
      <c r="P41" s="35"/>
      <c r="Q41" s="35"/>
    </row>
    <row r="42" spans="1:17" ht="15.75" x14ac:dyDescent="0.25">
      <c r="A42" s="13" t="s">
        <v>117</v>
      </c>
      <c r="B42" s="1">
        <v>123920</v>
      </c>
      <c r="C42" s="8">
        <v>7501013100860</v>
      </c>
      <c r="D42" s="9" t="s">
        <v>38</v>
      </c>
      <c r="E42" s="10">
        <v>12</v>
      </c>
      <c r="F42" s="10"/>
      <c r="G42" s="11">
        <v>48.94</v>
      </c>
      <c r="H42" s="12">
        <f t="shared" si="2"/>
        <v>4.0783333333333331</v>
      </c>
      <c r="I42" s="1"/>
      <c r="J42" s="1">
        <v>6</v>
      </c>
      <c r="K42" s="1">
        <v>4</v>
      </c>
      <c r="L42" s="12">
        <f t="shared" si="3"/>
        <v>3.6802879999999991</v>
      </c>
      <c r="M42" s="35">
        <v>20</v>
      </c>
      <c r="N42" s="35"/>
      <c r="O42" s="35"/>
      <c r="P42" s="35"/>
      <c r="Q42" s="35"/>
    </row>
    <row r="43" spans="1:17" ht="15.75" x14ac:dyDescent="0.25">
      <c r="A43" s="13" t="s">
        <v>115</v>
      </c>
      <c r="B43" s="2">
        <v>103312</v>
      </c>
      <c r="C43" s="8">
        <v>7501013100969</v>
      </c>
      <c r="D43" s="9" t="s">
        <v>82</v>
      </c>
      <c r="E43" s="10">
        <v>12</v>
      </c>
      <c r="F43" s="10"/>
      <c r="G43" s="11">
        <v>95.65</v>
      </c>
      <c r="H43" s="12">
        <f t="shared" si="2"/>
        <v>7.9708333333333341</v>
      </c>
      <c r="I43" s="1">
        <v>5</v>
      </c>
      <c r="J43" s="1">
        <v>6</v>
      </c>
      <c r="K43" s="1">
        <v>4</v>
      </c>
      <c r="L43" s="12">
        <f t="shared" si="3"/>
        <v>6.8332359999999994</v>
      </c>
      <c r="M43" s="35">
        <v>6</v>
      </c>
      <c r="N43" s="35">
        <v>5</v>
      </c>
      <c r="O43" s="35">
        <v>5</v>
      </c>
      <c r="P43" s="35"/>
      <c r="Q43" s="35"/>
    </row>
    <row r="44" spans="1:17" ht="15.75" x14ac:dyDescent="0.25">
      <c r="A44" s="13"/>
      <c r="B44" s="1">
        <v>178120</v>
      </c>
      <c r="C44" s="8">
        <v>7501013101171</v>
      </c>
      <c r="D44" s="9" t="s">
        <v>51</v>
      </c>
      <c r="E44" s="10">
        <v>12</v>
      </c>
      <c r="F44" s="10"/>
      <c r="G44" s="11">
        <v>76.400000000000006</v>
      </c>
      <c r="H44" s="12">
        <f t="shared" si="2"/>
        <v>6.3666666666666671</v>
      </c>
      <c r="I44" s="1"/>
      <c r="J44" s="1">
        <v>6</v>
      </c>
      <c r="K44" s="1">
        <v>4</v>
      </c>
      <c r="L44" s="12">
        <f t="shared" si="3"/>
        <v>5.7452799999999993</v>
      </c>
      <c r="M44" s="35"/>
      <c r="N44" s="35"/>
      <c r="O44" s="35"/>
      <c r="P44" s="35"/>
      <c r="Q44" s="35"/>
    </row>
    <row r="45" spans="1:17" ht="15.75" x14ac:dyDescent="0.25">
      <c r="A45" s="13"/>
      <c r="B45" s="1">
        <v>178114</v>
      </c>
      <c r="C45" s="8">
        <v>7501013101188</v>
      </c>
      <c r="D45" s="9" t="s">
        <v>81</v>
      </c>
      <c r="E45" s="10">
        <v>12</v>
      </c>
      <c r="F45" s="10"/>
      <c r="G45" s="11">
        <v>76.400000000000006</v>
      </c>
      <c r="H45" s="12">
        <f t="shared" si="2"/>
        <v>6.3666666666666671</v>
      </c>
      <c r="I45" s="1"/>
      <c r="J45" s="1">
        <v>6</v>
      </c>
      <c r="K45" s="1">
        <v>4</v>
      </c>
      <c r="L45" s="12">
        <f t="shared" si="3"/>
        <v>5.7452799999999993</v>
      </c>
      <c r="M45" s="35"/>
      <c r="N45" s="35"/>
      <c r="O45" s="35"/>
      <c r="P45" s="35"/>
      <c r="Q45" s="35"/>
    </row>
    <row r="46" spans="1:17" ht="15.75" x14ac:dyDescent="0.25">
      <c r="A46" s="13"/>
      <c r="B46" s="1">
        <v>178113</v>
      </c>
      <c r="C46" s="8">
        <v>7501013101195</v>
      </c>
      <c r="D46" s="9" t="s">
        <v>1</v>
      </c>
      <c r="E46" s="10">
        <v>12</v>
      </c>
      <c r="F46" s="10"/>
      <c r="G46" s="11">
        <v>76.400000000000006</v>
      </c>
      <c r="H46" s="12">
        <f t="shared" si="2"/>
        <v>6.3666666666666671</v>
      </c>
      <c r="I46" s="1"/>
      <c r="J46" s="1">
        <v>6</v>
      </c>
      <c r="K46" s="1">
        <v>4</v>
      </c>
      <c r="L46" s="12">
        <f t="shared" si="3"/>
        <v>5.7452799999999993</v>
      </c>
      <c r="M46" s="35"/>
      <c r="N46" s="35"/>
      <c r="O46" s="35"/>
      <c r="P46" s="35"/>
      <c r="Q46" s="35"/>
    </row>
    <row r="47" spans="1:17" ht="15.75" x14ac:dyDescent="0.25">
      <c r="A47" s="13"/>
      <c r="B47" s="1">
        <v>178320</v>
      </c>
      <c r="C47" s="8">
        <v>7501013101232</v>
      </c>
      <c r="D47" s="9" t="s">
        <v>0</v>
      </c>
      <c r="E47" s="10">
        <v>6</v>
      </c>
      <c r="F47" s="10"/>
      <c r="G47" s="11">
        <v>113.2</v>
      </c>
      <c r="H47" s="12">
        <f t="shared" si="2"/>
        <v>18.866666666666667</v>
      </c>
      <c r="I47" s="1"/>
      <c r="J47" s="1">
        <v>6</v>
      </c>
      <c r="K47" s="1">
        <v>4</v>
      </c>
      <c r="L47" s="12">
        <f t="shared" si="3"/>
        <v>17.025279999999999</v>
      </c>
      <c r="M47" s="35">
        <v>20</v>
      </c>
      <c r="N47" s="35">
        <v>15</v>
      </c>
      <c r="O47" s="35">
        <v>15</v>
      </c>
      <c r="P47" s="35"/>
      <c r="Q47" s="35"/>
    </row>
    <row r="48" spans="1:17" ht="15.75" x14ac:dyDescent="0.25">
      <c r="A48" s="13"/>
      <c r="B48" s="1">
        <v>178314</v>
      </c>
      <c r="C48" s="8">
        <v>7501013101249</v>
      </c>
      <c r="D48" s="9" t="s">
        <v>80</v>
      </c>
      <c r="E48" s="10">
        <v>6</v>
      </c>
      <c r="F48" s="10"/>
      <c r="G48" s="11">
        <v>113.2</v>
      </c>
      <c r="H48" s="12">
        <f t="shared" si="2"/>
        <v>18.866666666666667</v>
      </c>
      <c r="I48" s="1"/>
      <c r="J48" s="1">
        <v>6</v>
      </c>
      <c r="K48" s="1">
        <v>4</v>
      </c>
      <c r="L48" s="12">
        <f t="shared" si="3"/>
        <v>17.025279999999999</v>
      </c>
      <c r="M48" s="35">
        <v>20</v>
      </c>
      <c r="N48" s="35">
        <v>15</v>
      </c>
      <c r="O48" s="35">
        <v>15</v>
      </c>
      <c r="P48" s="35"/>
      <c r="Q48" s="35"/>
    </row>
    <row r="49" spans="1:17" ht="15.75" x14ac:dyDescent="0.25">
      <c r="A49" s="13"/>
      <c r="B49" s="1">
        <v>178313</v>
      </c>
      <c r="C49" s="8">
        <v>7501013101256</v>
      </c>
      <c r="D49" s="9" t="s">
        <v>63</v>
      </c>
      <c r="E49" s="10">
        <v>6</v>
      </c>
      <c r="F49" s="10"/>
      <c r="G49" s="11">
        <v>113.2</v>
      </c>
      <c r="H49" s="12">
        <f t="shared" si="2"/>
        <v>18.866666666666667</v>
      </c>
      <c r="I49" s="1"/>
      <c r="J49" s="1">
        <v>6</v>
      </c>
      <c r="K49" s="1">
        <v>4</v>
      </c>
      <c r="L49" s="12">
        <f t="shared" si="3"/>
        <v>17.025279999999999</v>
      </c>
      <c r="M49" s="35">
        <v>20</v>
      </c>
      <c r="N49" s="35">
        <v>15</v>
      </c>
      <c r="O49" s="35">
        <v>15</v>
      </c>
      <c r="P49" s="35"/>
      <c r="Q49" s="35"/>
    </row>
    <row r="50" spans="1:17" ht="15.75" x14ac:dyDescent="0.25">
      <c r="A50" s="18"/>
      <c r="B50" s="19">
        <v>126406</v>
      </c>
      <c r="C50" s="20">
        <v>7501013101683</v>
      </c>
      <c r="D50" s="21" t="s">
        <v>127</v>
      </c>
      <c r="E50" s="22">
        <v>40</v>
      </c>
      <c r="F50" s="22"/>
      <c r="G50" s="23">
        <v>234.71</v>
      </c>
      <c r="H50" s="24">
        <f t="shared" si="2"/>
        <v>5.86775</v>
      </c>
      <c r="I50" s="19"/>
      <c r="J50" s="19">
        <v>6</v>
      </c>
      <c r="K50" s="19">
        <v>4</v>
      </c>
      <c r="L50" s="24">
        <f t="shared" si="3"/>
        <v>5.2950575999999989</v>
      </c>
      <c r="M50" s="38"/>
      <c r="N50" s="38">
        <v>3</v>
      </c>
      <c r="O50" s="35"/>
      <c r="P50" s="35"/>
      <c r="Q50" s="35"/>
    </row>
    <row r="51" spans="1:17" ht="15.75" x14ac:dyDescent="0.25">
      <c r="A51" s="18"/>
      <c r="B51" s="19">
        <v>126414</v>
      </c>
      <c r="C51" s="20">
        <v>7501013101690</v>
      </c>
      <c r="D51" s="21" t="s">
        <v>128</v>
      </c>
      <c r="E51" s="22">
        <v>40</v>
      </c>
      <c r="F51" s="22"/>
      <c r="G51" s="23">
        <v>234.71</v>
      </c>
      <c r="H51" s="24">
        <f t="shared" si="2"/>
        <v>5.86775</v>
      </c>
      <c r="I51" s="19"/>
      <c r="J51" s="19">
        <v>6</v>
      </c>
      <c r="K51" s="19">
        <v>4</v>
      </c>
      <c r="L51" s="24">
        <f t="shared" si="3"/>
        <v>5.2950575999999989</v>
      </c>
      <c r="M51" s="38"/>
      <c r="N51" s="38">
        <v>6</v>
      </c>
      <c r="O51" s="35">
        <v>6</v>
      </c>
      <c r="P51" s="35"/>
      <c r="Q51" s="35"/>
    </row>
    <row r="52" spans="1:17" ht="15.75" x14ac:dyDescent="0.25">
      <c r="A52" s="13" t="s">
        <v>118</v>
      </c>
      <c r="B52" s="32" t="s">
        <v>129</v>
      </c>
      <c r="C52" s="8">
        <v>7501013109641</v>
      </c>
      <c r="D52" s="9" t="s">
        <v>26</v>
      </c>
      <c r="E52" s="10">
        <v>12</v>
      </c>
      <c r="F52" s="10"/>
      <c r="G52" s="11">
        <v>118.57</v>
      </c>
      <c r="H52" s="12">
        <f t="shared" si="2"/>
        <v>9.8808333333333334</v>
      </c>
      <c r="I52" s="1"/>
      <c r="J52" s="1">
        <v>6</v>
      </c>
      <c r="K52" s="1">
        <v>4</v>
      </c>
      <c r="L52" s="12">
        <f t="shared" si="3"/>
        <v>8.9164639999999995</v>
      </c>
      <c r="M52" s="35"/>
      <c r="N52" s="35"/>
      <c r="O52" s="35"/>
      <c r="P52" s="35"/>
      <c r="Q52" s="35"/>
    </row>
    <row r="53" spans="1:17" ht="15.75" x14ac:dyDescent="0.25">
      <c r="A53" s="13" t="s">
        <v>118</v>
      </c>
      <c r="B53" s="1">
        <v>175539</v>
      </c>
      <c r="C53" s="8">
        <v>7501013109849</v>
      </c>
      <c r="D53" s="9" t="s">
        <v>5</v>
      </c>
      <c r="E53" s="10">
        <v>12</v>
      </c>
      <c r="F53" s="10"/>
      <c r="G53" s="11">
        <v>118.57</v>
      </c>
      <c r="H53" s="12">
        <f t="shared" si="2"/>
        <v>9.8808333333333334</v>
      </c>
      <c r="I53" s="1"/>
      <c r="J53" s="1">
        <v>6</v>
      </c>
      <c r="K53" s="1">
        <v>4</v>
      </c>
      <c r="L53" s="12">
        <f t="shared" si="3"/>
        <v>8.9164639999999995</v>
      </c>
      <c r="M53" s="35">
        <v>2</v>
      </c>
      <c r="N53" s="35">
        <v>2</v>
      </c>
      <c r="O53" s="35">
        <v>2</v>
      </c>
      <c r="P53" s="35"/>
      <c r="Q53" s="35"/>
    </row>
    <row r="54" spans="1:17" ht="15.75" x14ac:dyDescent="0.25">
      <c r="A54" s="13" t="s">
        <v>118</v>
      </c>
      <c r="B54" s="1">
        <v>175534</v>
      </c>
      <c r="C54" s="8">
        <v>7501013109856</v>
      </c>
      <c r="D54" s="9" t="s">
        <v>71</v>
      </c>
      <c r="E54" s="10">
        <v>12</v>
      </c>
      <c r="F54" s="10"/>
      <c r="G54" s="11">
        <v>118.57</v>
      </c>
      <c r="H54" s="12">
        <f t="shared" si="2"/>
        <v>9.8808333333333334</v>
      </c>
      <c r="I54" s="1"/>
      <c r="J54" s="1">
        <v>6</v>
      </c>
      <c r="K54" s="1">
        <v>4</v>
      </c>
      <c r="L54" s="12">
        <f t="shared" si="3"/>
        <v>8.9164639999999995</v>
      </c>
      <c r="M54" s="35">
        <v>2</v>
      </c>
      <c r="N54" s="35"/>
      <c r="O54" s="35">
        <v>2</v>
      </c>
      <c r="P54" s="35"/>
      <c r="Q54" s="35"/>
    </row>
    <row r="55" spans="1:17" ht="15.75" x14ac:dyDescent="0.25">
      <c r="A55" s="13" t="s">
        <v>118</v>
      </c>
      <c r="B55" s="1">
        <v>175540</v>
      </c>
      <c r="C55" s="8">
        <v>7501013109870</v>
      </c>
      <c r="D55" s="9" t="s">
        <v>85</v>
      </c>
      <c r="E55" s="10">
        <v>12</v>
      </c>
      <c r="F55" s="10"/>
      <c r="G55" s="11">
        <v>118.57</v>
      </c>
      <c r="H55" s="12">
        <f t="shared" si="2"/>
        <v>9.8808333333333334</v>
      </c>
      <c r="I55" s="1"/>
      <c r="J55" s="1">
        <v>6</v>
      </c>
      <c r="K55" s="1">
        <v>4</v>
      </c>
      <c r="L55" s="12">
        <f t="shared" si="3"/>
        <v>8.9164639999999995</v>
      </c>
      <c r="M55" s="35">
        <v>2</v>
      </c>
      <c r="N55" s="35">
        <v>2</v>
      </c>
      <c r="O55" s="35">
        <v>2</v>
      </c>
      <c r="P55" s="35"/>
      <c r="Q55" s="35"/>
    </row>
    <row r="56" spans="1:17" ht="15.75" x14ac:dyDescent="0.25">
      <c r="A56" s="13" t="s">
        <v>118</v>
      </c>
      <c r="B56" s="2">
        <v>175513</v>
      </c>
      <c r="C56" s="8">
        <v>7501013109887</v>
      </c>
      <c r="D56" s="9" t="s">
        <v>42</v>
      </c>
      <c r="E56" s="10">
        <v>12</v>
      </c>
      <c r="F56" s="10"/>
      <c r="G56" s="11">
        <v>118.57</v>
      </c>
      <c r="H56" s="12">
        <f t="shared" si="2"/>
        <v>9.8808333333333334</v>
      </c>
      <c r="I56" s="1"/>
      <c r="J56" s="1">
        <v>6</v>
      </c>
      <c r="K56" s="1">
        <v>4</v>
      </c>
      <c r="L56" s="12">
        <f t="shared" si="3"/>
        <v>8.9164639999999995</v>
      </c>
      <c r="M56" s="37">
        <v>2</v>
      </c>
      <c r="N56" s="35"/>
      <c r="O56" s="35">
        <v>2</v>
      </c>
      <c r="P56" s="35"/>
      <c r="Q56" s="35"/>
    </row>
    <row r="57" spans="1:17" ht="15.75" x14ac:dyDescent="0.25">
      <c r="A57" s="13" t="s">
        <v>118</v>
      </c>
      <c r="B57" s="1">
        <v>175514</v>
      </c>
      <c r="C57" s="8">
        <v>7501013109900</v>
      </c>
      <c r="D57" s="9" t="s">
        <v>70</v>
      </c>
      <c r="E57" s="10">
        <v>12</v>
      </c>
      <c r="F57" s="10"/>
      <c r="G57" s="11">
        <v>118.57</v>
      </c>
      <c r="H57" s="12">
        <f t="shared" si="2"/>
        <v>9.8808333333333334</v>
      </c>
      <c r="I57" s="1"/>
      <c r="J57" s="1">
        <v>6</v>
      </c>
      <c r="K57" s="1">
        <v>4</v>
      </c>
      <c r="L57" s="12">
        <f t="shared" si="3"/>
        <v>8.9164639999999995</v>
      </c>
      <c r="M57" s="35">
        <v>2</v>
      </c>
      <c r="N57" s="35"/>
      <c r="O57" s="35">
        <v>2</v>
      </c>
      <c r="P57" s="35"/>
      <c r="Q57" s="35"/>
    </row>
    <row r="58" spans="1:17" ht="15.75" x14ac:dyDescent="0.25">
      <c r="A58" s="13"/>
      <c r="B58" s="1">
        <v>126403</v>
      </c>
      <c r="C58" s="8">
        <v>7501013110371</v>
      </c>
      <c r="D58" s="9" t="s">
        <v>16</v>
      </c>
      <c r="E58" s="10">
        <v>40</v>
      </c>
      <c r="F58" s="10"/>
      <c r="G58" s="11">
        <v>234.71</v>
      </c>
      <c r="H58" s="12">
        <f t="shared" si="2"/>
        <v>5.86775</v>
      </c>
      <c r="I58" s="1"/>
      <c r="J58" s="1">
        <v>6</v>
      </c>
      <c r="K58" s="1">
        <v>4</v>
      </c>
      <c r="L58" s="12">
        <f t="shared" si="3"/>
        <v>5.2950575999999989</v>
      </c>
      <c r="M58" s="35">
        <v>10</v>
      </c>
      <c r="N58" s="35">
        <v>20</v>
      </c>
      <c r="O58" s="35">
        <v>20</v>
      </c>
      <c r="P58" s="35"/>
      <c r="Q58" s="35"/>
    </row>
    <row r="59" spans="1:17" ht="15.75" x14ac:dyDescent="0.25">
      <c r="A59" s="13"/>
      <c r="B59" s="1">
        <v>126402</v>
      </c>
      <c r="C59" s="8">
        <v>7501013110425</v>
      </c>
      <c r="D59" s="9" t="s">
        <v>83</v>
      </c>
      <c r="E59" s="10">
        <v>40</v>
      </c>
      <c r="F59" s="10"/>
      <c r="G59" s="11">
        <v>234.71</v>
      </c>
      <c r="H59" s="12">
        <f t="shared" si="2"/>
        <v>5.86775</v>
      </c>
      <c r="I59" s="1"/>
      <c r="J59" s="1">
        <v>6</v>
      </c>
      <c r="K59" s="1">
        <v>4</v>
      </c>
      <c r="L59" s="12">
        <f t="shared" si="3"/>
        <v>5.2950575999999989</v>
      </c>
      <c r="M59" s="35">
        <v>10</v>
      </c>
      <c r="N59" s="35">
        <v>20</v>
      </c>
      <c r="O59" s="35">
        <v>20</v>
      </c>
      <c r="P59" s="35"/>
      <c r="Q59" s="35"/>
    </row>
    <row r="60" spans="1:17" ht="15.75" x14ac:dyDescent="0.25">
      <c r="A60" s="13"/>
      <c r="B60" s="1">
        <v>126405</v>
      </c>
      <c r="C60" s="8">
        <v>7501013110753</v>
      </c>
      <c r="D60" s="9" t="s">
        <v>77</v>
      </c>
      <c r="E60" s="10">
        <v>40</v>
      </c>
      <c r="F60" s="10"/>
      <c r="G60" s="11">
        <v>234.71</v>
      </c>
      <c r="H60" s="12">
        <f t="shared" si="2"/>
        <v>5.86775</v>
      </c>
      <c r="I60" s="1"/>
      <c r="J60" s="1">
        <v>6</v>
      </c>
      <c r="K60" s="1">
        <v>4</v>
      </c>
      <c r="L60" s="12">
        <f t="shared" si="3"/>
        <v>5.2950575999999989</v>
      </c>
      <c r="M60" s="35"/>
      <c r="N60" s="35">
        <v>15</v>
      </c>
      <c r="O60" s="35">
        <v>15</v>
      </c>
      <c r="P60" s="35"/>
      <c r="Q60" s="35"/>
    </row>
    <row r="61" spans="1:17" ht="15.75" x14ac:dyDescent="0.25">
      <c r="A61" s="13">
        <v>6</v>
      </c>
      <c r="B61" s="1">
        <v>140203</v>
      </c>
      <c r="C61" s="8">
        <v>7501013118032</v>
      </c>
      <c r="D61" s="9" t="s">
        <v>74</v>
      </c>
      <c r="E61" s="10">
        <v>24</v>
      </c>
      <c r="F61" s="10"/>
      <c r="G61" s="11">
        <v>192.09</v>
      </c>
      <c r="H61" s="12">
        <f t="shared" si="2"/>
        <v>8.0037500000000001</v>
      </c>
      <c r="I61" s="1"/>
      <c r="J61" s="1">
        <v>6</v>
      </c>
      <c r="K61" s="1">
        <v>4</v>
      </c>
      <c r="L61" s="12">
        <f t="shared" si="3"/>
        <v>7.2225839999999994</v>
      </c>
      <c r="M61" s="35">
        <v>6</v>
      </c>
      <c r="N61" s="35">
        <v>3</v>
      </c>
      <c r="O61" s="35">
        <v>5</v>
      </c>
      <c r="P61" s="35"/>
      <c r="Q61" s="35"/>
    </row>
    <row r="62" spans="1:17" ht="15.75" x14ac:dyDescent="0.25">
      <c r="A62" s="13">
        <v>6</v>
      </c>
      <c r="B62" s="1">
        <v>140205</v>
      </c>
      <c r="C62" s="8">
        <v>7501013118056</v>
      </c>
      <c r="D62" s="9" t="s">
        <v>48</v>
      </c>
      <c r="E62" s="10">
        <v>24</v>
      </c>
      <c r="F62" s="10"/>
      <c r="G62" s="11">
        <v>192.09</v>
      </c>
      <c r="H62" s="12">
        <f t="shared" si="2"/>
        <v>8.0037500000000001</v>
      </c>
      <c r="I62" s="1"/>
      <c r="J62" s="1">
        <v>6</v>
      </c>
      <c r="K62" s="1">
        <v>4</v>
      </c>
      <c r="L62" s="12">
        <f t="shared" si="3"/>
        <v>7.2225839999999994</v>
      </c>
      <c r="M62" s="35">
        <v>3</v>
      </c>
      <c r="N62" s="35">
        <v>3</v>
      </c>
      <c r="O62" s="35">
        <v>3</v>
      </c>
      <c r="P62" s="37"/>
      <c r="Q62" s="37"/>
    </row>
    <row r="63" spans="1:17" ht="15.75" x14ac:dyDescent="0.25">
      <c r="A63" s="13">
        <v>6</v>
      </c>
      <c r="B63" s="1">
        <v>140206</v>
      </c>
      <c r="C63" s="8">
        <v>7501013118063</v>
      </c>
      <c r="D63" s="9" t="s">
        <v>58</v>
      </c>
      <c r="E63" s="10">
        <v>24</v>
      </c>
      <c r="F63" s="10"/>
      <c r="G63" s="11">
        <v>192.09</v>
      </c>
      <c r="H63" s="12">
        <f t="shared" si="2"/>
        <v>8.0037500000000001</v>
      </c>
      <c r="I63" s="1"/>
      <c r="J63" s="1">
        <v>6</v>
      </c>
      <c r="K63" s="1">
        <v>4</v>
      </c>
      <c r="L63" s="12">
        <f t="shared" si="3"/>
        <v>7.2225839999999994</v>
      </c>
      <c r="M63" s="35">
        <v>2</v>
      </c>
      <c r="N63" s="35"/>
      <c r="O63" s="35"/>
      <c r="P63" s="35"/>
      <c r="Q63" s="35"/>
    </row>
    <row r="64" spans="1:17" ht="15.75" x14ac:dyDescent="0.25">
      <c r="A64" s="13">
        <v>6</v>
      </c>
      <c r="B64" s="1">
        <v>140202</v>
      </c>
      <c r="C64" s="8">
        <v>7501013118193</v>
      </c>
      <c r="D64" s="9" t="s">
        <v>57</v>
      </c>
      <c r="E64" s="10">
        <v>24</v>
      </c>
      <c r="F64" s="10"/>
      <c r="G64" s="11">
        <v>192.09</v>
      </c>
      <c r="H64" s="12">
        <f t="shared" si="2"/>
        <v>8.0037500000000001</v>
      </c>
      <c r="I64" s="1"/>
      <c r="J64" s="1">
        <v>6</v>
      </c>
      <c r="K64" s="1">
        <v>4</v>
      </c>
      <c r="L64" s="12">
        <f t="shared" si="3"/>
        <v>7.2225839999999994</v>
      </c>
      <c r="M64" s="35">
        <v>5</v>
      </c>
      <c r="N64" s="35">
        <v>3</v>
      </c>
      <c r="O64" s="35">
        <v>3</v>
      </c>
      <c r="P64" s="35"/>
      <c r="Q64" s="35"/>
    </row>
    <row r="65" spans="1:17" ht="15.75" x14ac:dyDescent="0.25">
      <c r="A65" s="13">
        <v>21</v>
      </c>
      <c r="B65" s="1">
        <v>120620</v>
      </c>
      <c r="C65" s="8">
        <v>7501013122022</v>
      </c>
      <c r="D65" s="9" t="s">
        <v>12</v>
      </c>
      <c r="E65" s="10">
        <v>12</v>
      </c>
      <c r="F65" s="10"/>
      <c r="G65" s="11">
        <v>246</v>
      </c>
      <c r="H65" s="12">
        <f t="shared" si="2"/>
        <v>20.5</v>
      </c>
      <c r="I65" s="1">
        <v>8.56</v>
      </c>
      <c r="J65" s="1">
        <v>6</v>
      </c>
      <c r="K65" s="1">
        <v>4</v>
      </c>
      <c r="L65" s="12">
        <f t="shared" si="3"/>
        <v>16.915668479999997</v>
      </c>
      <c r="M65" s="35">
        <v>5</v>
      </c>
      <c r="N65" s="35">
        <v>4</v>
      </c>
      <c r="O65" s="35">
        <v>5</v>
      </c>
      <c r="P65" s="35"/>
      <c r="Q65" s="35"/>
    </row>
    <row r="66" spans="1:17" ht="15.75" x14ac:dyDescent="0.25">
      <c r="A66" s="13">
        <v>21</v>
      </c>
      <c r="B66" s="1">
        <v>120603</v>
      </c>
      <c r="C66" s="8">
        <v>7501013122039</v>
      </c>
      <c r="D66" s="9" t="s">
        <v>46</v>
      </c>
      <c r="E66" s="10">
        <v>12</v>
      </c>
      <c r="F66" s="10"/>
      <c r="G66" s="11">
        <v>246</v>
      </c>
      <c r="H66" s="12">
        <f t="shared" si="2"/>
        <v>20.5</v>
      </c>
      <c r="I66" s="1">
        <v>8.56</v>
      </c>
      <c r="J66" s="1">
        <v>6</v>
      </c>
      <c r="K66" s="1">
        <v>4</v>
      </c>
      <c r="L66" s="12">
        <f t="shared" si="3"/>
        <v>16.915668479999997</v>
      </c>
      <c r="M66" s="35">
        <v>12</v>
      </c>
      <c r="N66" s="35">
        <v>10</v>
      </c>
      <c r="O66" s="35">
        <v>10</v>
      </c>
      <c r="P66" s="35"/>
      <c r="Q66" s="35"/>
    </row>
    <row r="67" spans="1:17" ht="15.75" x14ac:dyDescent="0.25">
      <c r="A67" s="13">
        <v>21</v>
      </c>
      <c r="B67" s="1">
        <v>120605</v>
      </c>
      <c r="C67" s="8">
        <v>7501013122053</v>
      </c>
      <c r="D67" s="9" t="s">
        <v>13</v>
      </c>
      <c r="E67" s="10">
        <v>12</v>
      </c>
      <c r="F67" s="10"/>
      <c r="G67" s="11">
        <v>246</v>
      </c>
      <c r="H67" s="12">
        <f t="shared" si="2"/>
        <v>20.5</v>
      </c>
      <c r="I67" s="1">
        <v>8.56</v>
      </c>
      <c r="J67" s="1">
        <v>6</v>
      </c>
      <c r="K67" s="1">
        <v>4</v>
      </c>
      <c r="L67" s="12">
        <f t="shared" si="3"/>
        <v>16.915668479999997</v>
      </c>
      <c r="M67" s="35">
        <v>12</v>
      </c>
      <c r="N67" s="35">
        <v>10</v>
      </c>
      <c r="O67" s="35">
        <v>10</v>
      </c>
      <c r="P67" s="35"/>
      <c r="Q67" s="35"/>
    </row>
    <row r="68" spans="1:17" ht="15.75" x14ac:dyDescent="0.25">
      <c r="A68" s="13">
        <v>21</v>
      </c>
      <c r="B68" s="1">
        <v>120606</v>
      </c>
      <c r="C68" s="8">
        <v>7501013122060</v>
      </c>
      <c r="D68" s="9" t="s">
        <v>78</v>
      </c>
      <c r="E68" s="10">
        <v>12</v>
      </c>
      <c r="F68" s="10"/>
      <c r="G68" s="11">
        <v>246</v>
      </c>
      <c r="H68" s="12">
        <f t="shared" si="2"/>
        <v>20.5</v>
      </c>
      <c r="I68" s="1">
        <v>8.56</v>
      </c>
      <c r="J68" s="1">
        <v>6</v>
      </c>
      <c r="K68" s="1">
        <v>4</v>
      </c>
      <c r="L68" s="12">
        <f t="shared" si="3"/>
        <v>16.915668479999997</v>
      </c>
      <c r="M68" s="35">
        <v>5</v>
      </c>
      <c r="N68" s="35">
        <v>5</v>
      </c>
      <c r="O68" s="35">
        <v>5</v>
      </c>
      <c r="P68" s="35"/>
      <c r="Q68" s="35"/>
    </row>
    <row r="69" spans="1:17" ht="15.75" x14ac:dyDescent="0.25">
      <c r="A69" s="13">
        <v>21</v>
      </c>
      <c r="B69" s="2">
        <v>120677</v>
      </c>
      <c r="C69" s="8">
        <v>7501013122114</v>
      </c>
      <c r="D69" s="9" t="s">
        <v>11</v>
      </c>
      <c r="E69" s="10">
        <v>12</v>
      </c>
      <c r="F69" s="10"/>
      <c r="G69" s="11">
        <v>246</v>
      </c>
      <c r="H69" s="12">
        <f t="shared" si="2"/>
        <v>20.5</v>
      </c>
      <c r="I69" s="1">
        <v>8.56</v>
      </c>
      <c r="J69" s="1">
        <v>6</v>
      </c>
      <c r="K69" s="1">
        <v>4</v>
      </c>
      <c r="L69" s="12">
        <f t="shared" si="3"/>
        <v>16.915668479999997</v>
      </c>
      <c r="M69" s="37">
        <v>12</v>
      </c>
      <c r="N69" s="35">
        <v>10</v>
      </c>
      <c r="O69" s="35">
        <v>10</v>
      </c>
      <c r="P69" s="35"/>
      <c r="Q69" s="35"/>
    </row>
    <row r="70" spans="1:17" ht="15.75" x14ac:dyDescent="0.25">
      <c r="A70" s="13">
        <v>21</v>
      </c>
      <c r="B70" s="1">
        <v>120612</v>
      </c>
      <c r="C70" s="8">
        <v>7501013122121</v>
      </c>
      <c r="D70" s="9" t="s">
        <v>55</v>
      </c>
      <c r="E70" s="10">
        <v>12</v>
      </c>
      <c r="F70" s="10"/>
      <c r="G70" s="11">
        <v>246</v>
      </c>
      <c r="H70" s="12">
        <f t="shared" si="2"/>
        <v>20.5</v>
      </c>
      <c r="I70" s="1">
        <v>8.56</v>
      </c>
      <c r="J70" s="1">
        <v>6</v>
      </c>
      <c r="K70" s="1">
        <v>4</v>
      </c>
      <c r="L70" s="12">
        <f t="shared" si="3"/>
        <v>16.915668479999997</v>
      </c>
      <c r="M70" s="35"/>
      <c r="N70" s="35"/>
      <c r="O70" s="35"/>
      <c r="P70" s="35"/>
      <c r="Q70" s="35"/>
    </row>
    <row r="71" spans="1:17" ht="15.75" x14ac:dyDescent="0.25">
      <c r="A71" s="13">
        <v>21</v>
      </c>
      <c r="B71" s="1">
        <v>120614</v>
      </c>
      <c r="C71" s="8">
        <v>7501013122145</v>
      </c>
      <c r="D71" s="9" t="s">
        <v>10</v>
      </c>
      <c r="E71" s="10">
        <v>12</v>
      </c>
      <c r="F71" s="10"/>
      <c r="G71" s="11">
        <v>246</v>
      </c>
      <c r="H71" s="12">
        <f t="shared" si="2"/>
        <v>20.5</v>
      </c>
      <c r="I71" s="1">
        <v>8.56</v>
      </c>
      <c r="J71" s="1">
        <v>6</v>
      </c>
      <c r="K71" s="1">
        <v>4</v>
      </c>
      <c r="L71" s="12">
        <f t="shared" si="3"/>
        <v>16.915668479999997</v>
      </c>
      <c r="M71" s="35">
        <v>10</v>
      </c>
      <c r="N71" s="35">
        <v>8</v>
      </c>
      <c r="O71" s="35">
        <v>10</v>
      </c>
      <c r="P71" s="35"/>
      <c r="Q71" s="35"/>
    </row>
    <row r="72" spans="1:17" ht="15.75" x14ac:dyDescent="0.25">
      <c r="A72" s="13">
        <v>21</v>
      </c>
      <c r="B72" s="1">
        <v>120602</v>
      </c>
      <c r="C72" s="8">
        <v>7501013122190</v>
      </c>
      <c r="D72" s="9" t="s">
        <v>41</v>
      </c>
      <c r="E72" s="10">
        <v>12</v>
      </c>
      <c r="F72" s="10"/>
      <c r="G72" s="11">
        <v>246</v>
      </c>
      <c r="H72" s="12">
        <f t="shared" si="2"/>
        <v>20.5</v>
      </c>
      <c r="I72" s="1">
        <v>8.56</v>
      </c>
      <c r="J72" s="1">
        <v>6</v>
      </c>
      <c r="K72" s="1">
        <v>4</v>
      </c>
      <c r="L72" s="12">
        <f t="shared" si="3"/>
        <v>16.915668479999997</v>
      </c>
      <c r="M72" s="35">
        <v>12</v>
      </c>
      <c r="N72" s="35">
        <v>10</v>
      </c>
      <c r="O72" s="35">
        <v>10</v>
      </c>
      <c r="P72" s="35"/>
      <c r="Q72" s="35"/>
    </row>
    <row r="73" spans="1:17" ht="15.75" x14ac:dyDescent="0.25">
      <c r="A73" s="13">
        <v>5</v>
      </c>
      <c r="B73" s="1">
        <v>100103</v>
      </c>
      <c r="C73" s="8">
        <v>7501013123036</v>
      </c>
      <c r="D73" s="9" t="s">
        <v>76</v>
      </c>
      <c r="E73" s="10">
        <v>24</v>
      </c>
      <c r="F73" s="10"/>
      <c r="G73" s="11">
        <v>177.74</v>
      </c>
      <c r="H73" s="12">
        <f t="shared" ref="H73:H104" si="4">+G73/E73</f>
        <v>7.4058333333333337</v>
      </c>
      <c r="I73" s="1">
        <v>11.12</v>
      </c>
      <c r="J73" s="1">
        <v>6</v>
      </c>
      <c r="K73" s="1">
        <v>4</v>
      </c>
      <c r="L73" s="12">
        <f t="shared" ref="L73:L104" si="5">+H73*((100-I73)/100)*((100-J73)/100)*((100-K73)/100)</f>
        <v>5.9398717311999985</v>
      </c>
      <c r="M73" s="35">
        <v>12</v>
      </c>
      <c r="N73" s="35">
        <v>10</v>
      </c>
      <c r="O73" s="35">
        <v>10</v>
      </c>
      <c r="P73" s="35"/>
      <c r="Q73" s="35"/>
    </row>
    <row r="74" spans="1:17" ht="15.75" x14ac:dyDescent="0.25">
      <c r="A74" s="13">
        <v>5</v>
      </c>
      <c r="B74" s="1">
        <v>100105</v>
      </c>
      <c r="C74" s="8">
        <v>7501013123050</v>
      </c>
      <c r="D74" s="9" t="s">
        <v>37</v>
      </c>
      <c r="E74" s="10">
        <v>24</v>
      </c>
      <c r="F74" s="10"/>
      <c r="G74" s="11">
        <v>177.74</v>
      </c>
      <c r="H74" s="12">
        <f t="shared" si="4"/>
        <v>7.4058333333333337</v>
      </c>
      <c r="I74" s="1">
        <v>11.12</v>
      </c>
      <c r="J74" s="1">
        <v>6</v>
      </c>
      <c r="K74" s="1">
        <v>4</v>
      </c>
      <c r="L74" s="12">
        <f t="shared" si="5"/>
        <v>5.9398717311999985</v>
      </c>
      <c r="M74" s="35">
        <v>12</v>
      </c>
      <c r="N74" s="35">
        <v>10</v>
      </c>
      <c r="O74" s="35">
        <v>10</v>
      </c>
      <c r="P74" s="35"/>
      <c r="Q74" s="35"/>
    </row>
    <row r="75" spans="1:17" ht="15.75" x14ac:dyDescent="0.25">
      <c r="A75" s="13">
        <v>5</v>
      </c>
      <c r="B75" s="1">
        <v>100106</v>
      </c>
      <c r="C75" s="8">
        <v>7501013123067</v>
      </c>
      <c r="D75" s="9" t="s">
        <v>36</v>
      </c>
      <c r="E75" s="10">
        <v>24</v>
      </c>
      <c r="F75" s="10"/>
      <c r="G75" s="11">
        <v>177.74</v>
      </c>
      <c r="H75" s="12">
        <f t="shared" si="4"/>
        <v>7.4058333333333337</v>
      </c>
      <c r="I75" s="1">
        <v>11.12</v>
      </c>
      <c r="J75" s="1">
        <v>6</v>
      </c>
      <c r="K75" s="1">
        <v>4</v>
      </c>
      <c r="L75" s="12">
        <f t="shared" si="5"/>
        <v>5.9398717311999985</v>
      </c>
      <c r="M75" s="35">
        <v>8</v>
      </c>
      <c r="N75" s="35">
        <v>10</v>
      </c>
      <c r="O75" s="35">
        <v>10</v>
      </c>
      <c r="P75" s="35"/>
      <c r="Q75" s="35"/>
    </row>
    <row r="76" spans="1:17" ht="15.75" x14ac:dyDescent="0.25">
      <c r="A76" s="13">
        <v>5</v>
      </c>
      <c r="B76" s="1">
        <v>100102</v>
      </c>
      <c r="C76" s="8">
        <v>7501013123197</v>
      </c>
      <c r="D76" s="9" t="s">
        <v>35</v>
      </c>
      <c r="E76" s="10">
        <v>24</v>
      </c>
      <c r="F76" s="10"/>
      <c r="G76" s="11">
        <v>177.74</v>
      </c>
      <c r="H76" s="12">
        <f t="shared" si="4"/>
        <v>7.4058333333333337</v>
      </c>
      <c r="I76" s="1">
        <v>11.12</v>
      </c>
      <c r="J76" s="1">
        <v>6</v>
      </c>
      <c r="K76" s="1">
        <v>4</v>
      </c>
      <c r="L76" s="12">
        <f t="shared" si="5"/>
        <v>5.9398717311999985</v>
      </c>
      <c r="M76" s="35">
        <v>12</v>
      </c>
      <c r="N76" s="35">
        <v>10</v>
      </c>
      <c r="O76" s="35">
        <v>10</v>
      </c>
      <c r="P76" s="35"/>
      <c r="Q76" s="35"/>
    </row>
    <row r="77" spans="1:17" ht="15.75" x14ac:dyDescent="0.25">
      <c r="A77" s="13">
        <v>21</v>
      </c>
      <c r="B77" s="1">
        <v>120305</v>
      </c>
      <c r="C77" s="8">
        <v>7501013131611</v>
      </c>
      <c r="D77" s="40" t="s">
        <v>140</v>
      </c>
      <c r="E77" s="10">
        <v>12</v>
      </c>
      <c r="F77" s="10"/>
      <c r="G77" s="11">
        <v>224.8</v>
      </c>
      <c r="H77" s="12">
        <f t="shared" si="4"/>
        <v>18.733333333333334</v>
      </c>
      <c r="I77" s="1">
        <v>8.56</v>
      </c>
      <c r="J77" s="1">
        <v>6</v>
      </c>
      <c r="K77" s="1">
        <v>4</v>
      </c>
      <c r="L77" s="12">
        <f t="shared" si="5"/>
        <v>15.457895423999998</v>
      </c>
      <c r="M77" s="35">
        <v>2</v>
      </c>
      <c r="N77" s="35">
        <v>2</v>
      </c>
      <c r="O77" s="35">
        <v>2</v>
      </c>
      <c r="P77" s="35"/>
      <c r="Q77" s="35"/>
    </row>
    <row r="78" spans="1:17" ht="15.75" x14ac:dyDescent="0.25">
      <c r="A78" s="13">
        <v>21</v>
      </c>
      <c r="B78" s="1">
        <v>120302</v>
      </c>
      <c r="C78" s="8">
        <v>7501013131628</v>
      </c>
      <c r="D78" s="40" t="s">
        <v>141</v>
      </c>
      <c r="E78" s="10">
        <v>12</v>
      </c>
      <c r="F78" s="10"/>
      <c r="G78" s="11">
        <v>224.8</v>
      </c>
      <c r="H78" s="12">
        <f t="shared" si="4"/>
        <v>18.733333333333334</v>
      </c>
      <c r="I78" s="1">
        <v>8.56</v>
      </c>
      <c r="J78" s="1">
        <v>6</v>
      </c>
      <c r="K78" s="1">
        <v>4</v>
      </c>
      <c r="L78" s="12">
        <f t="shared" si="5"/>
        <v>15.457895423999998</v>
      </c>
      <c r="M78" s="35">
        <v>2</v>
      </c>
      <c r="N78" s="35">
        <v>2</v>
      </c>
      <c r="O78" s="35">
        <v>2</v>
      </c>
      <c r="P78" s="35"/>
      <c r="Q78" s="35"/>
    </row>
    <row r="79" spans="1:17" ht="15.75" x14ac:dyDescent="0.25">
      <c r="A79" s="13">
        <v>21</v>
      </c>
      <c r="B79" s="1">
        <v>120303</v>
      </c>
      <c r="C79" s="8">
        <v>7501013131673</v>
      </c>
      <c r="D79" s="40" t="s">
        <v>142</v>
      </c>
      <c r="E79" s="10">
        <v>12</v>
      </c>
      <c r="F79" s="10"/>
      <c r="G79" s="11">
        <v>224.8</v>
      </c>
      <c r="H79" s="12">
        <f t="shared" si="4"/>
        <v>18.733333333333334</v>
      </c>
      <c r="I79" s="1">
        <v>8.56</v>
      </c>
      <c r="J79" s="1">
        <v>6</v>
      </c>
      <c r="K79" s="1">
        <v>4</v>
      </c>
      <c r="L79" s="12">
        <f t="shared" si="5"/>
        <v>15.457895423999998</v>
      </c>
      <c r="M79" s="35">
        <v>2</v>
      </c>
      <c r="N79" s="35">
        <v>2</v>
      </c>
      <c r="O79" s="35">
        <v>2</v>
      </c>
      <c r="P79" s="35"/>
      <c r="Q79" s="35"/>
    </row>
    <row r="80" spans="1:17" ht="15.75" x14ac:dyDescent="0.25">
      <c r="A80" s="13">
        <v>73</v>
      </c>
      <c r="B80" s="19">
        <v>140802</v>
      </c>
      <c r="C80" s="20">
        <v>7501013132021</v>
      </c>
      <c r="D80" s="21" t="s">
        <v>66</v>
      </c>
      <c r="E80" s="22">
        <v>12</v>
      </c>
      <c r="F80" s="22"/>
      <c r="G80" s="23">
        <v>234.82</v>
      </c>
      <c r="H80" s="24">
        <f t="shared" si="4"/>
        <v>19.568333333333332</v>
      </c>
      <c r="I80" s="19"/>
      <c r="J80" s="19">
        <v>6</v>
      </c>
      <c r="K80" s="19">
        <v>4</v>
      </c>
      <c r="L80" s="24">
        <f t="shared" si="5"/>
        <v>17.658463999999999</v>
      </c>
      <c r="M80" s="35"/>
      <c r="N80" s="35"/>
      <c r="O80" s="35"/>
      <c r="P80" s="35"/>
      <c r="Q80" s="35"/>
    </row>
    <row r="81" spans="1:17" ht="15.75" x14ac:dyDescent="0.25">
      <c r="A81" s="13">
        <v>73</v>
      </c>
      <c r="B81" s="19">
        <v>140803</v>
      </c>
      <c r="C81" s="20">
        <v>7501013132038</v>
      </c>
      <c r="D81" s="21" t="s">
        <v>47</v>
      </c>
      <c r="E81" s="22">
        <v>12</v>
      </c>
      <c r="F81" s="22"/>
      <c r="G81" s="23">
        <v>234.82</v>
      </c>
      <c r="H81" s="24">
        <f t="shared" si="4"/>
        <v>19.568333333333332</v>
      </c>
      <c r="I81" s="19"/>
      <c r="J81" s="19">
        <v>6</v>
      </c>
      <c r="K81" s="19">
        <v>4</v>
      </c>
      <c r="L81" s="24">
        <f t="shared" si="5"/>
        <v>17.658463999999999</v>
      </c>
      <c r="M81" s="35"/>
      <c r="N81" s="35"/>
      <c r="O81" s="35"/>
      <c r="P81" s="35"/>
      <c r="Q81" s="35"/>
    </row>
    <row r="82" spans="1:17" ht="15.75" x14ac:dyDescent="0.25">
      <c r="A82" s="13">
        <v>73</v>
      </c>
      <c r="B82" s="19">
        <v>140805</v>
      </c>
      <c r="C82" s="20">
        <v>7501013132052</v>
      </c>
      <c r="D82" s="21" t="s">
        <v>59</v>
      </c>
      <c r="E82" s="22">
        <v>12</v>
      </c>
      <c r="F82" s="22"/>
      <c r="G82" s="23">
        <v>234.82</v>
      </c>
      <c r="H82" s="24">
        <f t="shared" si="4"/>
        <v>19.568333333333332</v>
      </c>
      <c r="I82" s="19"/>
      <c r="J82" s="19">
        <v>6</v>
      </c>
      <c r="K82" s="19">
        <v>4</v>
      </c>
      <c r="L82" s="24">
        <f t="shared" si="5"/>
        <v>17.658463999999999</v>
      </c>
      <c r="M82" s="35"/>
      <c r="N82" s="35"/>
      <c r="O82" s="35"/>
      <c r="P82" s="35"/>
      <c r="Q82" s="35"/>
    </row>
    <row r="83" spans="1:17" ht="15.75" x14ac:dyDescent="0.25">
      <c r="A83" s="13">
        <v>73</v>
      </c>
      <c r="B83" s="19"/>
      <c r="C83" s="20">
        <v>7501013132199</v>
      </c>
      <c r="D83" s="21" t="s">
        <v>29</v>
      </c>
      <c r="E83" s="22">
        <v>12</v>
      </c>
      <c r="F83" s="22"/>
      <c r="G83" s="23">
        <v>234.82</v>
      </c>
      <c r="H83" s="24">
        <f t="shared" si="4"/>
        <v>19.568333333333332</v>
      </c>
      <c r="I83" s="19"/>
      <c r="J83" s="19">
        <v>6</v>
      </c>
      <c r="K83" s="19">
        <v>4</v>
      </c>
      <c r="L83" s="24">
        <f t="shared" si="5"/>
        <v>17.658463999999999</v>
      </c>
      <c r="M83" s="35"/>
      <c r="N83" s="35"/>
      <c r="O83" s="35"/>
      <c r="P83" s="35"/>
      <c r="Q83" s="35"/>
    </row>
    <row r="84" spans="1:17" ht="15.75" x14ac:dyDescent="0.25">
      <c r="A84" s="13"/>
      <c r="B84" s="1">
        <v>123572</v>
      </c>
      <c r="C84" s="8">
        <v>7501013138047</v>
      </c>
      <c r="D84" s="9" t="s">
        <v>2</v>
      </c>
      <c r="E84" s="10">
        <v>12</v>
      </c>
      <c r="F84" s="10"/>
      <c r="G84" s="11">
        <v>245.5</v>
      </c>
      <c r="H84" s="12">
        <f t="shared" si="4"/>
        <v>20.458333333333332</v>
      </c>
      <c r="I84" s="1"/>
      <c r="J84" s="1">
        <v>6</v>
      </c>
      <c r="K84" s="1">
        <v>4</v>
      </c>
      <c r="L84" s="12">
        <f t="shared" si="5"/>
        <v>18.461599999999997</v>
      </c>
      <c r="M84" s="35">
        <v>5</v>
      </c>
      <c r="N84" s="35">
        <v>2</v>
      </c>
      <c r="O84" s="35">
        <v>5</v>
      </c>
      <c r="P84" s="35"/>
      <c r="Q84" s="35"/>
    </row>
    <row r="85" spans="1:17" ht="15.75" x14ac:dyDescent="0.25">
      <c r="A85" s="13" t="s">
        <v>119</v>
      </c>
      <c r="B85" s="1">
        <v>123571</v>
      </c>
      <c r="C85" s="8">
        <v>7501013138184</v>
      </c>
      <c r="D85" s="9" t="s">
        <v>20</v>
      </c>
      <c r="E85" s="10">
        <v>12</v>
      </c>
      <c r="F85" s="10"/>
      <c r="G85" s="11">
        <v>245.5</v>
      </c>
      <c r="H85" s="12">
        <f t="shared" si="4"/>
        <v>20.458333333333332</v>
      </c>
      <c r="I85" s="1"/>
      <c r="J85" s="1">
        <v>6</v>
      </c>
      <c r="K85" s="1">
        <v>4</v>
      </c>
      <c r="L85" s="12">
        <f t="shared" si="5"/>
        <v>18.461599999999997</v>
      </c>
      <c r="M85" s="35">
        <v>10</v>
      </c>
      <c r="N85" s="35">
        <v>5</v>
      </c>
      <c r="O85" s="35">
        <v>8</v>
      </c>
      <c r="P85" s="35"/>
      <c r="Q85" s="35"/>
    </row>
    <row r="86" spans="1:17" ht="15.75" x14ac:dyDescent="0.25">
      <c r="A86" s="13">
        <v>69</v>
      </c>
      <c r="B86" s="1">
        <v>123820</v>
      </c>
      <c r="C86" s="8">
        <v>7501013140026</v>
      </c>
      <c r="D86" s="9" t="s">
        <v>23</v>
      </c>
      <c r="E86" s="10">
        <v>8</v>
      </c>
      <c r="F86" s="10"/>
      <c r="G86" s="11">
        <v>245.5</v>
      </c>
      <c r="H86" s="12">
        <f t="shared" si="4"/>
        <v>30.6875</v>
      </c>
      <c r="I86" s="1"/>
      <c r="J86" s="1">
        <v>6</v>
      </c>
      <c r="K86" s="1">
        <v>4</v>
      </c>
      <c r="L86" s="12">
        <f t="shared" si="5"/>
        <v>27.692399999999996</v>
      </c>
      <c r="M86" s="35">
        <v>5</v>
      </c>
      <c r="N86" s="35">
        <v>5</v>
      </c>
      <c r="O86" s="35">
        <v>5</v>
      </c>
      <c r="P86" s="35"/>
      <c r="Q86" s="35"/>
    </row>
    <row r="87" spans="1:17" ht="15.75" x14ac:dyDescent="0.25">
      <c r="A87" s="13">
        <v>69</v>
      </c>
      <c r="B87" s="1">
        <v>123803</v>
      </c>
      <c r="C87" s="8">
        <v>7501013140033</v>
      </c>
      <c r="D87" s="9" t="s">
        <v>14</v>
      </c>
      <c r="E87" s="10">
        <v>8</v>
      </c>
      <c r="F87" s="10"/>
      <c r="G87" s="11">
        <v>245.5</v>
      </c>
      <c r="H87" s="12">
        <f t="shared" si="4"/>
        <v>30.6875</v>
      </c>
      <c r="I87" s="1"/>
      <c r="J87" s="1">
        <v>6</v>
      </c>
      <c r="K87" s="1">
        <v>4</v>
      </c>
      <c r="L87" s="12">
        <f t="shared" si="5"/>
        <v>27.692399999999996</v>
      </c>
      <c r="M87" s="35">
        <v>12</v>
      </c>
      <c r="N87" s="35">
        <v>10</v>
      </c>
      <c r="O87" s="35">
        <v>10</v>
      </c>
      <c r="P87" s="35"/>
      <c r="Q87" s="35"/>
    </row>
    <row r="88" spans="1:17" ht="15.75" x14ac:dyDescent="0.25">
      <c r="A88" s="13">
        <v>69</v>
      </c>
      <c r="B88" s="1">
        <v>123805</v>
      </c>
      <c r="C88" s="8">
        <v>7501013140057</v>
      </c>
      <c r="D88" s="9" t="s">
        <v>8</v>
      </c>
      <c r="E88" s="10">
        <v>8</v>
      </c>
      <c r="F88" s="10"/>
      <c r="G88" s="11">
        <v>245.5</v>
      </c>
      <c r="H88" s="12">
        <f t="shared" si="4"/>
        <v>30.6875</v>
      </c>
      <c r="I88" s="1"/>
      <c r="J88" s="1">
        <v>6</v>
      </c>
      <c r="K88" s="1">
        <v>4</v>
      </c>
      <c r="L88" s="12">
        <f t="shared" si="5"/>
        <v>27.692399999999996</v>
      </c>
      <c r="M88" s="35">
        <v>12</v>
      </c>
      <c r="N88" s="35">
        <v>10</v>
      </c>
      <c r="O88" s="35">
        <v>10</v>
      </c>
      <c r="P88" s="35"/>
      <c r="Q88" s="35"/>
    </row>
    <row r="89" spans="1:17" ht="15.75" x14ac:dyDescent="0.25">
      <c r="A89" s="13">
        <v>69</v>
      </c>
      <c r="B89" s="1">
        <v>123877</v>
      </c>
      <c r="C89" s="8">
        <v>7501013140118</v>
      </c>
      <c r="D89" s="9" t="s">
        <v>75</v>
      </c>
      <c r="E89" s="10">
        <v>8</v>
      </c>
      <c r="F89" s="10"/>
      <c r="G89" s="11">
        <v>245.5</v>
      </c>
      <c r="H89" s="12">
        <f t="shared" si="4"/>
        <v>30.6875</v>
      </c>
      <c r="I89" s="1"/>
      <c r="J89" s="1">
        <v>6</v>
      </c>
      <c r="K89" s="1">
        <v>4</v>
      </c>
      <c r="L89" s="12">
        <f t="shared" si="5"/>
        <v>27.692399999999996</v>
      </c>
      <c r="M89" s="35">
        <v>12</v>
      </c>
      <c r="N89" s="35">
        <v>10</v>
      </c>
      <c r="O89" s="35">
        <v>10</v>
      </c>
      <c r="P89" s="35"/>
      <c r="Q89" s="35"/>
    </row>
    <row r="90" spans="1:17" ht="15.75" x14ac:dyDescent="0.25">
      <c r="A90" s="13">
        <v>69</v>
      </c>
      <c r="B90" s="1">
        <v>123814</v>
      </c>
      <c r="C90" s="8">
        <v>7501013140149</v>
      </c>
      <c r="D90" s="9" t="s">
        <v>79</v>
      </c>
      <c r="E90" s="10">
        <v>8</v>
      </c>
      <c r="F90" s="10"/>
      <c r="G90" s="11">
        <v>245.5</v>
      </c>
      <c r="H90" s="12">
        <f t="shared" si="4"/>
        <v>30.6875</v>
      </c>
      <c r="I90" s="1"/>
      <c r="J90" s="1">
        <v>6</v>
      </c>
      <c r="K90" s="1">
        <v>4</v>
      </c>
      <c r="L90" s="12">
        <f t="shared" si="5"/>
        <v>27.692399999999996</v>
      </c>
      <c r="M90" s="35">
        <v>8</v>
      </c>
      <c r="N90" s="35">
        <v>5</v>
      </c>
      <c r="O90" s="35">
        <v>5</v>
      </c>
      <c r="P90" s="35"/>
      <c r="Q90" s="35"/>
    </row>
    <row r="91" spans="1:17" ht="15.75" x14ac:dyDescent="0.25">
      <c r="A91" s="13">
        <v>69</v>
      </c>
      <c r="B91" s="1">
        <v>123802</v>
      </c>
      <c r="C91" s="8">
        <v>7501013140194</v>
      </c>
      <c r="D91" s="9" t="s">
        <v>33</v>
      </c>
      <c r="E91" s="10">
        <v>8</v>
      </c>
      <c r="F91" s="10"/>
      <c r="G91" s="11">
        <v>245.5</v>
      </c>
      <c r="H91" s="12">
        <f t="shared" si="4"/>
        <v>30.6875</v>
      </c>
      <c r="I91" s="1"/>
      <c r="J91" s="1">
        <v>6</v>
      </c>
      <c r="K91" s="1">
        <v>4</v>
      </c>
      <c r="L91" s="12">
        <f t="shared" si="5"/>
        <v>27.692399999999996</v>
      </c>
      <c r="M91" s="35">
        <v>12</v>
      </c>
      <c r="N91" s="35">
        <v>10</v>
      </c>
      <c r="O91" s="35">
        <v>10</v>
      </c>
      <c r="P91" s="35"/>
      <c r="Q91" s="35"/>
    </row>
    <row r="92" spans="1:17" ht="15.75" x14ac:dyDescent="0.25">
      <c r="A92" s="13">
        <v>15</v>
      </c>
      <c r="B92" s="1">
        <v>170720</v>
      </c>
      <c r="C92" s="8">
        <v>7501013154023</v>
      </c>
      <c r="D92" s="9" t="s">
        <v>72</v>
      </c>
      <c r="E92" s="10">
        <v>24</v>
      </c>
      <c r="F92" s="10"/>
      <c r="G92" s="11">
        <v>85.12</v>
      </c>
      <c r="H92" s="12">
        <f t="shared" si="4"/>
        <v>3.5466666666666669</v>
      </c>
      <c r="I92" s="1">
        <v>9</v>
      </c>
      <c r="J92" s="1">
        <v>6</v>
      </c>
      <c r="K92" s="1">
        <v>4</v>
      </c>
      <c r="L92" s="12">
        <f t="shared" si="5"/>
        <v>2.9124659200000003</v>
      </c>
      <c r="M92" s="35"/>
      <c r="N92" s="35"/>
      <c r="O92" s="35"/>
      <c r="P92" s="35"/>
      <c r="Q92" s="35"/>
    </row>
    <row r="93" spans="1:17" ht="15.75" x14ac:dyDescent="0.25">
      <c r="A93" s="13">
        <v>15</v>
      </c>
      <c r="B93" s="1">
        <v>170703</v>
      </c>
      <c r="C93" s="8">
        <v>7501013154030</v>
      </c>
      <c r="D93" s="9" t="s">
        <v>9</v>
      </c>
      <c r="E93" s="10">
        <v>24</v>
      </c>
      <c r="F93" s="10"/>
      <c r="G93" s="11">
        <v>85.12</v>
      </c>
      <c r="H93" s="12">
        <f t="shared" si="4"/>
        <v>3.5466666666666669</v>
      </c>
      <c r="I93" s="1">
        <v>9</v>
      </c>
      <c r="J93" s="1">
        <v>6</v>
      </c>
      <c r="K93" s="1">
        <v>4</v>
      </c>
      <c r="L93" s="12">
        <f t="shared" si="5"/>
        <v>2.9124659200000003</v>
      </c>
      <c r="M93" s="35"/>
      <c r="N93" s="35"/>
      <c r="O93" s="35"/>
      <c r="P93" s="35"/>
      <c r="Q93" s="35"/>
    </row>
    <row r="94" spans="1:17" ht="15.75" x14ac:dyDescent="0.25">
      <c r="A94" s="13">
        <v>15</v>
      </c>
      <c r="B94" s="2">
        <v>170713</v>
      </c>
      <c r="C94" s="8">
        <v>7501013154139</v>
      </c>
      <c r="D94" s="9" t="s">
        <v>31</v>
      </c>
      <c r="E94" s="10">
        <v>24</v>
      </c>
      <c r="F94" s="10"/>
      <c r="G94" s="11">
        <v>85.12</v>
      </c>
      <c r="H94" s="12">
        <f t="shared" si="4"/>
        <v>3.5466666666666669</v>
      </c>
      <c r="I94" s="1">
        <v>9</v>
      </c>
      <c r="J94" s="1">
        <v>6</v>
      </c>
      <c r="K94" s="1">
        <v>4</v>
      </c>
      <c r="L94" s="12">
        <f t="shared" si="5"/>
        <v>2.9124659200000003</v>
      </c>
      <c r="M94" s="37"/>
      <c r="N94" s="37"/>
      <c r="O94" s="35"/>
      <c r="P94" s="35"/>
      <c r="Q94" s="35"/>
    </row>
    <row r="95" spans="1:17" ht="15.75" x14ac:dyDescent="0.25">
      <c r="A95" s="13">
        <v>15</v>
      </c>
      <c r="B95" s="1">
        <v>170714</v>
      </c>
      <c r="C95" s="8">
        <v>7501013154146</v>
      </c>
      <c r="D95" s="9" t="s">
        <v>30</v>
      </c>
      <c r="E95" s="10">
        <v>24</v>
      </c>
      <c r="F95" s="10"/>
      <c r="G95" s="11">
        <v>85.12</v>
      </c>
      <c r="H95" s="12">
        <f t="shared" si="4"/>
        <v>3.5466666666666669</v>
      </c>
      <c r="I95" s="1">
        <v>9</v>
      </c>
      <c r="J95" s="1">
        <v>6</v>
      </c>
      <c r="K95" s="1">
        <v>4</v>
      </c>
      <c r="L95" s="12">
        <f t="shared" si="5"/>
        <v>2.9124659200000003</v>
      </c>
      <c r="M95" s="35"/>
      <c r="N95" s="35">
        <v>15</v>
      </c>
      <c r="O95" s="35"/>
      <c r="P95" s="35"/>
      <c r="Q95" s="35"/>
    </row>
    <row r="96" spans="1:17" ht="15.75" x14ac:dyDescent="0.25">
      <c r="A96" s="13">
        <v>15</v>
      </c>
      <c r="B96" s="1">
        <v>170718</v>
      </c>
      <c r="C96" s="8">
        <v>7501013154184</v>
      </c>
      <c r="D96" s="9" t="s">
        <v>32</v>
      </c>
      <c r="E96" s="10">
        <v>24</v>
      </c>
      <c r="F96" s="10"/>
      <c r="G96" s="11">
        <v>85.12</v>
      </c>
      <c r="H96" s="12">
        <f t="shared" si="4"/>
        <v>3.5466666666666669</v>
      </c>
      <c r="I96" s="1">
        <v>9</v>
      </c>
      <c r="J96" s="1">
        <v>6</v>
      </c>
      <c r="K96" s="1">
        <v>4</v>
      </c>
      <c r="L96" s="12">
        <f t="shared" si="5"/>
        <v>2.9124659200000003</v>
      </c>
      <c r="M96" s="35"/>
      <c r="N96" s="35">
        <v>10</v>
      </c>
      <c r="O96" s="35"/>
      <c r="P96" s="35"/>
      <c r="Q96" s="35"/>
    </row>
    <row r="97" spans="1:17" ht="15.75" x14ac:dyDescent="0.25">
      <c r="A97" s="13" t="s">
        <v>120</v>
      </c>
      <c r="B97" s="1">
        <v>100903</v>
      </c>
      <c r="C97" s="8">
        <v>7501013174038</v>
      </c>
      <c r="D97" s="9" t="s">
        <v>7</v>
      </c>
      <c r="E97" s="10">
        <v>24</v>
      </c>
      <c r="F97" s="10"/>
      <c r="G97" s="11">
        <v>227.29</v>
      </c>
      <c r="H97" s="12">
        <f t="shared" si="4"/>
        <v>9.4704166666666669</v>
      </c>
      <c r="I97" s="1"/>
      <c r="J97" s="1">
        <v>6</v>
      </c>
      <c r="K97" s="1">
        <v>4</v>
      </c>
      <c r="L97" s="12">
        <f t="shared" si="5"/>
        <v>8.5461039999999997</v>
      </c>
      <c r="M97" s="35">
        <v>5</v>
      </c>
      <c r="N97" s="35">
        <v>4</v>
      </c>
      <c r="O97" s="35">
        <v>7</v>
      </c>
      <c r="P97" s="37"/>
      <c r="Q97" s="37"/>
    </row>
    <row r="98" spans="1:17" ht="15.75" x14ac:dyDescent="0.25">
      <c r="A98" s="13" t="s">
        <v>120</v>
      </c>
      <c r="B98" s="1">
        <v>100905</v>
      </c>
      <c r="C98" s="8">
        <v>7501013174052</v>
      </c>
      <c r="D98" s="9" t="s">
        <v>50</v>
      </c>
      <c r="E98" s="10">
        <v>24</v>
      </c>
      <c r="F98" s="10"/>
      <c r="G98" s="11">
        <v>227.29</v>
      </c>
      <c r="H98" s="12">
        <f t="shared" si="4"/>
        <v>9.4704166666666669</v>
      </c>
      <c r="I98" s="1"/>
      <c r="J98" s="1">
        <v>6</v>
      </c>
      <c r="K98" s="1">
        <v>4</v>
      </c>
      <c r="L98" s="12">
        <f t="shared" si="5"/>
        <v>8.5461039999999997</v>
      </c>
      <c r="M98" s="35">
        <v>5</v>
      </c>
      <c r="N98" s="35">
        <v>4</v>
      </c>
      <c r="O98" s="35">
        <v>5</v>
      </c>
      <c r="P98" s="35"/>
      <c r="Q98" s="35"/>
    </row>
    <row r="99" spans="1:17" ht="15.75" x14ac:dyDescent="0.25">
      <c r="A99" s="13" t="s">
        <v>120</v>
      </c>
      <c r="B99" s="19">
        <v>100906</v>
      </c>
      <c r="C99" s="20">
        <v>7501013174069</v>
      </c>
      <c r="D99" s="21" t="s">
        <v>62</v>
      </c>
      <c r="E99" s="22">
        <v>24</v>
      </c>
      <c r="F99" s="22"/>
      <c r="G99" s="23">
        <v>227.29</v>
      </c>
      <c r="H99" s="24">
        <f t="shared" si="4"/>
        <v>9.4704166666666669</v>
      </c>
      <c r="I99" s="19"/>
      <c r="J99" s="19">
        <v>6</v>
      </c>
      <c r="K99" s="19">
        <v>4</v>
      </c>
      <c r="L99" s="24">
        <f t="shared" si="5"/>
        <v>8.5461039999999997</v>
      </c>
      <c r="M99" s="35">
        <v>5</v>
      </c>
      <c r="N99" s="35">
        <v>4</v>
      </c>
      <c r="O99" s="35">
        <v>8</v>
      </c>
      <c r="P99" s="35"/>
      <c r="Q99" s="35"/>
    </row>
    <row r="100" spans="1:17" ht="15.75" x14ac:dyDescent="0.25">
      <c r="A100" s="13" t="s">
        <v>120</v>
      </c>
      <c r="B100" s="1">
        <v>100902</v>
      </c>
      <c r="C100" s="8">
        <v>7501013174199</v>
      </c>
      <c r="D100" s="9" t="s">
        <v>61</v>
      </c>
      <c r="E100" s="10">
        <v>24</v>
      </c>
      <c r="F100" s="10"/>
      <c r="G100" s="11">
        <v>227.29</v>
      </c>
      <c r="H100" s="12">
        <f t="shared" si="4"/>
        <v>9.4704166666666669</v>
      </c>
      <c r="I100" s="1"/>
      <c r="J100" s="1">
        <v>6</v>
      </c>
      <c r="K100" s="1">
        <v>4</v>
      </c>
      <c r="L100" s="12">
        <f t="shared" si="5"/>
        <v>8.5461039999999997</v>
      </c>
      <c r="M100" s="35">
        <v>5</v>
      </c>
      <c r="N100" s="35">
        <v>4</v>
      </c>
      <c r="O100" s="35">
        <v>8</v>
      </c>
      <c r="P100" s="35"/>
      <c r="Q100" s="35"/>
    </row>
    <row r="101" spans="1:17" ht="15.75" x14ac:dyDescent="0.25">
      <c r="A101" s="13" t="s">
        <v>121</v>
      </c>
      <c r="B101" s="1">
        <v>123557</v>
      </c>
      <c r="C101" s="8">
        <v>7501013180671</v>
      </c>
      <c r="D101" s="9" t="s">
        <v>21</v>
      </c>
      <c r="E101" s="10">
        <v>12</v>
      </c>
      <c r="F101" s="10"/>
      <c r="G101" s="11">
        <v>273.60000000000002</v>
      </c>
      <c r="H101" s="12">
        <f t="shared" si="4"/>
        <v>22.8</v>
      </c>
      <c r="I101" s="1"/>
      <c r="J101" s="1">
        <v>6</v>
      </c>
      <c r="K101" s="1">
        <v>4</v>
      </c>
      <c r="L101" s="12">
        <f t="shared" si="5"/>
        <v>20.574719999999999</v>
      </c>
      <c r="M101" s="35">
        <v>5</v>
      </c>
      <c r="N101" s="35">
        <v>5</v>
      </c>
      <c r="O101" s="35">
        <v>5</v>
      </c>
      <c r="P101" s="35"/>
      <c r="Q101" s="35"/>
    </row>
    <row r="102" spans="1:17" ht="15.75" x14ac:dyDescent="0.25">
      <c r="A102" s="13" t="s">
        <v>122</v>
      </c>
      <c r="B102" s="19">
        <v>122103</v>
      </c>
      <c r="C102" s="27">
        <v>7501013192032</v>
      </c>
      <c r="D102" s="28" t="s">
        <v>68</v>
      </c>
      <c r="E102" s="29">
        <v>12</v>
      </c>
      <c r="F102" s="29"/>
      <c r="G102" s="30">
        <v>158.27000000000001</v>
      </c>
      <c r="H102" s="31">
        <f t="shared" si="4"/>
        <v>13.189166666666667</v>
      </c>
      <c r="I102" s="26"/>
      <c r="J102" s="26">
        <v>6</v>
      </c>
      <c r="K102" s="26">
        <v>4</v>
      </c>
      <c r="L102" s="31">
        <f t="shared" si="5"/>
        <v>11.901903999999998</v>
      </c>
      <c r="M102" s="35"/>
      <c r="N102" s="35">
        <v>8</v>
      </c>
      <c r="O102" s="35">
        <v>5</v>
      </c>
      <c r="P102" s="35"/>
      <c r="Q102" s="35"/>
    </row>
    <row r="103" spans="1:17" ht="15.75" x14ac:dyDescent="0.25">
      <c r="A103" s="13" t="s">
        <v>122</v>
      </c>
      <c r="B103" s="19">
        <v>122105</v>
      </c>
      <c r="C103" s="27">
        <v>7501013192056</v>
      </c>
      <c r="D103" s="28" t="s">
        <v>19</v>
      </c>
      <c r="E103" s="29">
        <v>12</v>
      </c>
      <c r="F103" s="29"/>
      <c r="G103" s="30">
        <v>158.27000000000001</v>
      </c>
      <c r="H103" s="31">
        <f t="shared" si="4"/>
        <v>13.189166666666667</v>
      </c>
      <c r="I103" s="26"/>
      <c r="J103" s="26">
        <v>6</v>
      </c>
      <c r="K103" s="26">
        <v>4</v>
      </c>
      <c r="L103" s="31">
        <f t="shared" si="5"/>
        <v>11.901903999999998</v>
      </c>
      <c r="M103" s="35"/>
      <c r="N103" s="35">
        <v>6</v>
      </c>
      <c r="O103" s="35">
        <v>10</v>
      </c>
      <c r="P103" s="35"/>
      <c r="Q103" s="35"/>
    </row>
    <row r="104" spans="1:17" ht="15.75" x14ac:dyDescent="0.25">
      <c r="A104" s="13" t="s">
        <v>122</v>
      </c>
      <c r="B104" s="19">
        <v>122102</v>
      </c>
      <c r="C104" s="27">
        <v>7501013192193</v>
      </c>
      <c r="D104" s="28" t="s">
        <v>27</v>
      </c>
      <c r="E104" s="29">
        <v>12</v>
      </c>
      <c r="F104" s="29"/>
      <c r="G104" s="30">
        <v>158.27000000000001</v>
      </c>
      <c r="H104" s="31">
        <f t="shared" si="4"/>
        <v>13.189166666666667</v>
      </c>
      <c r="I104" s="26"/>
      <c r="J104" s="26">
        <v>6</v>
      </c>
      <c r="K104" s="26">
        <v>4</v>
      </c>
      <c r="L104" s="31">
        <f t="shared" si="5"/>
        <v>11.901903999999998</v>
      </c>
      <c r="M104" s="35">
        <v>10</v>
      </c>
      <c r="N104" s="35">
        <v>8</v>
      </c>
      <c r="O104" s="35">
        <v>10</v>
      </c>
      <c r="P104" s="35"/>
      <c r="Q104" s="35"/>
    </row>
    <row r="105" spans="1:17" ht="15.75" x14ac:dyDescent="0.25">
      <c r="A105" s="13" t="s">
        <v>122</v>
      </c>
      <c r="B105" s="19">
        <v>122177</v>
      </c>
      <c r="C105" s="27">
        <v>7501013192490</v>
      </c>
      <c r="D105" s="28" t="s">
        <v>18</v>
      </c>
      <c r="E105" s="29">
        <v>12</v>
      </c>
      <c r="F105" s="29"/>
      <c r="G105" s="30">
        <v>158.27000000000001</v>
      </c>
      <c r="H105" s="31">
        <f t="shared" ref="H105:H112" si="6">+G105/E105</f>
        <v>13.189166666666667</v>
      </c>
      <c r="I105" s="26"/>
      <c r="J105" s="26">
        <v>6</v>
      </c>
      <c r="K105" s="26">
        <v>4</v>
      </c>
      <c r="L105" s="31">
        <f t="shared" ref="L105:L112" si="7">+H105*((100-I105)/100)*((100-J105)/100)*((100-K105)/100)</f>
        <v>11.901903999999998</v>
      </c>
      <c r="M105" s="35"/>
      <c r="N105" s="35"/>
      <c r="O105" s="35">
        <v>8</v>
      </c>
      <c r="P105" s="35"/>
      <c r="Q105" s="35"/>
    </row>
    <row r="106" spans="1:17" ht="15.75" x14ac:dyDescent="0.25">
      <c r="A106" s="13">
        <v>50</v>
      </c>
      <c r="B106" s="19">
        <v>120220</v>
      </c>
      <c r="C106" s="27">
        <v>7501013196023</v>
      </c>
      <c r="D106" s="28" t="s">
        <v>49</v>
      </c>
      <c r="E106" s="29">
        <v>12</v>
      </c>
      <c r="F106" s="29"/>
      <c r="G106" s="30">
        <v>137.01</v>
      </c>
      <c r="H106" s="31">
        <f t="shared" si="6"/>
        <v>11.417499999999999</v>
      </c>
      <c r="I106" s="26"/>
      <c r="J106" s="26">
        <v>6</v>
      </c>
      <c r="K106" s="26">
        <v>4</v>
      </c>
      <c r="L106" s="31">
        <f t="shared" si="7"/>
        <v>10.303151999999997</v>
      </c>
      <c r="M106" s="35">
        <v>10</v>
      </c>
      <c r="N106" s="35">
        <v>10</v>
      </c>
      <c r="O106" s="35">
        <v>10</v>
      </c>
      <c r="P106" s="35"/>
      <c r="Q106" s="35"/>
    </row>
    <row r="107" spans="1:17" ht="15.75" x14ac:dyDescent="0.25">
      <c r="A107" s="13">
        <v>50</v>
      </c>
      <c r="B107" s="19">
        <v>120203</v>
      </c>
      <c r="C107" s="27">
        <v>7501013196030</v>
      </c>
      <c r="D107" s="28" t="s">
        <v>60</v>
      </c>
      <c r="E107" s="29">
        <v>12</v>
      </c>
      <c r="F107" s="29"/>
      <c r="G107" s="30">
        <v>137.01</v>
      </c>
      <c r="H107" s="31">
        <f t="shared" si="6"/>
        <v>11.417499999999999</v>
      </c>
      <c r="I107" s="26"/>
      <c r="J107" s="26">
        <v>6</v>
      </c>
      <c r="K107" s="26">
        <v>4</v>
      </c>
      <c r="L107" s="31">
        <f t="shared" si="7"/>
        <v>10.303151999999997</v>
      </c>
      <c r="M107" s="35">
        <v>10</v>
      </c>
      <c r="N107" s="35">
        <v>10</v>
      </c>
      <c r="O107" s="35">
        <v>10</v>
      </c>
      <c r="P107" s="35"/>
      <c r="Q107" s="35"/>
    </row>
    <row r="108" spans="1:17" ht="15.75" x14ac:dyDescent="0.25">
      <c r="A108" s="13">
        <v>50</v>
      </c>
      <c r="B108" s="19">
        <v>120206</v>
      </c>
      <c r="C108" s="27">
        <v>7501013196061</v>
      </c>
      <c r="D108" s="28" t="s">
        <v>34</v>
      </c>
      <c r="E108" s="29">
        <v>12</v>
      </c>
      <c r="F108" s="29"/>
      <c r="G108" s="30">
        <v>137.01</v>
      </c>
      <c r="H108" s="31">
        <f t="shared" si="6"/>
        <v>11.417499999999999</v>
      </c>
      <c r="I108" s="26"/>
      <c r="J108" s="26">
        <v>6</v>
      </c>
      <c r="K108" s="26">
        <v>4</v>
      </c>
      <c r="L108" s="31">
        <f t="shared" si="7"/>
        <v>10.303151999999997</v>
      </c>
      <c r="M108" s="35">
        <v>5</v>
      </c>
      <c r="N108" s="35">
        <v>5</v>
      </c>
      <c r="O108" s="35">
        <v>5</v>
      </c>
      <c r="P108" s="35"/>
      <c r="Q108" s="35"/>
    </row>
    <row r="109" spans="1:17" ht="15.75" x14ac:dyDescent="0.25">
      <c r="A109" s="13">
        <v>50</v>
      </c>
      <c r="B109" s="19">
        <v>120214</v>
      </c>
      <c r="C109" s="27">
        <v>7501013196146</v>
      </c>
      <c r="D109" s="28" t="s">
        <v>15</v>
      </c>
      <c r="E109" s="29">
        <v>12</v>
      </c>
      <c r="F109" s="29"/>
      <c r="G109" s="30">
        <v>137.01</v>
      </c>
      <c r="H109" s="31">
        <f t="shared" si="6"/>
        <v>11.417499999999999</v>
      </c>
      <c r="I109" s="26"/>
      <c r="J109" s="26">
        <v>6</v>
      </c>
      <c r="K109" s="26">
        <v>4</v>
      </c>
      <c r="L109" s="31">
        <f t="shared" si="7"/>
        <v>10.303151999999997</v>
      </c>
      <c r="M109" s="35">
        <v>10</v>
      </c>
      <c r="N109" s="35">
        <v>10</v>
      </c>
      <c r="O109" s="35">
        <v>10</v>
      </c>
      <c r="P109" s="35"/>
      <c r="Q109" s="35"/>
    </row>
    <row r="110" spans="1:17" ht="15.75" x14ac:dyDescent="0.25">
      <c r="A110" s="13">
        <v>50</v>
      </c>
      <c r="B110" s="19">
        <v>120219</v>
      </c>
      <c r="C110" s="27">
        <v>7501013196214</v>
      </c>
      <c r="D110" s="28" t="s">
        <v>24</v>
      </c>
      <c r="E110" s="29">
        <v>12</v>
      </c>
      <c r="F110" s="29"/>
      <c r="G110" s="30">
        <v>137.01</v>
      </c>
      <c r="H110" s="31">
        <f t="shared" si="6"/>
        <v>11.417499999999999</v>
      </c>
      <c r="I110" s="26"/>
      <c r="J110" s="26">
        <v>6</v>
      </c>
      <c r="K110" s="26">
        <v>4</v>
      </c>
      <c r="L110" s="31">
        <f t="shared" si="7"/>
        <v>10.303151999999997</v>
      </c>
      <c r="M110" s="35">
        <v>10</v>
      </c>
      <c r="N110" s="35">
        <v>10</v>
      </c>
      <c r="O110" s="35">
        <v>10</v>
      </c>
      <c r="P110" s="35"/>
      <c r="Q110" s="35"/>
    </row>
    <row r="111" spans="1:17" ht="15.75" x14ac:dyDescent="0.25">
      <c r="A111" s="13"/>
      <c r="B111" s="19">
        <v>923616</v>
      </c>
      <c r="C111" s="27">
        <v>7501058611857</v>
      </c>
      <c r="D111" s="28" t="s">
        <v>137</v>
      </c>
      <c r="E111" s="33">
        <v>12</v>
      </c>
      <c r="F111" s="29"/>
      <c r="G111" s="30">
        <v>137.72999999999999</v>
      </c>
      <c r="H111" s="31">
        <f t="shared" si="6"/>
        <v>11.477499999999999</v>
      </c>
      <c r="I111" s="26"/>
      <c r="J111" s="26">
        <v>6</v>
      </c>
      <c r="K111" s="26">
        <v>4</v>
      </c>
      <c r="L111" s="31">
        <f t="shared" si="7"/>
        <v>10.357295999999998</v>
      </c>
      <c r="M111" s="35">
        <v>1</v>
      </c>
      <c r="N111" s="35">
        <v>2</v>
      </c>
      <c r="O111" s="35">
        <v>1</v>
      </c>
      <c r="P111" s="35"/>
      <c r="Q111" s="35"/>
    </row>
    <row r="112" spans="1:17" ht="15.75" x14ac:dyDescent="0.25">
      <c r="A112" s="13"/>
      <c r="B112" s="19">
        <v>924416</v>
      </c>
      <c r="C112" s="27">
        <v>7501058613554</v>
      </c>
      <c r="D112" s="28" t="s">
        <v>134</v>
      </c>
      <c r="E112" s="33">
        <v>12</v>
      </c>
      <c r="F112" s="29"/>
      <c r="G112" s="30">
        <v>137.63</v>
      </c>
      <c r="H112" s="31">
        <f t="shared" si="6"/>
        <v>11.469166666666666</v>
      </c>
      <c r="I112" s="26"/>
      <c r="J112" s="26">
        <v>6</v>
      </c>
      <c r="K112" s="26">
        <v>4</v>
      </c>
      <c r="L112" s="31">
        <f t="shared" si="7"/>
        <v>10.349775999999999</v>
      </c>
      <c r="M112" s="35">
        <v>2</v>
      </c>
      <c r="N112" s="35">
        <v>1</v>
      </c>
      <c r="O112" s="35">
        <v>1</v>
      </c>
      <c r="P112" s="35"/>
      <c r="Q112" s="35"/>
    </row>
    <row r="113" spans="1:17" x14ac:dyDescent="0.25">
      <c r="A113" s="13"/>
      <c r="B113" s="1"/>
      <c r="C113" s="8"/>
      <c r="D113" s="9"/>
      <c r="E113" s="10"/>
      <c r="F113" s="10"/>
      <c r="G113" s="11"/>
      <c r="H113" s="12" t="e">
        <f t="shared" ref="H113" si="8">+G113/E113</f>
        <v>#DIV/0!</v>
      </c>
      <c r="I113" s="1">
        <v>0</v>
      </c>
      <c r="J113" s="1">
        <v>0</v>
      </c>
      <c r="K113" s="1">
        <v>0</v>
      </c>
      <c r="L113" s="12" t="e">
        <f t="shared" ref="L113" si="9">+H113*((100-I113)/100)*((100-J113)/100)*((100-K113)/100)</f>
        <v>#DIV/0!</v>
      </c>
      <c r="M113" s="34">
        <f>SUM(M9:M112)</f>
        <v>511</v>
      </c>
      <c r="N113" s="34">
        <f t="shared" ref="N113:Q113" si="10">SUM(N9:N112)</f>
        <v>513</v>
      </c>
      <c r="O113" s="34">
        <f t="shared" si="10"/>
        <v>517</v>
      </c>
      <c r="P113" s="34">
        <f t="shared" si="10"/>
        <v>0</v>
      </c>
      <c r="Q113" s="34">
        <f t="shared" si="10"/>
        <v>0</v>
      </c>
    </row>
  </sheetData>
  <autoFilter ref="A8:Q113"/>
  <sortState ref="A9:P112">
    <sortCondition ref="C9:C112"/>
  </sortState>
  <mergeCells count="2">
    <mergeCell ref="C4:H5"/>
    <mergeCell ref="M7:Q7"/>
  </mergeCells>
  <conditionalFormatting sqref="I9:K56 I59:K113">
    <cfRule type="cellIs" dxfId="3" priority="6" operator="greaterThan">
      <formula>0</formula>
    </cfRule>
  </conditionalFormatting>
  <conditionalFormatting sqref="I57:K58">
    <cfRule type="cellIs" dxfId="2" priority="5" operator="greaterThan">
      <formula>0</formula>
    </cfRule>
  </conditionalFormatting>
  <conditionalFormatting sqref="M9:P112">
    <cfRule type="cellIs" dxfId="1" priority="3" operator="greaterThan">
      <formula>0</formula>
    </cfRule>
  </conditionalFormatting>
  <conditionalFormatting sqref="Q9:Q1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PED.24.01.2020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cp:lastPrinted>2019-04-18T15:26:46Z</cp:lastPrinted>
  <dcterms:created xsi:type="dcterms:W3CDTF">2019-04-16T23:04:48Z</dcterms:created>
  <dcterms:modified xsi:type="dcterms:W3CDTF">2020-05-29T17:18:48Z</dcterms:modified>
  <cp:category>Reportes</cp:category>
</cp:coreProperties>
</file>