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MPARATIVOS CEDIS\"/>
    </mc:Choice>
  </mc:AlternateContent>
  <bookViews>
    <workbookView xWindow="0" yWindow="0" windowWidth="20490" windowHeight="7455" tabRatio="500"/>
  </bookViews>
  <sheets>
    <sheet name="Sheet1" sheetId="1" r:id="rId1"/>
    <sheet name="Hoja1" sheetId="2" r:id="rId2"/>
  </sheets>
  <definedNames>
    <definedName name="_xlnm._FilterDatabase" localSheetId="1" hidden="1">Hoja1!$A$1:$D$1</definedName>
    <definedName name="_xlnm._FilterDatabase" localSheetId="0" hidden="1">Sheet1!$A$4:$I$106</definedName>
    <definedName name="ENT">Hoja1!$A$1:$D$76</definedName>
    <definedName name="ENTRA">Hoja1!$A$1:$D$78</definedName>
    <definedName name="ENTRADA">Hoja1!$A$1:$D$40</definedName>
    <definedName name="ENTRADAS">Hoja1!$A$1:$D$103</definedName>
  </definedNames>
  <calcPr calcId="152511"/>
</workbook>
</file>

<file path=xl/calcChain.xml><?xml version="1.0" encoding="utf-8"?>
<calcChain xmlns="http://schemas.openxmlformats.org/spreadsheetml/2006/main">
  <c r="G12" i="1" l="1"/>
  <c r="H12" i="1" s="1"/>
  <c r="I12" i="1" s="1"/>
  <c r="G38" i="1"/>
  <c r="G39" i="1"/>
  <c r="G40" i="1"/>
  <c r="H40" i="1" s="1"/>
  <c r="I40" i="1" s="1"/>
  <c r="G5" i="1"/>
  <c r="H5" i="1" s="1"/>
  <c r="I5" i="1" s="1"/>
  <c r="G41" i="1"/>
  <c r="H41" i="1" s="1"/>
  <c r="I41" i="1" s="1"/>
  <c r="G42" i="1"/>
  <c r="G43" i="1"/>
  <c r="H43" i="1" s="1"/>
  <c r="I43" i="1" s="1"/>
  <c r="G44" i="1"/>
  <c r="H44" i="1" s="1"/>
  <c r="I44" i="1" s="1"/>
  <c r="G45" i="1"/>
  <c r="H45" i="1" s="1"/>
  <c r="I45" i="1" s="1"/>
  <c r="G46" i="1"/>
  <c r="G6" i="1"/>
  <c r="G47" i="1"/>
  <c r="H47" i="1" s="1"/>
  <c r="I47" i="1" s="1"/>
  <c r="G48" i="1"/>
  <c r="H48" i="1" s="1"/>
  <c r="I48" i="1" s="1"/>
  <c r="G49" i="1"/>
  <c r="G50" i="1"/>
  <c r="G51" i="1"/>
  <c r="H51" i="1" s="1"/>
  <c r="I51" i="1" s="1"/>
  <c r="G52" i="1"/>
  <c r="H52" i="1" s="1"/>
  <c r="I52" i="1" s="1"/>
  <c r="G53" i="1"/>
  <c r="G54" i="1"/>
  <c r="H54" i="1" s="1"/>
  <c r="I54" i="1" s="1"/>
  <c r="G55" i="1"/>
  <c r="H55" i="1" s="1"/>
  <c r="I55" i="1" s="1"/>
  <c r="G56" i="1"/>
  <c r="H56" i="1" s="1"/>
  <c r="I56" i="1" s="1"/>
  <c r="G57" i="1"/>
  <c r="G58" i="1"/>
  <c r="G59" i="1"/>
  <c r="H59" i="1" s="1"/>
  <c r="I59" i="1" s="1"/>
  <c r="G60" i="1"/>
  <c r="G61" i="1"/>
  <c r="G62" i="1"/>
  <c r="H62" i="1" s="1"/>
  <c r="I62" i="1" s="1"/>
  <c r="G63" i="1"/>
  <c r="H63" i="1" s="1"/>
  <c r="I63" i="1" s="1"/>
  <c r="G7" i="1"/>
  <c r="H7" i="1" s="1"/>
  <c r="I7" i="1" s="1"/>
  <c r="G64" i="1"/>
  <c r="G65" i="1"/>
  <c r="H65" i="1" s="1"/>
  <c r="I65" i="1" s="1"/>
  <c r="G66" i="1"/>
  <c r="H66" i="1" s="1"/>
  <c r="I66" i="1" s="1"/>
  <c r="G67" i="1"/>
  <c r="G68" i="1"/>
  <c r="G8" i="1"/>
  <c r="G9" i="1"/>
  <c r="H9" i="1" s="1"/>
  <c r="I9" i="1" s="1"/>
  <c r="G69" i="1"/>
  <c r="H69" i="1" s="1"/>
  <c r="I69" i="1" s="1"/>
  <c r="G10" i="1"/>
  <c r="G70" i="1"/>
  <c r="G71" i="1"/>
  <c r="H71" i="1" s="1"/>
  <c r="I71" i="1" s="1"/>
  <c r="G72" i="1"/>
  <c r="G11" i="1"/>
  <c r="G73" i="1"/>
  <c r="H73" i="1" s="1"/>
  <c r="I73" i="1" s="1"/>
  <c r="G74" i="1"/>
  <c r="H74" i="1" s="1"/>
  <c r="I74" i="1" s="1"/>
  <c r="G13" i="1"/>
  <c r="G14" i="1"/>
  <c r="G15" i="1"/>
  <c r="H15" i="1" s="1"/>
  <c r="I15" i="1" s="1"/>
  <c r="G16" i="1"/>
  <c r="G17" i="1"/>
  <c r="G18" i="1"/>
  <c r="G75" i="1"/>
  <c r="H75" i="1" s="1"/>
  <c r="I75" i="1" s="1"/>
  <c r="G76" i="1"/>
  <c r="H76" i="1" s="1"/>
  <c r="I76" i="1" s="1"/>
  <c r="G19" i="1"/>
  <c r="G77" i="1"/>
  <c r="H77" i="1" s="1"/>
  <c r="I77" i="1" s="1"/>
  <c r="G78" i="1"/>
  <c r="H78" i="1" s="1"/>
  <c r="I78" i="1" s="1"/>
  <c r="G79" i="1"/>
  <c r="H79" i="1" s="1"/>
  <c r="I79" i="1" s="1"/>
  <c r="G80" i="1"/>
  <c r="G81" i="1"/>
  <c r="H81" i="1" s="1"/>
  <c r="I81" i="1" s="1"/>
  <c r="G82" i="1"/>
  <c r="H82" i="1" s="1"/>
  <c r="I82" i="1" s="1"/>
  <c r="G20" i="1"/>
  <c r="G21" i="1"/>
  <c r="G83" i="1"/>
  <c r="H83" i="1" s="1"/>
  <c r="I83" i="1" s="1"/>
  <c r="G84" i="1"/>
  <c r="H84" i="1" s="1"/>
  <c r="I84" i="1" s="1"/>
  <c r="G22" i="1"/>
  <c r="H22" i="1" s="1"/>
  <c r="I22" i="1" s="1"/>
  <c r="G85" i="1"/>
  <c r="G86" i="1"/>
  <c r="H86" i="1" s="1"/>
  <c r="I86" i="1" s="1"/>
  <c r="G23" i="1"/>
  <c r="H23" i="1" s="1"/>
  <c r="I23" i="1" s="1"/>
  <c r="G24" i="1"/>
  <c r="H24" i="1" s="1"/>
  <c r="I24" i="1" s="1"/>
  <c r="G87" i="1"/>
  <c r="G25" i="1"/>
  <c r="G26" i="1"/>
  <c r="H26" i="1" s="1"/>
  <c r="I26" i="1" s="1"/>
  <c r="G88" i="1"/>
  <c r="H88" i="1" s="1"/>
  <c r="I88" i="1" s="1"/>
  <c r="G89" i="1"/>
  <c r="G90" i="1"/>
  <c r="G27" i="1"/>
  <c r="H27" i="1" s="1"/>
  <c r="I27" i="1" s="1"/>
  <c r="G28" i="1"/>
  <c r="G91" i="1"/>
  <c r="H91" i="1" s="1"/>
  <c r="I91" i="1" s="1"/>
  <c r="G92" i="1"/>
  <c r="H92" i="1" s="1"/>
  <c r="I92" i="1" s="1"/>
  <c r="G93" i="1"/>
  <c r="H93" i="1" s="1"/>
  <c r="I93" i="1" s="1"/>
  <c r="G94" i="1"/>
  <c r="H94" i="1" s="1"/>
  <c r="I94" i="1" s="1"/>
  <c r="G95" i="1"/>
  <c r="H95" i="1" s="1"/>
  <c r="I95" i="1" s="1"/>
  <c r="G29" i="1"/>
  <c r="G96" i="1"/>
  <c r="H96" i="1" s="1"/>
  <c r="I96" i="1" s="1"/>
  <c r="G97" i="1"/>
  <c r="H97" i="1" s="1"/>
  <c r="I97" i="1" s="1"/>
  <c r="G98" i="1"/>
  <c r="G30" i="1"/>
  <c r="G99" i="1"/>
  <c r="H99" i="1" s="1"/>
  <c r="I99" i="1" s="1"/>
  <c r="G100" i="1"/>
  <c r="G31" i="1"/>
  <c r="H31" i="1" s="1"/>
  <c r="I31" i="1" s="1"/>
  <c r="G32" i="1"/>
  <c r="G101" i="1"/>
  <c r="H101" i="1" s="1"/>
  <c r="I101" i="1" s="1"/>
  <c r="G102" i="1"/>
  <c r="H102" i="1" s="1"/>
  <c r="I102" i="1" s="1"/>
  <c r="G103" i="1"/>
  <c r="G33" i="1"/>
  <c r="G34" i="1"/>
  <c r="H34" i="1" s="1"/>
  <c r="I34" i="1" s="1"/>
  <c r="G35" i="1"/>
  <c r="H35" i="1" s="1"/>
  <c r="I35" i="1" s="1"/>
  <c r="G104" i="1"/>
  <c r="H104" i="1" s="1"/>
  <c r="I104" i="1" s="1"/>
  <c r="G105" i="1"/>
  <c r="G36" i="1"/>
  <c r="H36" i="1" s="1"/>
  <c r="I36" i="1" s="1"/>
  <c r="G106" i="1"/>
  <c r="H106" i="1" s="1"/>
  <c r="I106" i="1" s="1"/>
  <c r="G37" i="1"/>
  <c r="H37" i="1" s="1"/>
  <c r="I37" i="1" s="1"/>
  <c r="B38" i="1"/>
  <c r="B39" i="1"/>
  <c r="B40" i="1"/>
  <c r="B5" i="1"/>
  <c r="B41" i="1"/>
  <c r="B42" i="1"/>
  <c r="B43" i="1"/>
  <c r="B44" i="1"/>
  <c r="B45" i="1"/>
  <c r="B46" i="1"/>
  <c r="B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7" i="1"/>
  <c r="B64" i="1"/>
  <c r="B65" i="1"/>
  <c r="B66" i="1"/>
  <c r="B67" i="1"/>
  <c r="B68" i="1"/>
  <c r="B8" i="1"/>
  <c r="B9" i="1"/>
  <c r="B69" i="1"/>
  <c r="B10" i="1"/>
  <c r="B70" i="1"/>
  <c r="B71" i="1"/>
  <c r="B72" i="1"/>
  <c r="B11" i="1"/>
  <c r="B73" i="1"/>
  <c r="B74" i="1"/>
  <c r="B12" i="1"/>
  <c r="B13" i="1"/>
  <c r="B14" i="1"/>
  <c r="B15" i="1"/>
  <c r="B16" i="1"/>
  <c r="B17" i="1"/>
  <c r="B18" i="1"/>
  <c r="B75" i="1"/>
  <c r="B76" i="1"/>
  <c r="B19" i="1"/>
  <c r="B77" i="1"/>
  <c r="B78" i="1"/>
  <c r="B79" i="1"/>
  <c r="B80" i="1"/>
  <c r="B81" i="1"/>
  <c r="B82" i="1"/>
  <c r="B20" i="1"/>
  <c r="B21" i="1"/>
  <c r="B83" i="1"/>
  <c r="B84" i="1"/>
  <c r="B22" i="1"/>
  <c r="B85" i="1"/>
  <c r="B86" i="1"/>
  <c r="B23" i="1"/>
  <c r="B24" i="1"/>
  <c r="B87" i="1"/>
  <c r="B25" i="1"/>
  <c r="B26" i="1"/>
  <c r="B88" i="1"/>
  <c r="B89" i="1"/>
  <c r="B90" i="1"/>
  <c r="B27" i="1"/>
  <c r="B28" i="1"/>
  <c r="B91" i="1"/>
  <c r="B92" i="1"/>
  <c r="B93" i="1"/>
  <c r="B94" i="1"/>
  <c r="B95" i="1"/>
  <c r="B29" i="1"/>
  <c r="B96" i="1"/>
  <c r="B97" i="1"/>
  <c r="B98" i="1"/>
  <c r="B30" i="1"/>
  <c r="B99" i="1"/>
  <c r="B100" i="1"/>
  <c r="B31" i="1"/>
  <c r="B32" i="1"/>
  <c r="B101" i="1"/>
  <c r="B102" i="1"/>
  <c r="B103" i="1"/>
  <c r="B33" i="1"/>
  <c r="B34" i="1"/>
  <c r="B35" i="1"/>
  <c r="B104" i="1"/>
  <c r="B105" i="1"/>
  <c r="B36" i="1"/>
  <c r="B106" i="1"/>
  <c r="B37" i="1"/>
  <c r="H17" i="1"/>
  <c r="I17" i="1" s="1"/>
  <c r="H87" i="1"/>
  <c r="I87" i="1" s="1"/>
  <c r="H89" i="1"/>
  <c r="I89" i="1" s="1"/>
  <c r="H90" i="1"/>
  <c r="I90" i="1" s="1"/>
  <c r="H98" i="1"/>
  <c r="I98" i="1" s="1"/>
  <c r="H30" i="1"/>
  <c r="I30" i="1" s="1"/>
  <c r="H32" i="1"/>
  <c r="I32" i="1" s="1"/>
  <c r="H103" i="1"/>
  <c r="I103" i="1" s="1"/>
  <c r="H105" i="1"/>
  <c r="I105" i="1" s="1"/>
  <c r="F108" i="1"/>
  <c r="H38" i="1"/>
  <c r="I38" i="1" s="1"/>
  <c r="H39" i="1"/>
  <c r="I39" i="1" s="1"/>
  <c r="H42" i="1"/>
  <c r="I42" i="1" s="1"/>
  <c r="H46" i="1"/>
  <c r="I46" i="1" s="1"/>
  <c r="H49" i="1"/>
  <c r="I49" i="1" s="1"/>
  <c r="H53" i="1"/>
  <c r="I53" i="1" s="1"/>
  <c r="H60" i="1"/>
  <c r="I60" i="1" s="1"/>
  <c r="H61" i="1"/>
  <c r="I61" i="1" s="1"/>
  <c r="H64" i="1"/>
  <c r="I64" i="1" s="1"/>
  <c r="H67" i="1"/>
  <c r="I67" i="1" s="1"/>
  <c r="H68" i="1"/>
  <c r="I68" i="1" s="1"/>
  <c r="H10" i="1"/>
  <c r="I10" i="1" s="1"/>
  <c r="H72" i="1"/>
  <c r="I72" i="1" s="1"/>
  <c r="H11" i="1"/>
  <c r="I11" i="1" s="1"/>
  <c r="H13" i="1"/>
  <c r="I13" i="1" s="1"/>
  <c r="H16" i="1"/>
  <c r="I16" i="1" s="1"/>
  <c r="H80" i="1"/>
  <c r="I80" i="1" s="1"/>
  <c r="H20" i="1"/>
  <c r="I20" i="1" s="1"/>
  <c r="H21" i="1"/>
  <c r="I21" i="1" s="1"/>
  <c r="H85" i="1"/>
  <c r="I85" i="1" s="1"/>
  <c r="H25" i="1"/>
  <c r="I25" i="1" s="1"/>
  <c r="H28" i="1"/>
  <c r="I28" i="1" s="1"/>
  <c r="H29" i="1"/>
  <c r="I29" i="1" s="1"/>
  <c r="H100" i="1"/>
  <c r="I100" i="1" s="1"/>
  <c r="H33" i="1"/>
  <c r="I33" i="1" s="1"/>
  <c r="H6" i="1"/>
  <c r="I6" i="1" s="1"/>
  <c r="H50" i="1"/>
  <c r="I50" i="1" s="1"/>
  <c r="H57" i="1"/>
  <c r="I57" i="1" s="1"/>
  <c r="H58" i="1"/>
  <c r="I58" i="1" s="1"/>
  <c r="H8" i="1"/>
  <c r="I8" i="1" s="1"/>
  <c r="H70" i="1"/>
  <c r="I70" i="1" s="1"/>
  <c r="H14" i="1"/>
  <c r="I14" i="1" s="1"/>
  <c r="H18" i="1"/>
  <c r="I18" i="1" s="1"/>
  <c r="H19" i="1"/>
  <c r="I19" i="1" s="1"/>
  <c r="H108" i="1" l="1"/>
  <c r="G108" i="1"/>
</calcChain>
</file>

<file path=xl/sharedStrings.xml><?xml version="1.0" encoding="utf-8"?>
<sst xmlns="http://schemas.openxmlformats.org/spreadsheetml/2006/main" count="525" uniqueCount="230">
  <si>
    <t>PZA</t>
  </si>
  <si>
    <t>FALTANTE</t>
  </si>
  <si>
    <t>No.</t>
  </si>
  <si>
    <t>FOLIOS</t>
  </si>
  <si>
    <t>CODIGO</t>
  </si>
  <si>
    <t>DESCRIPCION</t>
  </si>
  <si>
    <t>UNID</t>
  </si>
  <si>
    <t>PEDIDO</t>
  </si>
  <si>
    <t>RECIBIDO</t>
  </si>
  <si>
    <t>ESTATUS</t>
  </si>
  <si>
    <t>TOTALES:</t>
  </si>
  <si>
    <t>HIG. SUAVEL DECORADO 12 ROLLOS.</t>
  </si>
  <si>
    <t>SERVILLETA PETALO 100 SERV.</t>
  </si>
  <si>
    <t>SERVILLETA PETALO DECORADA 100 SERV.</t>
  </si>
  <si>
    <t>SERVITOALLA PETALO M. CORTES 3 RLLS..</t>
  </si>
  <si>
    <t>PAÑUELO KLEENEX SALTARIN 90 HJS.</t>
  </si>
  <si>
    <t>PAÑUELO KLEENEX BOUTIQUE 70 HJS</t>
  </si>
  <si>
    <t>SERVILLETA LYS 125 HJS.</t>
  </si>
  <si>
    <t xml:space="preserve">SERVILLETA LYS 250 HJS. </t>
  </si>
  <si>
    <t>SERVILLETA LYS 500 HJS.</t>
  </si>
  <si>
    <t>PAÑUELO KLEENEX COLD CARE NEUTRO 100 PZAS</t>
  </si>
  <si>
    <t>PAÑAL KBB SUAV.MAX JUMB. 14 PZS.</t>
  </si>
  <si>
    <t>PAÑUELO KLEENEX COLDCARE ACEITE 66 PZS.</t>
  </si>
  <si>
    <t>PAÑUELO KLEENEX COLDCARE MENTOL 60 PZS.</t>
  </si>
  <si>
    <t>PAÑAL KBB. ABSORSEC MEDIANO 40 PZAS.</t>
  </si>
  <si>
    <t>PAÑAL KBB.ABSORSEC GRANDE 40 PZAS.</t>
  </si>
  <si>
    <t>PAÑAL KBB.ABSORSEC JUMBO 40 PZAS.</t>
  </si>
  <si>
    <t>PAÑAL KBB.ABSORSEC MEDIANO 14 PZAS.</t>
  </si>
  <si>
    <t>PAÑAL KBB.ABSORSEC GRANDE 14 PZAS.</t>
  </si>
  <si>
    <t>HIG.COTONELLE UNIQUE 12 ROLLOS 185 HJS</t>
  </si>
  <si>
    <t>PAÑAL KBB.SUAVELASTIC MAX MED. 14 PZAS.</t>
  </si>
  <si>
    <t>PAÑAL KBB.SUAVELASTIC MAX GDE. 14 PZAS.</t>
  </si>
  <si>
    <t>PAÑAL KBB ABS ULTRA MD 4/80 PZAS</t>
  </si>
  <si>
    <t>PAÑAL KBB ABS ULTRA GD 4/80 PZAS</t>
  </si>
  <si>
    <t>PAÑAL KBB ABS ULTRA JB 4/80 PZAS</t>
  </si>
  <si>
    <t>PAÑAL KBB.SUAVELASTIC MAX MED.60 PZAS</t>
  </si>
  <si>
    <t>PAÑAL KBB.SUAVELASTIC MAX GDE.60 PZAS</t>
  </si>
  <si>
    <t>PAÑAL KBB.SUAVELASTIC MAX JBO 60 PZAS</t>
  </si>
  <si>
    <t>PAÑAL HUGGIES ULTRA C E-2 6/40 PZAS</t>
  </si>
  <si>
    <t>PAÑAL K. BEBE ABSORSEC CHICO 5/40 PZAS..</t>
  </si>
  <si>
    <t>PAÑAL K. BEBE SUAVELASTIC MAXI CHICO 4/40 PZAS..</t>
  </si>
  <si>
    <t>PAÑAL K BEBE SUAVELASTIC RECIEN NACIDO 8/14 PZ.</t>
  </si>
  <si>
    <t>PAÑAL KLEEN BEBE SUAV. MAX CH RECIEN NACIDO 8PAQ. C/14.</t>
  </si>
  <si>
    <t>PAÑAL K. BEBE ABSORSEC RECIEN NACIDO UNISEX 8/14PZ.</t>
  </si>
  <si>
    <t>PAÑAL K BEBE ABSORSEC JUMBO UNISEX 6/14 PZ.</t>
  </si>
  <si>
    <t>PAÑAL K. BEBE ABSRSEC CHICO UNISEX 14/8 PZ.</t>
  </si>
  <si>
    <t>PAÑAL K. BEBE SUAVELASTIC MAX MEDIANO 42 PZS..</t>
  </si>
  <si>
    <t>PAÑAL K. BEBE SUAVELASTIC MAX GRANDE 42 PZS..</t>
  </si>
  <si>
    <t>PAÑAL K. BEBE SUAVELASTIC MAX JUMBO 42 PZS..</t>
  </si>
  <si>
    <t>TOA.HUM. HUGGIES NATURAL CARE 80 PZA</t>
  </si>
  <si>
    <t>TOA.HUM. HUGGIES NATURAL CARE C/AROMA 80 PZAS</t>
  </si>
  <si>
    <t>TOA.HUM. HUGGIES CUIDADO PURO 80 PZAS</t>
  </si>
  <si>
    <t>TOA.HUM. HUGGIES RELAJANTE REP. 80 PZAS</t>
  </si>
  <si>
    <t>7501943458185</t>
  </si>
  <si>
    <t>KLEENEX*  MEGA JUMBO</t>
  </si>
  <si>
    <t>HIG. PETALO RINDEMAX 4 ROLLOS.</t>
  </si>
  <si>
    <t xml:space="preserve">HIG. PETALO RINDEMAX 12 ROLLOS </t>
  </si>
  <si>
    <t>HIG. KLEENEX INDIV. 400 HOJAS</t>
  </si>
  <si>
    <t>HIG.COTONELLE GENTLE CARE 12 ROLLOS.</t>
  </si>
  <si>
    <t>HIG. PETALO UR MANZ. C/4 ROLLOS.</t>
  </si>
  <si>
    <t>HIG. COTTONELLE UNIQUE C/4 186 HJS.</t>
  </si>
  <si>
    <t>HIG. DELSEY 4 ROLLOS 400 HOJAS</t>
  </si>
  <si>
    <t>HIG.COTONELLE GENTLE CARE 252 HJS 12 ROLLOS.</t>
  </si>
  <si>
    <t>SERV. PETALO DETALLE 400 PZAS.</t>
  </si>
  <si>
    <t>SERV.PETALO COLOR 350 PZAS.</t>
  </si>
  <si>
    <t>SERV. PETALO BLANCA 220 SERV..</t>
  </si>
  <si>
    <t>SERVILLETA PETALO COLOR 220 SERV.</t>
  </si>
  <si>
    <t>TOA.HUM.HUGGIES NC C/AROMA 40 PZAS.</t>
  </si>
  <si>
    <t>TOA.HUM. K. BEBE SUAVELASTIC MAX 50 PZAS.</t>
  </si>
  <si>
    <t>TOA.HUM.KBB ABSORSEC 40 PZAS.</t>
  </si>
  <si>
    <t>TOA.HUM.KBB ABSORSEC 70 PZAS.</t>
  </si>
  <si>
    <t>TOA.HUM.KBB ABSORSEC 100 PZAS.</t>
  </si>
  <si>
    <t>TOA.HUM.KBB SUAVELASTIC MAX 100 PZAS</t>
  </si>
  <si>
    <t>SERVITOALLA KLEENEX JUMBO 1 PZA.</t>
  </si>
  <si>
    <t>SERVITOALLA KLEENEX COLOR 2 PZAS.</t>
  </si>
  <si>
    <t>SERVITOALLA VOGUE 5/3 PZAS..</t>
  </si>
  <si>
    <t>SERVITOALLA VOGUE 1 PZA</t>
  </si>
  <si>
    <t xml:space="preserve">SERVITOALLA PETALO REDIMAX 1 ROLL. </t>
  </si>
  <si>
    <t>SERVITOALLA VOGUE 6/3 PZ.</t>
  </si>
  <si>
    <t xml:space="preserve">SERV.PETALO MULTICORTES 1 ROLLO. </t>
  </si>
  <si>
    <t>HIG. KLEENEX MEGA JUMBO 4 ROLLOS.</t>
  </si>
  <si>
    <t>PAÑUELO KLEENEX TRIPACK 270 PZAS</t>
  </si>
  <si>
    <t>PAÑUELO KLEENEX DUOPACK 360 PZAS</t>
  </si>
  <si>
    <t>PAÑUELO KLEENEX BOTE 50 PZAS</t>
  </si>
  <si>
    <t>HIG.SUAVEL 6 ROLLOS 235 HJS</t>
  </si>
  <si>
    <t>PAÑAL HUGGIES ALL.ARND E4 UX 40 PZAS</t>
  </si>
  <si>
    <t>PAÑAL HUGGIES ALL.ARND E5 UX 40 PZAS</t>
  </si>
  <si>
    <t>PAÑAL HUGGIES ALL.ARND E6 UX 40 PZAS</t>
  </si>
  <si>
    <t>PAÑUELO KLEENEX 90 AROMAS 90 PZA</t>
  </si>
  <si>
    <t>HIG.KLEENEX COTONELLE B.CARE 4 ROLLOS</t>
  </si>
  <si>
    <t>PAÑAL HUGGIES RN-E1 40 PZAS</t>
  </si>
  <si>
    <t>SERVILLETA PETALO BCA 420 HJS</t>
  </si>
  <si>
    <t xml:space="preserve">HIG.PETALO UR 4 PZAS 400 HOJAS + 10 % </t>
  </si>
  <si>
    <t>SERVILLETA DELSEY MAX 100 HJAS</t>
  </si>
  <si>
    <t>SERVILLETAS DELSEY 220 PZAS</t>
  </si>
  <si>
    <t>SERVILLETAS DELSEY 450 PZAS</t>
  </si>
  <si>
    <t>PAÑAL KLEEN BEBE AUTOAJUS GDE 40 PZAS</t>
  </si>
  <si>
    <t>PAÑAL KLEEN BEBE AUTOAJUS JUMB 40 PZAS</t>
  </si>
  <si>
    <t>PAÑAL KLEEN BEBE AUTOAJUS EXT.JUM. 40 PZAS</t>
  </si>
  <si>
    <t>PAÑAL HUGGIES UC ET.3 NIÑO 40 PZAS</t>
  </si>
  <si>
    <t>PAÑAL HUGGIES UC ET.3 NIÑA 40 PZAS</t>
  </si>
  <si>
    <t>PAÑAL HUGGIES UC ET.4 NIÑO 40 PZAS</t>
  </si>
  <si>
    <t>PAÑAL HUGGIES UC ET.4 NIÑA 40 PZAS</t>
  </si>
  <si>
    <t>PAÑAL HUGGIES UC ET.5 NIÑO 40 PZAS</t>
  </si>
  <si>
    <t>PAÑAL HUGGIES UC ET.5 NIÑA 40 PZAS</t>
  </si>
  <si>
    <t>PAÑAL HUGGIES UC ET.6 NIÑO 40 PZAS</t>
  </si>
  <si>
    <t>PAÑAL HUGGIES UC ET.6 NIÑA 40 PZAS</t>
  </si>
  <si>
    <t>7506425605316</t>
  </si>
  <si>
    <t>KLEENEX*  COTTONELLE   PURE</t>
  </si>
  <si>
    <t>7506425606047</t>
  </si>
  <si>
    <t>PETALO*  ULTRA RESISTENTE</t>
  </si>
  <si>
    <t>HIG. SUAVEL CAMPOS DE GIRASOL 4/325 HJS</t>
  </si>
  <si>
    <t>7506425607808</t>
  </si>
  <si>
    <t>TH HUGGIES SUPREME 80'S</t>
  </si>
  <si>
    <t>7506425608133</t>
  </si>
  <si>
    <t>SUAVEL* MULTICORTE</t>
  </si>
  <si>
    <t>7506425612772</t>
  </si>
  <si>
    <t xml:space="preserve">KLEENEX * COTTONELLE BEAUTY CARE </t>
  </si>
  <si>
    <t>7506425613168</t>
  </si>
  <si>
    <t>KLEENEX*    90's</t>
  </si>
  <si>
    <t>7501007703909</t>
  </si>
  <si>
    <t>7501007704302</t>
  </si>
  <si>
    <t>7501007704401</t>
  </si>
  <si>
    <t>7501007716206</t>
  </si>
  <si>
    <t>7501017361083</t>
  </si>
  <si>
    <t>7501017361120</t>
  </si>
  <si>
    <t>7501017361168</t>
  </si>
  <si>
    <t>7501017361175</t>
  </si>
  <si>
    <t>7501017361182</t>
  </si>
  <si>
    <t>7501017364510</t>
  </si>
  <si>
    <t>7501017366316</t>
  </si>
  <si>
    <t>7501017367337</t>
  </si>
  <si>
    <t>7501017367498</t>
  </si>
  <si>
    <t>7501017372737</t>
  </si>
  <si>
    <t>7501017372751</t>
  </si>
  <si>
    <t>7501017372775</t>
  </si>
  <si>
    <t>7501017375165</t>
  </si>
  <si>
    <t>7501017375189</t>
  </si>
  <si>
    <t>7501017375974</t>
  </si>
  <si>
    <t>7501017376971</t>
  </si>
  <si>
    <t>7501017376995</t>
  </si>
  <si>
    <t>7501943414495</t>
  </si>
  <si>
    <t>7501943414518</t>
  </si>
  <si>
    <t>7501943414532</t>
  </si>
  <si>
    <t>7501943416598</t>
  </si>
  <si>
    <t>7501943416604</t>
  </si>
  <si>
    <t>7501943416611</t>
  </si>
  <si>
    <t>7501943433090</t>
  </si>
  <si>
    <t>7501943433359</t>
  </si>
  <si>
    <t>7501943434622</t>
  </si>
  <si>
    <t>7501943434721</t>
  </si>
  <si>
    <t>7501943434745</t>
  </si>
  <si>
    <t>7501943440807</t>
  </si>
  <si>
    <t>7501943441408</t>
  </si>
  <si>
    <t>7501943443655</t>
  </si>
  <si>
    <t>7501943444928</t>
  </si>
  <si>
    <t>7501943444942</t>
  </si>
  <si>
    <t>7501943444966</t>
  </si>
  <si>
    <t>7501943454712</t>
  </si>
  <si>
    <t>7501943454743</t>
  </si>
  <si>
    <t>7501943454811</t>
  </si>
  <si>
    <t>7501943454873</t>
  </si>
  <si>
    <t>7501943458437</t>
  </si>
  <si>
    <t>7501943458451</t>
  </si>
  <si>
    <t>7501943458499</t>
  </si>
  <si>
    <t>7501943458840</t>
  </si>
  <si>
    <t>7501943459038</t>
  </si>
  <si>
    <t>7501943462793</t>
  </si>
  <si>
    <t>7501943463325</t>
  </si>
  <si>
    <t>7501943463523</t>
  </si>
  <si>
    <t>7501943465343</t>
  </si>
  <si>
    <t>7501943466357</t>
  </si>
  <si>
    <t>7501943466364</t>
  </si>
  <si>
    <t>7501943466371</t>
  </si>
  <si>
    <t>7501943468320</t>
  </si>
  <si>
    <t>7501943468443</t>
  </si>
  <si>
    <t>7501943468504</t>
  </si>
  <si>
    <t>7501943471337</t>
  </si>
  <si>
    <t>7501943471900</t>
  </si>
  <si>
    <t>7501943471962</t>
  </si>
  <si>
    <t>7501943473461</t>
  </si>
  <si>
    <t>7501943473485</t>
  </si>
  <si>
    <t>7501943473508</t>
  </si>
  <si>
    <t>7501943473522</t>
  </si>
  <si>
    <t>7501943473942</t>
  </si>
  <si>
    <t>7501943473980</t>
  </si>
  <si>
    <t>7501943474307</t>
  </si>
  <si>
    <t>7501943474581</t>
  </si>
  <si>
    <t>7501943476042</t>
  </si>
  <si>
    <t>7501943476066</t>
  </si>
  <si>
    <t>7501943476271</t>
  </si>
  <si>
    <t>7501943488625</t>
  </si>
  <si>
    <t>7501943488649</t>
  </si>
  <si>
    <t>7501943488663</t>
  </si>
  <si>
    <t>7501943488687</t>
  </si>
  <si>
    <t>7501943494756</t>
  </si>
  <si>
    <t>7501943495937</t>
  </si>
  <si>
    <t>7506425600007</t>
  </si>
  <si>
    <t>7506425600397</t>
  </si>
  <si>
    <t>7506425602186</t>
  </si>
  <si>
    <t>7506425602759</t>
  </si>
  <si>
    <t>7506425602766</t>
  </si>
  <si>
    <t>7506425602773</t>
  </si>
  <si>
    <t>7506425603213</t>
  </si>
  <si>
    <t>7506425603237</t>
  </si>
  <si>
    <t>7506425603251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</si>
  <si>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</si>
  <si>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</si>
  <si>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</si>
  <si>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</si>
  <si>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</si>
  <si>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</si>
  <si>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</si>
  <si>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7506425604388</t>
  </si>
  <si>
    <t>7506425607433</t>
  </si>
  <si>
    <t>COD</t>
  </si>
  <si>
    <t>DESC</t>
  </si>
  <si>
    <t>CANT</t>
  </si>
  <si>
    <t>NO</t>
  </si>
  <si>
    <t>SERVILLETA LYS 250 HJS.</t>
  </si>
  <si>
    <t>HIG. KLEENEX MEGA JUMBO C/4 ROLLOS</t>
  </si>
  <si>
    <t>HIG. PETALO RINDEMAX 12 ROLLOS</t>
  </si>
  <si>
    <t>SERV.PETALO MULTICORTES 1 ROLLO.</t>
  </si>
  <si>
    <t>SERVITOALLA SUAVEL 120 HOJAS</t>
  </si>
  <si>
    <t>PAÑUELO KLEENEX BRAND 90 S LINEA 2</t>
  </si>
  <si>
    <t>S/E</t>
  </si>
  <si>
    <t>PEDIDO KIMBERLY JUNIO 2020</t>
  </si>
  <si>
    <t>HIG.PETALO UR 4 PZAS 400 HOJAS + 10 %</t>
  </si>
  <si>
    <t>TOALLITA HUGGIES SUPREME 80 SPRG PZAS</t>
  </si>
  <si>
    <t>HIG.KLEENEX COTTONELLE BEAUTY 180 HJS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</si>
</sst>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6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/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/>
    <xf numFmtId="49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3" fontId="0" fillId="0" borderId="0" xfId="0" applyNumberFormat="1"/>
    <xf numFmtId="0" fontId="2" fillId="0" borderId="0" xfId="0" applyFont="1" applyFill="1" applyBorder="1" applyAlignment="1">
      <alignment vertical="center" wrapText="1"/>
    </xf>
    <xf numFmtId="49" fontId="0" fillId="5" borderId="1" xfId="0" applyNumberFormat="1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75909938968472"/>
          <c:y val="5.0925925925925923E-2"/>
          <c:w val="0.54979881731651015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Sheet1!$G$4:$H$4</c:f>
              <c:strCache>
                <c:ptCount val="2"/>
                <c:pt idx="0">
                  <c:v>RECIBIDO</c:v>
                </c:pt>
                <c:pt idx="1">
                  <c:v>FALTANTE</c:v>
                </c:pt>
              </c:strCache>
            </c:strRef>
          </c:cat>
          <c:val>
            <c:numRef>
              <c:f>Sheet1!$G$108:$H$108</c:f>
              <c:numCache>
                <c:formatCode>0</c:formatCode>
                <c:ptCount val="2"/>
                <c:pt idx="0">
                  <c:v>38032</c:v>
                </c:pt>
                <c:pt idx="1">
                  <c:v>-32050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3</xdr:row>
      <xdr:rowOff>61912</xdr:rowOff>
    </xdr:from>
    <xdr:to>
      <xdr:col>11</xdr:col>
      <xdr:colOff>2324100</xdr:colOff>
      <xdr:row>21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G50" sqref="G50"/>
    </sheetView>
  </sheetViews>
  <sheetFormatPr baseColWidth="10" defaultRowHeight="15"/>
  <cols>
    <col min="1" max="1" width="6" customWidth="1"/>
    <col min="2" max="2" width="7.28515625" bestFit="1" customWidth="1"/>
    <col min="3" max="3" width="16.85546875" customWidth="1"/>
    <col min="4" max="4" width="52" customWidth="1"/>
    <col min="5" max="5" width="6" style="2" customWidth="1"/>
    <col min="6" max="6" width="7.7109375" style="2" bestFit="1" customWidth="1"/>
    <col min="7" max="7" width="9.28515625" style="2" bestFit="1" customWidth="1"/>
    <col min="8" max="8" width="9.85546875" style="2" bestFit="1" customWidth="1"/>
    <col min="9" max="9" width="10.42578125" style="2" customWidth="1"/>
    <col min="11" max="11" width="16.85546875" customWidth="1"/>
    <col min="12" max="12" width="47.5703125" bestFit="1" customWidth="1"/>
  </cols>
  <sheetData>
    <row r="1" spans="1:11" ht="21">
      <c r="D1" s="10" t="s">
        <v>226</v>
      </c>
      <c r="H1" s="15"/>
      <c r="I1" s="15"/>
      <c r="J1" s="15"/>
      <c r="K1" s="3"/>
    </row>
    <row r="2" spans="1:11">
      <c r="H2" s="15"/>
      <c r="I2" s="15"/>
      <c r="J2" s="15"/>
      <c r="K2" s="3"/>
    </row>
    <row r="3" spans="1:11">
      <c r="K3" s="3"/>
    </row>
    <row r="4" spans="1:11">
      <c r="A4" s="8" t="s">
        <v>2</v>
      </c>
      <c r="B4" s="8" t="s">
        <v>3</v>
      </c>
      <c r="C4" s="8" t="s">
        <v>4</v>
      </c>
      <c r="D4" s="8" t="s">
        <v>5</v>
      </c>
      <c r="E4" s="9" t="s">
        <v>6</v>
      </c>
      <c r="F4" s="9" t="s">
        <v>7</v>
      </c>
      <c r="G4" s="9" t="s">
        <v>8</v>
      </c>
      <c r="H4" s="9" t="s">
        <v>1</v>
      </c>
      <c r="I4" s="9" t="s">
        <v>9</v>
      </c>
    </row>
    <row r="5" spans="1:11">
      <c r="A5" s="5">
        <v>5</v>
      </c>
      <c r="B5" s="7" t="str">
        <f>VLOOKUP(C5,ENTRADAS,4,FALSE)</f>
        <v>S/E</v>
      </c>
      <c r="C5" s="6" t="s">
        <v>124</v>
      </c>
      <c r="D5" s="1" t="s">
        <v>15</v>
      </c>
      <c r="E5" s="4" t="s">
        <v>0</v>
      </c>
      <c r="F5" s="7">
        <v>360</v>
      </c>
      <c r="G5" s="7">
        <f>VLOOKUP(C5,ENTRADAS,3,FALSE)</f>
        <v>0</v>
      </c>
      <c r="H5" s="7">
        <f>G5-F5</f>
        <v>-360</v>
      </c>
      <c r="I5" s="4" t="str">
        <f>IF(H5=0,"NA","FALTANTE")</f>
        <v>FALTANTE</v>
      </c>
    </row>
    <row r="6" spans="1:11">
      <c r="A6" s="5">
        <v>12</v>
      </c>
      <c r="B6" s="7" t="str">
        <f>VLOOKUP(C6,ENTRADAS,4,FALSE)</f>
        <v>S/E</v>
      </c>
      <c r="C6" s="6" t="s">
        <v>131</v>
      </c>
      <c r="D6" s="1" t="s">
        <v>22</v>
      </c>
      <c r="E6" s="4" t="s">
        <v>0</v>
      </c>
      <c r="F6" s="7">
        <v>36</v>
      </c>
      <c r="G6" s="7">
        <f>VLOOKUP(C6,ENTRADAS,3,FALSE)</f>
        <v>0</v>
      </c>
      <c r="H6" s="7">
        <f>G6-F6</f>
        <v>-36</v>
      </c>
      <c r="I6" s="4" t="str">
        <f>IF(H6=0,"NA","FALTANTE")</f>
        <v>FALTANTE</v>
      </c>
    </row>
    <row r="7" spans="1:11">
      <c r="A7" s="5">
        <v>30</v>
      </c>
      <c r="B7" s="7" t="str">
        <f>VLOOKUP(C7,ENTRADAS,4,FALSE)</f>
        <v>S/E</v>
      </c>
      <c r="C7" s="6" t="s">
        <v>149</v>
      </c>
      <c r="D7" s="1" t="s">
        <v>40</v>
      </c>
      <c r="E7" s="4" t="s">
        <v>0</v>
      </c>
      <c r="F7" s="7">
        <v>92</v>
      </c>
      <c r="G7" s="7">
        <f>VLOOKUP(C7,ENTRADAS,3,FALSE)</f>
        <v>0</v>
      </c>
      <c r="H7" s="7">
        <f>G7-F7</f>
        <v>-92</v>
      </c>
      <c r="I7" s="4" t="str">
        <f>IF(H7=0,"NA","FALTANTE")</f>
        <v>FALTANTE</v>
      </c>
    </row>
    <row r="8" spans="1:11">
      <c r="A8" s="5">
        <v>36</v>
      </c>
      <c r="B8" s="7" t="str">
        <f>VLOOKUP(C8,ENTRADAS,4,FALSE)</f>
        <v>S/E</v>
      </c>
      <c r="C8" s="6" t="s">
        <v>155</v>
      </c>
      <c r="D8" s="1" t="s">
        <v>46</v>
      </c>
      <c r="E8" s="4" t="s">
        <v>0</v>
      </c>
      <c r="F8" s="7">
        <v>96</v>
      </c>
      <c r="G8" s="7">
        <f>VLOOKUP(C8,ENTRADAS,3,FALSE)</f>
        <v>0</v>
      </c>
      <c r="H8" s="7">
        <f>G8-F8</f>
        <v>-96</v>
      </c>
      <c r="I8" s="4" t="str">
        <f>IF(H8=0,"NA","FALTANTE")</f>
        <v>FALTANTE</v>
      </c>
    </row>
    <row r="9" spans="1:11">
      <c r="A9" s="5">
        <v>37</v>
      </c>
      <c r="B9" s="7" t="str">
        <f>VLOOKUP(C9,ENTRADAS,4,FALSE)</f>
        <v>S/E</v>
      </c>
      <c r="C9" s="6" t="s">
        <v>156</v>
      </c>
      <c r="D9" s="1" t="s">
        <v>47</v>
      </c>
      <c r="E9" s="4" t="s">
        <v>0</v>
      </c>
      <c r="F9" s="7">
        <v>100</v>
      </c>
      <c r="G9" s="7">
        <f>VLOOKUP(C9,ENTRADAS,3,FALSE)</f>
        <v>0</v>
      </c>
      <c r="H9" s="7">
        <f>G9-F9</f>
        <v>-100</v>
      </c>
      <c r="I9" s="4" t="str">
        <f>IF(H9=0,"NA","FALTANTE")</f>
        <v>FALTANTE</v>
      </c>
    </row>
    <row r="10" spans="1:11">
      <c r="A10" s="5">
        <v>39</v>
      </c>
      <c r="B10" s="7" t="str">
        <f>VLOOKUP(C10,ENTRADAS,4,FALSE)</f>
        <v>S/E</v>
      </c>
      <c r="C10" s="6" t="s">
        <v>158</v>
      </c>
      <c r="D10" s="1" t="s">
        <v>49</v>
      </c>
      <c r="E10" s="4" t="s">
        <v>0</v>
      </c>
      <c r="F10" s="7">
        <v>128</v>
      </c>
      <c r="G10" s="7">
        <f>VLOOKUP(C10,ENTRADAS,3,FALSE)</f>
        <v>0</v>
      </c>
      <c r="H10" s="7">
        <f>G10-F10</f>
        <v>-128</v>
      </c>
      <c r="I10" s="4" t="str">
        <f>IF(H10=0,"NA","FALTANTE")</f>
        <v>FALTANTE</v>
      </c>
    </row>
    <row r="11" spans="1:11">
      <c r="A11" s="5">
        <v>43</v>
      </c>
      <c r="B11" s="7">
        <f>VLOOKUP(C11,ENTRADAS,4,FALSE)</f>
        <v>98</v>
      </c>
      <c r="C11" s="6" t="s">
        <v>53</v>
      </c>
      <c r="D11" s="1" t="s">
        <v>54</v>
      </c>
      <c r="E11" s="4" t="s">
        <v>0</v>
      </c>
      <c r="F11" s="7">
        <v>800</v>
      </c>
      <c r="G11" s="7">
        <f>VLOOKUP(C11,ENTRADAS,3,FALSE)</f>
        <v>180</v>
      </c>
      <c r="H11" s="7">
        <f>G11-F11</f>
        <v>-620</v>
      </c>
      <c r="I11" s="4" t="str">
        <f>IF(H11=0,"NA","FALTANTE")</f>
        <v>FALTANTE</v>
      </c>
    </row>
    <row r="12" spans="1:11">
      <c r="A12" s="5">
        <v>46</v>
      </c>
      <c r="B12" s="7" t="str">
        <f>VLOOKUP(C12,ENTRADAS,4,FALSE)</f>
        <v>S/E</v>
      </c>
      <c r="C12" s="16" t="s">
        <v>164</v>
      </c>
      <c r="D12" s="17" t="s">
        <v>57</v>
      </c>
      <c r="E12" s="18" t="s">
        <v>0</v>
      </c>
      <c r="F12" s="19">
        <v>16800</v>
      </c>
      <c r="G12" s="7">
        <f>VLOOKUP(C12,ENTRADAS,3,FALSE)</f>
        <v>0</v>
      </c>
      <c r="H12" s="7">
        <f>G12-F12</f>
        <v>-16800</v>
      </c>
      <c r="I12" s="4" t="str">
        <f>IF(H12=0,"NA","FALTANTE")</f>
        <v>FALTANTE</v>
      </c>
    </row>
    <row r="13" spans="1:11">
      <c r="A13" s="5">
        <v>47</v>
      </c>
      <c r="B13" s="7" t="str">
        <f>VLOOKUP(C13,ENTRADAS,4,FALSE)</f>
        <v>S/E</v>
      </c>
      <c r="C13" s="6" t="s">
        <v>165</v>
      </c>
      <c r="D13" s="1" t="s">
        <v>58</v>
      </c>
      <c r="E13" s="4" t="s">
        <v>0</v>
      </c>
      <c r="F13" s="7">
        <v>660</v>
      </c>
      <c r="G13" s="7">
        <f>VLOOKUP(C13,ENTRADAS,3,FALSE)</f>
        <v>0</v>
      </c>
      <c r="H13" s="7">
        <f>G13-F13</f>
        <v>-660</v>
      </c>
      <c r="I13" s="4" t="str">
        <f>IF(H13=0,"NA","FALTANTE")</f>
        <v>FALTANTE</v>
      </c>
    </row>
    <row r="14" spans="1:11">
      <c r="A14" s="5">
        <v>48</v>
      </c>
      <c r="B14" s="7" t="str">
        <f>VLOOKUP(C14,ENTRADAS,4,FALSE)</f>
        <v>S/E</v>
      </c>
      <c r="C14" s="6" t="s">
        <v>166</v>
      </c>
      <c r="D14" s="1" t="s">
        <v>59</v>
      </c>
      <c r="E14" s="4" t="s">
        <v>0</v>
      </c>
      <c r="F14" s="7">
        <v>2400</v>
      </c>
      <c r="G14" s="7">
        <f>VLOOKUP(C14,ENTRADAS,3,FALSE)</f>
        <v>0</v>
      </c>
      <c r="H14" s="7">
        <f>G14-F14</f>
        <v>-2400</v>
      </c>
      <c r="I14" s="4" t="str">
        <f>IF(H14=0,"NA","FALTANTE")</f>
        <v>FALTANTE</v>
      </c>
    </row>
    <row r="15" spans="1:11">
      <c r="A15" s="5">
        <v>49</v>
      </c>
      <c r="B15" s="7" t="str">
        <f>VLOOKUP(C15,ENTRADAS,4,FALSE)</f>
        <v>S/E</v>
      </c>
      <c r="C15" s="6" t="s">
        <v>167</v>
      </c>
      <c r="D15" s="1" t="s">
        <v>60</v>
      </c>
      <c r="E15" s="4" t="s">
        <v>0</v>
      </c>
      <c r="F15" s="7">
        <v>1650</v>
      </c>
      <c r="G15" s="7">
        <f>VLOOKUP(C15,ENTRADAS,3,FALSE)</f>
        <v>0</v>
      </c>
      <c r="H15" s="7">
        <f>G15-F15</f>
        <v>-1650</v>
      </c>
      <c r="I15" s="4" t="str">
        <f>IF(H15=0,"NA","FALTANTE")</f>
        <v>FALTANTE</v>
      </c>
    </row>
    <row r="16" spans="1:11">
      <c r="A16" s="5">
        <v>50</v>
      </c>
      <c r="B16" s="7" t="str">
        <f>VLOOKUP(C16,ENTRADAS,4,FALSE)</f>
        <v>S/E</v>
      </c>
      <c r="C16" s="6" t="s">
        <v>168</v>
      </c>
      <c r="D16" s="1" t="s">
        <v>61</v>
      </c>
      <c r="E16" s="4" t="s">
        <v>0</v>
      </c>
      <c r="F16" s="7">
        <v>2080</v>
      </c>
      <c r="G16" s="7">
        <f>VLOOKUP(C16,ENTRADAS,3,FALSE)</f>
        <v>0</v>
      </c>
      <c r="H16" s="7">
        <f>G16-F16</f>
        <v>-2080</v>
      </c>
      <c r="I16" s="4" t="str">
        <f>IF(H16=0,"NA","FALTANTE")</f>
        <v>FALTANTE</v>
      </c>
    </row>
    <row r="17" spans="1:9">
      <c r="A17" s="5">
        <v>51</v>
      </c>
      <c r="B17" s="7" t="str">
        <f>VLOOKUP(C17,ENTRADAS,4,FALSE)</f>
        <v>S/E</v>
      </c>
      <c r="C17" s="6" t="s">
        <v>169</v>
      </c>
      <c r="D17" s="1" t="s">
        <v>62</v>
      </c>
      <c r="E17" s="4" t="s">
        <v>0</v>
      </c>
      <c r="F17" s="7">
        <v>520</v>
      </c>
      <c r="G17" s="7">
        <f>VLOOKUP(C17,ENTRADAS,3,FALSE)</f>
        <v>0</v>
      </c>
      <c r="H17" s="7">
        <f>G17-F17</f>
        <v>-520</v>
      </c>
      <c r="I17" s="4" t="str">
        <f>IF(H17=0,"NA","FALTANTE")</f>
        <v>FALTANTE</v>
      </c>
    </row>
    <row r="18" spans="1:9">
      <c r="A18" s="5">
        <v>52</v>
      </c>
      <c r="B18" s="7" t="str">
        <f>VLOOKUP(C18,ENTRADAS,4,FALSE)</f>
        <v>S/E</v>
      </c>
      <c r="C18" s="6" t="s">
        <v>170</v>
      </c>
      <c r="D18" s="1" t="s">
        <v>63</v>
      </c>
      <c r="E18" s="4" t="s">
        <v>0</v>
      </c>
      <c r="F18" s="7">
        <v>216</v>
      </c>
      <c r="G18" s="7">
        <f>VLOOKUP(C18,ENTRADAS,3,FALSE)</f>
        <v>0</v>
      </c>
      <c r="H18" s="7">
        <f>G18-F18</f>
        <v>-216</v>
      </c>
      <c r="I18" s="4" t="str">
        <f>IF(H18=0,"NA","FALTANTE")</f>
        <v>FALTANTE</v>
      </c>
    </row>
    <row r="19" spans="1:9">
      <c r="A19" s="5">
        <v>55</v>
      </c>
      <c r="B19" s="7" t="str">
        <f>VLOOKUP(C19,ENTRADAS,4,FALSE)</f>
        <v>S/E</v>
      </c>
      <c r="C19" s="6" t="s">
        <v>173</v>
      </c>
      <c r="D19" s="1" t="s">
        <v>66</v>
      </c>
      <c r="E19" s="4" t="s">
        <v>0</v>
      </c>
      <c r="F19" s="7">
        <v>288</v>
      </c>
      <c r="G19" s="7">
        <f>VLOOKUP(C19,ENTRADAS,3,FALSE)</f>
        <v>0</v>
      </c>
      <c r="H19" s="7">
        <f>G19-F19</f>
        <v>-288</v>
      </c>
      <c r="I19" s="4" t="str">
        <f>IF(H19=0,"NA","FALTANTE")</f>
        <v>FALTANTE</v>
      </c>
    </row>
    <row r="20" spans="1:9">
      <c r="A20" s="5">
        <v>62</v>
      </c>
      <c r="B20" s="7" t="str">
        <f>VLOOKUP(C20,ENTRADAS,4,FALSE)</f>
        <v>S/E</v>
      </c>
      <c r="C20" s="6" t="s">
        <v>180</v>
      </c>
      <c r="D20" s="1" t="s">
        <v>73</v>
      </c>
      <c r="E20" s="4" t="s">
        <v>0</v>
      </c>
      <c r="F20" s="7">
        <v>312</v>
      </c>
      <c r="G20" s="7">
        <f>VLOOKUP(C20,ENTRADAS,3,FALSE)</f>
        <v>0</v>
      </c>
      <c r="H20" s="7">
        <f>G20-F20</f>
        <v>-312</v>
      </c>
      <c r="I20" s="4" t="str">
        <f>IF(H20=0,"NA","FALTANTE")</f>
        <v>FALTANTE</v>
      </c>
    </row>
    <row r="21" spans="1:9">
      <c r="A21" s="5">
        <v>63</v>
      </c>
      <c r="B21" s="7" t="str">
        <f>VLOOKUP(C21,ENTRADAS,4,FALSE)</f>
        <v>S/E</v>
      </c>
      <c r="C21" s="6" t="s">
        <v>181</v>
      </c>
      <c r="D21" s="1" t="s">
        <v>74</v>
      </c>
      <c r="E21" s="4" t="s">
        <v>0</v>
      </c>
      <c r="F21" s="7">
        <v>84</v>
      </c>
      <c r="G21" s="7">
        <f>VLOOKUP(C21,ENTRADAS,3,FALSE)</f>
        <v>0</v>
      </c>
      <c r="H21" s="7">
        <f>G21-F21</f>
        <v>-84</v>
      </c>
      <c r="I21" s="4" t="str">
        <f>IF(H21=0,"NA","FALTANTE")</f>
        <v>FALTANTE</v>
      </c>
    </row>
    <row r="22" spans="1:9">
      <c r="A22" s="5">
        <v>66</v>
      </c>
      <c r="B22" s="7" t="str">
        <f>VLOOKUP(C22,ENTRADAS,4,FALSE)</f>
        <v>S/E</v>
      </c>
      <c r="C22" s="6" t="s">
        <v>184</v>
      </c>
      <c r="D22" s="1" t="s">
        <v>77</v>
      </c>
      <c r="E22" s="4" t="s">
        <v>0</v>
      </c>
      <c r="F22" s="7">
        <v>540</v>
      </c>
      <c r="G22" s="7">
        <f>VLOOKUP(C22,ENTRADAS,3,FALSE)</f>
        <v>0</v>
      </c>
      <c r="H22" s="7">
        <f>G22-F22</f>
        <v>-540</v>
      </c>
      <c r="I22" s="4" t="str">
        <f>IF(H22=0,"NA","FALTANTE")</f>
        <v>FALTANTE</v>
      </c>
    </row>
    <row r="23" spans="1:9">
      <c r="A23" s="5">
        <v>69</v>
      </c>
      <c r="B23" s="7" t="str">
        <f>VLOOKUP(C23,ENTRADAS,4,FALSE)</f>
        <v>S/E</v>
      </c>
      <c r="C23" s="6" t="s">
        <v>187</v>
      </c>
      <c r="D23" s="1" t="s">
        <v>80</v>
      </c>
      <c r="E23" s="4" t="s">
        <v>0</v>
      </c>
      <c r="F23" s="7">
        <v>200</v>
      </c>
      <c r="G23" s="7">
        <f>VLOOKUP(C23,ENTRADAS,3,FALSE)</f>
        <v>0</v>
      </c>
      <c r="H23" s="7">
        <f>G23-F23</f>
        <v>-200</v>
      </c>
      <c r="I23" s="4" t="str">
        <f>IF(H23=0,"NA","FALTANTE")</f>
        <v>FALTANTE</v>
      </c>
    </row>
    <row r="24" spans="1:9">
      <c r="A24" s="5">
        <v>70</v>
      </c>
      <c r="B24" s="7" t="str">
        <f>VLOOKUP(C24,ENTRADAS,4,FALSE)</f>
        <v>S/E</v>
      </c>
      <c r="C24" s="6" t="s">
        <v>188</v>
      </c>
      <c r="D24" s="1" t="s">
        <v>81</v>
      </c>
      <c r="E24" s="4" t="s">
        <v>0</v>
      </c>
      <c r="F24" s="7">
        <v>96</v>
      </c>
      <c r="G24" s="7">
        <f>VLOOKUP(C24,ENTRADAS,3,FALSE)</f>
        <v>0</v>
      </c>
      <c r="H24" s="7">
        <f>G24-F24</f>
        <v>-96</v>
      </c>
      <c r="I24" s="4" t="str">
        <f>IF(H24=0,"NA","FALTANTE")</f>
        <v>FALTANTE</v>
      </c>
    </row>
    <row r="25" spans="1:9">
      <c r="A25" s="5">
        <v>72</v>
      </c>
      <c r="B25" s="7" t="str">
        <f>VLOOKUP(C25,ENTRADAS,4,FALSE)</f>
        <v>S/E</v>
      </c>
      <c r="C25" s="6" t="s">
        <v>190</v>
      </c>
      <c r="D25" s="1" t="s">
        <v>83</v>
      </c>
      <c r="E25" s="4" t="s">
        <v>0</v>
      </c>
      <c r="F25" s="7">
        <v>144</v>
      </c>
      <c r="G25" s="7">
        <f>VLOOKUP(C25,ENTRADAS,3,FALSE)</f>
        <v>0</v>
      </c>
      <c r="H25" s="7">
        <f>G25-F25</f>
        <v>-144</v>
      </c>
      <c r="I25" s="4" t="str">
        <f>IF(H25=0,"NA","FALTANTE")</f>
        <v>FALTANTE</v>
      </c>
    </row>
    <row r="26" spans="1:9">
      <c r="A26" s="5">
        <v>73</v>
      </c>
      <c r="B26" s="7" t="str">
        <f>VLOOKUP(C26,ENTRADAS,4,FALSE)</f>
        <v>S/E</v>
      </c>
      <c r="C26" s="6" t="s">
        <v>191</v>
      </c>
      <c r="D26" s="1" t="s">
        <v>84</v>
      </c>
      <c r="E26" s="4" t="s">
        <v>0</v>
      </c>
      <c r="F26" s="7">
        <v>1900</v>
      </c>
      <c r="G26" s="7">
        <f>VLOOKUP(C26,ENTRADAS,3,FALSE)</f>
        <v>0</v>
      </c>
      <c r="H26" s="7">
        <f>G26-F26</f>
        <v>-1900</v>
      </c>
      <c r="I26" s="4" t="str">
        <f>IF(H26=0,"NA","FALTANTE")</f>
        <v>FALTANTE</v>
      </c>
    </row>
    <row r="27" spans="1:9">
      <c r="A27" s="5">
        <v>77</v>
      </c>
      <c r="B27" s="7" t="str">
        <f>VLOOKUP(C27,ENTRADAS,4,FALSE)</f>
        <v>S/E</v>
      </c>
      <c r="C27" s="6" t="s">
        <v>195</v>
      </c>
      <c r="D27" s="1" t="s">
        <v>88</v>
      </c>
      <c r="E27" s="4" t="s">
        <v>0</v>
      </c>
      <c r="F27" s="7">
        <v>108</v>
      </c>
      <c r="G27" s="7">
        <f>VLOOKUP(C27,ENTRADAS,3,FALSE)</f>
        <v>0</v>
      </c>
      <c r="H27" s="7">
        <f>G27-F27</f>
        <v>-108</v>
      </c>
      <c r="I27" s="4" t="str">
        <f>IF(H27=0,"NA","FALTANTE")</f>
        <v>FALTANTE</v>
      </c>
    </row>
    <row r="28" spans="1:9">
      <c r="A28" s="5">
        <v>78</v>
      </c>
      <c r="B28" s="7" t="str">
        <f>VLOOKUP(C28,ENTRADAS,4,FALSE)</f>
        <v>S/E</v>
      </c>
      <c r="C28" s="6" t="s">
        <v>196</v>
      </c>
      <c r="D28" s="1" t="s">
        <v>89</v>
      </c>
      <c r="E28" s="4" t="s">
        <v>0</v>
      </c>
      <c r="F28" s="7">
        <v>195</v>
      </c>
      <c r="G28" s="7">
        <f>VLOOKUP(C28,ENTRADAS,3,FALSE)</f>
        <v>0</v>
      </c>
      <c r="H28" s="7">
        <f>G28-F28</f>
        <v>-195</v>
      </c>
      <c r="I28" s="4" t="str">
        <f>IF(H28=0,"NA","FALTANTE")</f>
        <v>FALTANTE</v>
      </c>
    </row>
    <row r="29" spans="1:9">
      <c r="A29" s="5">
        <v>84</v>
      </c>
      <c r="B29" s="7">
        <f>VLOOKUP(C29,ENTRADAS,4,FALSE)</f>
        <v>98</v>
      </c>
      <c r="C29" s="6" t="s">
        <v>202</v>
      </c>
      <c r="D29" s="1" t="s">
        <v>95</v>
      </c>
      <c r="E29" s="4" t="s">
        <v>0</v>
      </c>
      <c r="F29" s="7">
        <v>840</v>
      </c>
      <c r="G29" s="7">
        <f>VLOOKUP(C29,ENTRADAS,3,FALSE)</f>
        <v>828</v>
      </c>
      <c r="H29" s="7">
        <f>G29-F29</f>
        <v>-12</v>
      </c>
      <c r="I29" s="4" t="str">
        <f>IF(H29=0,"NA","FALTANTE")</f>
        <v>FALTANTE</v>
      </c>
    </row>
    <row r="30" spans="1:9">
      <c r="A30" s="5">
        <v>88</v>
      </c>
      <c r="B30" s="7">
        <f>VLOOKUP(C30,ENTRADAS,4,FALSE)</f>
        <v>87</v>
      </c>
      <c r="C30" s="6" t="s">
        <v>206</v>
      </c>
      <c r="D30" s="1" t="s">
        <v>99</v>
      </c>
      <c r="E30" s="4" t="s">
        <v>0</v>
      </c>
      <c r="F30" s="7">
        <v>125</v>
      </c>
      <c r="G30" s="7">
        <f>VLOOKUP(C30,ENTRADAS,3,FALSE)</f>
        <v>5</v>
      </c>
      <c r="H30" s="7">
        <f>G30-F30</f>
        <v>-120</v>
      </c>
      <c r="I30" s="4" t="str">
        <f>IF(H30=0,"NA","FALTANTE")</f>
        <v>FALTANTE</v>
      </c>
    </row>
    <row r="31" spans="1:9">
      <c r="A31" s="5">
        <v>91</v>
      </c>
      <c r="B31" s="7" t="str">
        <f>VLOOKUP(C31,ENTRADAS,4,FALSE)</f>
        <v>S/E</v>
      </c>
      <c r="C31" s="6" t="s">
        <v>209</v>
      </c>
      <c r="D31" s="1" t="s">
        <v>102</v>
      </c>
      <c r="E31" s="4" t="s">
        <v>0</v>
      </c>
      <c r="F31" s="7">
        <v>160</v>
      </c>
      <c r="G31" s="7">
        <f>VLOOKUP(C31,ENTRADAS,3,FALSE)</f>
        <v>0</v>
      </c>
      <c r="H31" s="7">
        <f>G31-F31</f>
        <v>-160</v>
      </c>
      <c r="I31" s="4" t="str">
        <f>IF(H31=0,"NA","FALTANTE")</f>
        <v>FALTANTE</v>
      </c>
    </row>
    <row r="32" spans="1:9">
      <c r="A32" s="5">
        <v>92</v>
      </c>
      <c r="B32" s="7" t="str">
        <f>VLOOKUP(C32,ENTRADAS,4,FALSE)</f>
        <v>S/E</v>
      </c>
      <c r="C32" s="6" t="s">
        <v>210</v>
      </c>
      <c r="D32" s="1" t="s">
        <v>103</v>
      </c>
      <c r="E32" s="4" t="s">
        <v>0</v>
      </c>
      <c r="F32" s="7">
        <v>145</v>
      </c>
      <c r="G32" s="7">
        <f>VLOOKUP(C32,ENTRADAS,3,FALSE)</f>
        <v>0</v>
      </c>
      <c r="H32" s="7">
        <f>G32-F32</f>
        <v>-145</v>
      </c>
      <c r="I32" s="4" t="str">
        <f>IF(H32=0,"NA","FALTANTE")</f>
        <v>FALTANTE</v>
      </c>
    </row>
    <row r="33" spans="1:9">
      <c r="A33" s="5">
        <v>96</v>
      </c>
      <c r="B33" s="7" t="str">
        <f>VLOOKUP(C33,ENTRADAS,4,FALSE)</f>
        <v>S/E</v>
      </c>
      <c r="C33" s="6" t="s">
        <v>107</v>
      </c>
      <c r="D33" s="1" t="s">
        <v>108</v>
      </c>
      <c r="E33" s="4" t="s">
        <v>0</v>
      </c>
      <c r="F33" s="7">
        <v>168</v>
      </c>
      <c r="G33" s="7">
        <f>VLOOKUP(C33,ENTRADAS,3,FALSE)</f>
        <v>0</v>
      </c>
      <c r="H33" s="7">
        <f>G33-F33</f>
        <v>-168</v>
      </c>
      <c r="I33" s="4" t="str">
        <f>IF(H33=0,"NA","FALTANTE")</f>
        <v>FALTANTE</v>
      </c>
    </row>
    <row r="34" spans="1:9">
      <c r="A34" s="5">
        <v>97</v>
      </c>
      <c r="B34" s="7" t="str">
        <f>VLOOKUP(C34,ENTRADAS,4,FALSE)</f>
        <v>S/E</v>
      </c>
      <c r="C34" s="6" t="s">
        <v>109</v>
      </c>
      <c r="D34" s="1" t="s">
        <v>110</v>
      </c>
      <c r="E34" s="4" t="s">
        <v>0</v>
      </c>
      <c r="F34" s="7">
        <v>750</v>
      </c>
      <c r="G34" s="7">
        <f>VLOOKUP(C34,ENTRADAS,3,FALSE)</f>
        <v>0</v>
      </c>
      <c r="H34" s="7">
        <f>G34-F34</f>
        <v>-750</v>
      </c>
      <c r="I34" s="4" t="str">
        <f>IF(H34=0,"NA","FALTANTE")</f>
        <v>FALTANTE</v>
      </c>
    </row>
    <row r="35" spans="1:9">
      <c r="A35" s="5">
        <v>98</v>
      </c>
      <c r="B35" s="7">
        <f>VLOOKUP(C35,ENTRADAS,4,FALSE)</f>
        <v>86</v>
      </c>
      <c r="C35" s="6" t="s">
        <v>214</v>
      </c>
      <c r="D35" s="1" t="s">
        <v>111</v>
      </c>
      <c r="E35" s="4" t="s">
        <v>0</v>
      </c>
      <c r="F35" s="7">
        <v>800</v>
      </c>
      <c r="G35" s="7">
        <f>VLOOKUP(C35,ENTRADAS,3,FALSE)</f>
        <v>300</v>
      </c>
      <c r="H35" s="7">
        <f>G35-F35</f>
        <v>-500</v>
      </c>
      <c r="I35" s="4" t="str">
        <f>IF(H35=0,"NA","FALTANTE")</f>
        <v>FALTANTE</v>
      </c>
    </row>
    <row r="36" spans="1:9">
      <c r="A36" s="5">
        <v>101</v>
      </c>
      <c r="B36" s="7">
        <f>VLOOKUP(C36,ENTRADAS,4,FALSE)</f>
        <v>87</v>
      </c>
      <c r="C36" s="6" t="s">
        <v>116</v>
      </c>
      <c r="D36" s="1" t="s">
        <v>117</v>
      </c>
      <c r="E36" s="4" t="s">
        <v>0</v>
      </c>
      <c r="F36" s="7">
        <v>600</v>
      </c>
      <c r="G36" s="7">
        <f>VLOOKUP(C36,ENTRADAS,3,FALSE)</f>
        <v>30</v>
      </c>
      <c r="H36" s="7">
        <f>G36-F36</f>
        <v>-570</v>
      </c>
      <c r="I36" s="4" t="str">
        <f>IF(H36=0,"NA","FALTANTE")</f>
        <v>FALTANTE</v>
      </c>
    </row>
    <row r="37" spans="1:9">
      <c r="A37" s="5">
        <v>1</v>
      </c>
      <c r="B37" s="7">
        <f>VLOOKUP(C37,ENTRADAS,4,FALSE)</f>
        <v>104</v>
      </c>
      <c r="C37" s="6" t="s">
        <v>120</v>
      </c>
      <c r="D37" s="1" t="s">
        <v>11</v>
      </c>
      <c r="E37" s="4" t="s">
        <v>0</v>
      </c>
      <c r="F37" s="7">
        <v>960</v>
      </c>
      <c r="G37" s="7">
        <f>VLOOKUP(C37,ENTRADAS,3,FALSE)</f>
        <v>960</v>
      </c>
      <c r="H37" s="7">
        <f>G37-F37</f>
        <v>0</v>
      </c>
      <c r="I37" s="4" t="str">
        <f>IF(H37=0,"NA","FALTANTE")</f>
        <v>NA</v>
      </c>
    </row>
    <row r="38" spans="1:9">
      <c r="A38" s="5">
        <v>2</v>
      </c>
      <c r="B38" s="7">
        <f>VLOOKUP(C38,ENTRADAS,4,FALSE)</f>
        <v>87</v>
      </c>
      <c r="C38" s="6" t="s">
        <v>121</v>
      </c>
      <c r="D38" s="1" t="s">
        <v>12</v>
      </c>
      <c r="E38" s="4" t="s">
        <v>0</v>
      </c>
      <c r="F38" s="7">
        <v>816</v>
      </c>
      <c r="G38" s="7">
        <f>VLOOKUP(C38,ENTRADAS,3,FALSE)</f>
        <v>816</v>
      </c>
      <c r="H38" s="7">
        <f>G38-F38</f>
        <v>0</v>
      </c>
      <c r="I38" s="4" t="str">
        <f>IF(H38=0,"NA","FALTANTE")</f>
        <v>NA</v>
      </c>
    </row>
    <row r="39" spans="1:9">
      <c r="A39" s="5">
        <v>3</v>
      </c>
      <c r="B39" s="7">
        <f>VLOOKUP(C39,ENTRADAS,4,FALSE)</f>
        <v>101</v>
      </c>
      <c r="C39" s="6" t="s">
        <v>122</v>
      </c>
      <c r="D39" s="1" t="s">
        <v>13</v>
      </c>
      <c r="E39" s="4" t="s">
        <v>0</v>
      </c>
      <c r="F39" s="7">
        <v>624</v>
      </c>
      <c r="G39" s="7">
        <f>VLOOKUP(C39,ENTRADAS,3,FALSE)</f>
        <v>624</v>
      </c>
      <c r="H39" s="7">
        <f>G39-F39</f>
        <v>0</v>
      </c>
      <c r="I39" s="4" t="str">
        <f>IF(H39=0,"NA","FALTANTE")</f>
        <v>NA</v>
      </c>
    </row>
    <row r="40" spans="1:9">
      <c r="A40" s="5">
        <v>4</v>
      </c>
      <c r="B40" s="7">
        <f>VLOOKUP(C40,ENTRADAS,4,FALSE)</f>
        <v>97</v>
      </c>
      <c r="C40" s="6" t="s">
        <v>123</v>
      </c>
      <c r="D40" s="1" t="s">
        <v>14</v>
      </c>
      <c r="E40" s="4" t="s">
        <v>0</v>
      </c>
      <c r="F40" s="7">
        <v>852</v>
      </c>
      <c r="G40" s="7">
        <f>VLOOKUP(C40,ENTRADAS,3,FALSE)</f>
        <v>852</v>
      </c>
      <c r="H40" s="7">
        <f>G40-F40</f>
        <v>0</v>
      </c>
      <c r="I40" s="4" t="str">
        <f>IF(H40=0,"NA","FALTANTE")</f>
        <v>NA</v>
      </c>
    </row>
    <row r="41" spans="1:9">
      <c r="A41" s="5">
        <v>6</v>
      </c>
      <c r="B41" s="7">
        <f>VLOOKUP(C41,ENTRADAS,4,FALSE)</f>
        <v>99</v>
      </c>
      <c r="C41" s="6" t="s">
        <v>125</v>
      </c>
      <c r="D41" s="1" t="s">
        <v>16</v>
      </c>
      <c r="E41" s="4" t="s">
        <v>0</v>
      </c>
      <c r="F41" s="7">
        <v>48</v>
      </c>
      <c r="G41" s="7">
        <f>VLOOKUP(C41,ENTRADAS,3,FALSE)</f>
        <v>48</v>
      </c>
      <c r="H41" s="7">
        <f>G41-F41</f>
        <v>0</v>
      </c>
      <c r="I41" s="4" t="str">
        <f>IF(H41=0,"NA","FALTANTE")</f>
        <v>NA</v>
      </c>
    </row>
    <row r="42" spans="1:9">
      <c r="A42" s="5">
        <v>7</v>
      </c>
      <c r="B42" s="7">
        <f>VLOOKUP(C42,ENTRADAS,4,FALSE)</f>
        <v>98</v>
      </c>
      <c r="C42" s="6" t="s">
        <v>126</v>
      </c>
      <c r="D42" s="1" t="s">
        <v>17</v>
      </c>
      <c r="E42" s="4" t="s">
        <v>0</v>
      </c>
      <c r="F42" s="7">
        <v>1536</v>
      </c>
      <c r="G42" s="7">
        <f>VLOOKUP(C42,ENTRADAS,3,FALSE)</f>
        <v>1536</v>
      </c>
      <c r="H42" s="7">
        <f>G42-F42</f>
        <v>0</v>
      </c>
      <c r="I42" s="4" t="str">
        <f>IF(H42=0,"NA","FALTANTE")</f>
        <v>NA</v>
      </c>
    </row>
    <row r="43" spans="1:9">
      <c r="A43" s="5">
        <v>8</v>
      </c>
      <c r="B43" s="7">
        <f>VLOOKUP(C43,ENTRADAS,4,FALSE)</f>
        <v>98</v>
      </c>
      <c r="C43" s="6" t="s">
        <v>127</v>
      </c>
      <c r="D43" s="1" t="s">
        <v>18</v>
      </c>
      <c r="E43" s="4" t="s">
        <v>0</v>
      </c>
      <c r="F43" s="7">
        <v>984</v>
      </c>
      <c r="G43" s="7">
        <f>VLOOKUP(C43,ENTRADAS,3,FALSE)</f>
        <v>984</v>
      </c>
      <c r="H43" s="7">
        <f>G43-F43</f>
        <v>0</v>
      </c>
      <c r="I43" s="4" t="str">
        <f>IF(H43=0,"NA","FALTANTE")</f>
        <v>NA</v>
      </c>
    </row>
    <row r="44" spans="1:9">
      <c r="A44" s="5">
        <v>9</v>
      </c>
      <c r="B44" s="7">
        <f>VLOOKUP(C44,ENTRADAS,4,FALSE)</f>
        <v>87</v>
      </c>
      <c r="C44" s="6" t="s">
        <v>128</v>
      </c>
      <c r="D44" s="1" t="s">
        <v>19</v>
      </c>
      <c r="E44" s="4" t="s">
        <v>0</v>
      </c>
      <c r="F44" s="7">
        <v>204</v>
      </c>
      <c r="G44" s="7">
        <f>VLOOKUP(C44,ENTRADAS,3,FALSE)</f>
        <v>204</v>
      </c>
      <c r="H44" s="7">
        <f>G44-F44</f>
        <v>0</v>
      </c>
      <c r="I44" s="4" t="str">
        <f>IF(H44=0,"NA","FALTANTE")</f>
        <v>NA</v>
      </c>
    </row>
    <row r="45" spans="1:9">
      <c r="A45" s="5">
        <v>10</v>
      </c>
      <c r="B45" s="7">
        <f>VLOOKUP(C45,ENTRADAS,4,FALSE)</f>
        <v>99</v>
      </c>
      <c r="C45" s="6" t="s">
        <v>129</v>
      </c>
      <c r="D45" s="1" t="s">
        <v>20</v>
      </c>
      <c r="E45" s="4" t="s">
        <v>0</v>
      </c>
      <c r="F45" s="7">
        <v>72</v>
      </c>
      <c r="G45" s="7">
        <f>VLOOKUP(C45,ENTRADAS,3,FALSE)</f>
        <v>72</v>
      </c>
      <c r="H45" s="7">
        <f>G45-F45</f>
        <v>0</v>
      </c>
      <c r="I45" s="4" t="str">
        <f>IF(H45=0,"NA","FALTANTE")</f>
        <v>NA</v>
      </c>
    </row>
    <row r="46" spans="1:9">
      <c r="A46" s="5">
        <v>11</v>
      </c>
      <c r="B46" s="7">
        <f>VLOOKUP(C46,ENTRADAS,4,FALSE)</f>
        <v>87</v>
      </c>
      <c r="C46" s="6" t="s">
        <v>130</v>
      </c>
      <c r="D46" s="1" t="s">
        <v>21</v>
      </c>
      <c r="E46" s="4" t="s">
        <v>0</v>
      </c>
      <c r="F46" s="7">
        <v>132</v>
      </c>
      <c r="G46" s="7">
        <f>VLOOKUP(C46,ENTRADAS,3,FALSE)</f>
        <v>132</v>
      </c>
      <c r="H46" s="7">
        <f>G46-F46</f>
        <v>0</v>
      </c>
      <c r="I46" s="4" t="str">
        <f>IF(H46=0,"NA","FALTANTE")</f>
        <v>NA</v>
      </c>
    </row>
    <row r="47" spans="1:9">
      <c r="A47" s="5">
        <v>13</v>
      </c>
      <c r="B47" s="7">
        <f>VLOOKUP(C47,ENTRADAS,4,FALSE)</f>
        <v>99</v>
      </c>
      <c r="C47" s="6" t="s">
        <v>132</v>
      </c>
      <c r="D47" s="1" t="s">
        <v>23</v>
      </c>
      <c r="E47" s="4" t="s">
        <v>0</v>
      </c>
      <c r="F47" s="7">
        <v>48</v>
      </c>
      <c r="G47" s="7">
        <f>VLOOKUP(C47,ENTRADAS,3,FALSE)</f>
        <v>48</v>
      </c>
      <c r="H47" s="7">
        <f>G47-F47</f>
        <v>0</v>
      </c>
      <c r="I47" s="4" t="str">
        <f>IF(H47=0,"NA","FALTANTE")</f>
        <v>NA</v>
      </c>
    </row>
    <row r="48" spans="1:9">
      <c r="A48" s="5">
        <v>14</v>
      </c>
      <c r="B48" s="7">
        <f>VLOOKUP(C48,ENTRADAS,4,FALSE)</f>
        <v>87</v>
      </c>
      <c r="C48" s="6" t="s">
        <v>133</v>
      </c>
      <c r="D48" s="1" t="s">
        <v>24</v>
      </c>
      <c r="E48" s="4" t="s">
        <v>0</v>
      </c>
      <c r="F48" s="7">
        <v>64</v>
      </c>
      <c r="G48" s="7">
        <f>VLOOKUP(C48,ENTRADAS,3,FALSE)</f>
        <v>64</v>
      </c>
      <c r="H48" s="7">
        <f>G48-F48</f>
        <v>0</v>
      </c>
      <c r="I48" s="4" t="str">
        <f>IF(H48=0,"NA","FALTANTE")</f>
        <v>NA</v>
      </c>
    </row>
    <row r="49" spans="1:9">
      <c r="A49" s="5">
        <v>15</v>
      </c>
      <c r="B49" s="7">
        <f>VLOOKUP(C49,ENTRADAS,4,FALSE)</f>
        <v>87</v>
      </c>
      <c r="C49" s="6" t="s">
        <v>134</v>
      </c>
      <c r="D49" s="1" t="s">
        <v>25</v>
      </c>
      <c r="E49" s="4" t="s">
        <v>0</v>
      </c>
      <c r="F49" s="7">
        <v>144</v>
      </c>
      <c r="G49" s="7">
        <f>VLOOKUP(C49,ENTRADAS,3,FALSE)</f>
        <v>144</v>
      </c>
      <c r="H49" s="7">
        <f>G49-F49</f>
        <v>0</v>
      </c>
      <c r="I49" s="4" t="str">
        <f>IF(H49=0,"NA","FALTANTE")</f>
        <v>NA</v>
      </c>
    </row>
    <row r="50" spans="1:9">
      <c r="A50" s="5">
        <v>16</v>
      </c>
      <c r="B50" s="7">
        <f>VLOOKUP(C50,ENTRADAS,4,FALSE)</f>
        <v>87</v>
      </c>
      <c r="C50" s="6" t="s">
        <v>135</v>
      </c>
      <c r="D50" s="1" t="s">
        <v>26</v>
      </c>
      <c r="E50" s="4" t="s">
        <v>0</v>
      </c>
      <c r="F50" s="7">
        <v>40</v>
      </c>
      <c r="G50" s="7">
        <f>VLOOKUP(C50,ENTRADAS,3,FALSE)</f>
        <v>40</v>
      </c>
      <c r="H50" s="7">
        <f>G50-F50</f>
        <v>0</v>
      </c>
      <c r="I50" s="4" t="str">
        <f>IF(H50=0,"NA","FALTANTE")</f>
        <v>NA</v>
      </c>
    </row>
    <row r="51" spans="1:9">
      <c r="A51" s="5">
        <v>17</v>
      </c>
      <c r="B51" s="7">
        <f>VLOOKUP(C51,ENTRADAS,4,FALSE)</f>
        <v>99</v>
      </c>
      <c r="C51" s="6" t="s">
        <v>136</v>
      </c>
      <c r="D51" s="1" t="s">
        <v>27</v>
      </c>
      <c r="E51" s="4" t="s">
        <v>0</v>
      </c>
      <c r="F51" s="7">
        <v>54</v>
      </c>
      <c r="G51" s="7">
        <f>VLOOKUP(C51,ENTRADAS,3,FALSE)</f>
        <v>54</v>
      </c>
      <c r="H51" s="7">
        <f>G51-F51</f>
        <v>0</v>
      </c>
      <c r="I51" s="4" t="str">
        <f>IF(H51=0,"NA","FALTANTE")</f>
        <v>NA</v>
      </c>
    </row>
    <row r="52" spans="1:9">
      <c r="A52" s="5">
        <v>18</v>
      </c>
      <c r="B52" s="7">
        <f>VLOOKUP(C52,ENTRADAS,4,FALSE)</f>
        <v>87</v>
      </c>
      <c r="C52" s="6" t="s">
        <v>137</v>
      </c>
      <c r="D52" s="1" t="s">
        <v>28</v>
      </c>
      <c r="E52" s="4" t="s">
        <v>0</v>
      </c>
      <c r="F52" s="7">
        <v>96</v>
      </c>
      <c r="G52" s="7">
        <f>VLOOKUP(C52,ENTRADAS,3,FALSE)</f>
        <v>96</v>
      </c>
      <c r="H52" s="7">
        <f>G52-F52</f>
        <v>0</v>
      </c>
      <c r="I52" s="4" t="str">
        <f>IF(H52=0,"NA","FALTANTE")</f>
        <v>NA</v>
      </c>
    </row>
    <row r="53" spans="1:9">
      <c r="A53" s="5">
        <v>19</v>
      </c>
      <c r="B53" s="7">
        <f>VLOOKUP(C53,ENTRADAS,4,FALSE)</f>
        <v>98</v>
      </c>
      <c r="C53" s="6" t="s">
        <v>138</v>
      </c>
      <c r="D53" s="1" t="s">
        <v>29</v>
      </c>
      <c r="E53" s="4" t="s">
        <v>0</v>
      </c>
      <c r="F53" s="7">
        <v>760</v>
      </c>
      <c r="G53" s="7">
        <f>VLOOKUP(C53,ENTRADAS,3,FALSE)</f>
        <v>760</v>
      </c>
      <c r="H53" s="7">
        <f>G53-F53</f>
        <v>0</v>
      </c>
      <c r="I53" s="4" t="str">
        <f>IF(H53=0,"NA","FALTANTE")</f>
        <v>NA</v>
      </c>
    </row>
    <row r="54" spans="1:9">
      <c r="A54" s="5">
        <v>20</v>
      </c>
      <c r="B54" s="7">
        <f>VLOOKUP(C54,ENTRADAS,4,FALSE)</f>
        <v>88</v>
      </c>
      <c r="C54" s="6" t="s">
        <v>139</v>
      </c>
      <c r="D54" s="1" t="s">
        <v>30</v>
      </c>
      <c r="E54" s="4" t="s">
        <v>0</v>
      </c>
      <c r="F54" s="7">
        <v>30</v>
      </c>
      <c r="G54" s="7">
        <f>VLOOKUP(C54,ENTRADAS,3,FALSE)</f>
        <v>30</v>
      </c>
      <c r="H54" s="7">
        <f>G54-F54</f>
        <v>0</v>
      </c>
      <c r="I54" s="4" t="str">
        <f>IF(H54=0,"NA","FALTANTE")</f>
        <v>NA</v>
      </c>
    </row>
    <row r="55" spans="1:9">
      <c r="A55" s="5">
        <v>21</v>
      </c>
      <c r="B55" s="7">
        <f>VLOOKUP(C55,ENTRADAS,4,FALSE)</f>
        <v>99</v>
      </c>
      <c r="C55" s="6" t="s">
        <v>140</v>
      </c>
      <c r="D55" s="1" t="s">
        <v>31</v>
      </c>
      <c r="E55" s="4" t="s">
        <v>0</v>
      </c>
      <c r="F55" s="7">
        <v>48</v>
      </c>
      <c r="G55" s="7">
        <f>VLOOKUP(C55,ENTRADAS,3,FALSE)</f>
        <v>48</v>
      </c>
      <c r="H55" s="7">
        <f>G55-F55</f>
        <v>0</v>
      </c>
      <c r="I55" s="4" t="str">
        <f>IF(H55=0,"NA","FALTANTE")</f>
        <v>NA</v>
      </c>
    </row>
    <row r="56" spans="1:9">
      <c r="A56" s="5">
        <v>22</v>
      </c>
      <c r="B56" s="7">
        <f>VLOOKUP(C56,ENTRADAS,4,FALSE)</f>
        <v>99</v>
      </c>
      <c r="C56" s="6" t="s">
        <v>141</v>
      </c>
      <c r="D56" s="1" t="s">
        <v>32</v>
      </c>
      <c r="E56" s="4" t="s">
        <v>0</v>
      </c>
      <c r="F56" s="7">
        <v>12</v>
      </c>
      <c r="G56" s="7">
        <f>VLOOKUP(C56,ENTRADAS,3,FALSE)</f>
        <v>12</v>
      </c>
      <c r="H56" s="7">
        <f>G56-F56</f>
        <v>0</v>
      </c>
      <c r="I56" s="4" t="str">
        <f>IF(H56=0,"NA","FALTANTE")</f>
        <v>NA</v>
      </c>
    </row>
    <row r="57" spans="1:9">
      <c r="A57" s="5">
        <v>23</v>
      </c>
      <c r="B57" s="7">
        <f>VLOOKUP(C57,ENTRADAS,4,FALSE)</f>
        <v>87</v>
      </c>
      <c r="C57" s="6" t="s">
        <v>142</v>
      </c>
      <c r="D57" s="1" t="s">
        <v>33</v>
      </c>
      <c r="E57" s="4" t="s">
        <v>0</v>
      </c>
      <c r="F57" s="7">
        <v>56</v>
      </c>
      <c r="G57" s="7">
        <f>VLOOKUP(C57,ENTRADAS,3,FALSE)</f>
        <v>56</v>
      </c>
      <c r="H57" s="7">
        <f>G57-F57</f>
        <v>0</v>
      </c>
      <c r="I57" s="4" t="str">
        <f>IF(H57=0,"NA","FALTANTE")</f>
        <v>NA</v>
      </c>
    </row>
    <row r="58" spans="1:9">
      <c r="A58" s="5">
        <v>24</v>
      </c>
      <c r="B58" s="7">
        <f>VLOOKUP(C58,ENTRADAS,4,FALSE)</f>
        <v>87</v>
      </c>
      <c r="C58" s="6" t="s">
        <v>143</v>
      </c>
      <c r="D58" s="1" t="s">
        <v>34</v>
      </c>
      <c r="E58" s="4" t="s">
        <v>0</v>
      </c>
      <c r="F58" s="7">
        <v>24</v>
      </c>
      <c r="G58" s="7">
        <f>VLOOKUP(C58,ENTRADAS,3,FALSE)</f>
        <v>24</v>
      </c>
      <c r="H58" s="7">
        <f>G58-F58</f>
        <v>0</v>
      </c>
      <c r="I58" s="4" t="str">
        <f>IF(H58=0,"NA","FALTANTE")</f>
        <v>NA</v>
      </c>
    </row>
    <row r="59" spans="1:9">
      <c r="A59" s="5">
        <v>25</v>
      </c>
      <c r="B59" s="7">
        <f>VLOOKUP(C59,ENTRADAS,4,FALSE)</f>
        <v>101</v>
      </c>
      <c r="C59" s="6" t="s">
        <v>144</v>
      </c>
      <c r="D59" s="1" t="s">
        <v>35</v>
      </c>
      <c r="E59" s="4" t="s">
        <v>0</v>
      </c>
      <c r="F59" s="7">
        <v>40</v>
      </c>
      <c r="G59" s="7">
        <f>VLOOKUP(C59,ENTRADAS,3,FALSE)</f>
        <v>40</v>
      </c>
      <c r="H59" s="7">
        <f>G59-F59</f>
        <v>0</v>
      </c>
      <c r="I59" s="4" t="str">
        <f>IF(H59=0,"NA","FALTANTE")</f>
        <v>NA</v>
      </c>
    </row>
    <row r="60" spans="1:9">
      <c r="A60" s="5">
        <v>26</v>
      </c>
      <c r="B60" s="7">
        <f>VLOOKUP(C60,ENTRADAS,4,FALSE)</f>
        <v>87</v>
      </c>
      <c r="C60" s="6" t="s">
        <v>145</v>
      </c>
      <c r="D60" s="1" t="s">
        <v>36</v>
      </c>
      <c r="E60" s="4" t="s">
        <v>0</v>
      </c>
      <c r="F60" s="7">
        <v>96</v>
      </c>
      <c r="G60" s="7">
        <f>VLOOKUP(C60,ENTRADAS,3,FALSE)</f>
        <v>96</v>
      </c>
      <c r="H60" s="7">
        <f>G60-F60</f>
        <v>0</v>
      </c>
      <c r="I60" s="4" t="str">
        <f>IF(H60=0,"NA","FALTANTE")</f>
        <v>NA</v>
      </c>
    </row>
    <row r="61" spans="1:9">
      <c r="A61" s="5">
        <v>27</v>
      </c>
      <c r="B61" s="7">
        <f>VLOOKUP(C61,ENTRADAS,4,FALSE)</f>
        <v>87</v>
      </c>
      <c r="C61" s="6" t="s">
        <v>146</v>
      </c>
      <c r="D61" s="1" t="s">
        <v>37</v>
      </c>
      <c r="E61" s="4" t="s">
        <v>0</v>
      </c>
      <c r="F61" s="7">
        <v>52</v>
      </c>
      <c r="G61" s="7">
        <f>VLOOKUP(C61,ENTRADAS,3,FALSE)</f>
        <v>52</v>
      </c>
      <c r="H61" s="7">
        <f>G61-F61</f>
        <v>0</v>
      </c>
      <c r="I61" s="4" t="str">
        <f>IF(H61=0,"NA","FALTANTE")</f>
        <v>NA</v>
      </c>
    </row>
    <row r="62" spans="1:9">
      <c r="A62" s="5">
        <v>28</v>
      </c>
      <c r="B62" s="7">
        <f>VLOOKUP(C62,ENTRADAS,4,FALSE)</f>
        <v>87</v>
      </c>
      <c r="C62" s="6" t="s">
        <v>147</v>
      </c>
      <c r="D62" s="1" t="s">
        <v>38</v>
      </c>
      <c r="E62" s="4" t="s">
        <v>0</v>
      </c>
      <c r="F62" s="7">
        <v>120</v>
      </c>
      <c r="G62" s="7">
        <f>VLOOKUP(C62,ENTRADAS,3,FALSE)</f>
        <v>120</v>
      </c>
      <c r="H62" s="7">
        <f>G62-F62</f>
        <v>0</v>
      </c>
      <c r="I62" s="4" t="str">
        <f>IF(H62=0,"NA","FALTANTE")</f>
        <v>NA</v>
      </c>
    </row>
    <row r="63" spans="1:9">
      <c r="A63" s="5">
        <v>29</v>
      </c>
      <c r="B63" s="7">
        <f>VLOOKUP(C63,ENTRADAS,4,FALSE)</f>
        <v>99</v>
      </c>
      <c r="C63" s="6" t="s">
        <v>148</v>
      </c>
      <c r="D63" s="1" t="s">
        <v>39</v>
      </c>
      <c r="E63" s="4" t="s">
        <v>0</v>
      </c>
      <c r="F63" s="7">
        <v>28</v>
      </c>
      <c r="G63" s="7">
        <f>VLOOKUP(C63,ENTRADAS,3,FALSE)</f>
        <v>28</v>
      </c>
      <c r="H63" s="7">
        <f>G63-F63</f>
        <v>0</v>
      </c>
      <c r="I63" s="4" t="str">
        <f>IF(H63=0,"NA","FALTANTE")</f>
        <v>NA</v>
      </c>
    </row>
    <row r="64" spans="1:9">
      <c r="A64" s="5">
        <v>31</v>
      </c>
      <c r="B64" s="7">
        <f>VLOOKUP(C64,ENTRADAS,4,FALSE)</f>
        <v>99</v>
      </c>
      <c r="C64" s="6" t="s">
        <v>150</v>
      </c>
      <c r="D64" s="1" t="s">
        <v>41</v>
      </c>
      <c r="E64" s="4" t="s">
        <v>0</v>
      </c>
      <c r="F64" s="7">
        <v>88</v>
      </c>
      <c r="G64" s="7">
        <f>VLOOKUP(C64,ENTRADAS,3,FALSE)</f>
        <v>88</v>
      </c>
      <c r="H64" s="7">
        <f>G64-F64</f>
        <v>0</v>
      </c>
      <c r="I64" s="4" t="str">
        <f>IF(H64=0,"NA","FALTANTE")</f>
        <v>NA</v>
      </c>
    </row>
    <row r="65" spans="1:9">
      <c r="A65" s="5">
        <v>32</v>
      </c>
      <c r="B65" s="7">
        <f>VLOOKUP(C65,ENTRADAS,4,FALSE)</f>
        <v>99</v>
      </c>
      <c r="C65" s="6" t="s">
        <v>151</v>
      </c>
      <c r="D65" s="1" t="s">
        <v>42</v>
      </c>
      <c r="E65" s="4" t="s">
        <v>0</v>
      </c>
      <c r="F65" s="7">
        <v>32</v>
      </c>
      <c r="G65" s="7">
        <f>VLOOKUP(C65,ENTRADAS,3,FALSE)</f>
        <v>32</v>
      </c>
      <c r="H65" s="7">
        <f>G65-F65</f>
        <v>0</v>
      </c>
      <c r="I65" s="4" t="str">
        <f>IF(H65=0,"NA","FALTANTE")</f>
        <v>NA</v>
      </c>
    </row>
    <row r="66" spans="1:9">
      <c r="A66" s="5">
        <v>33</v>
      </c>
      <c r="B66" s="7">
        <f>VLOOKUP(C66,ENTRADAS,4,FALSE)</f>
        <v>88</v>
      </c>
      <c r="C66" s="6" t="s">
        <v>152</v>
      </c>
      <c r="D66" s="1" t="s">
        <v>43</v>
      </c>
      <c r="E66" s="4" t="s">
        <v>0</v>
      </c>
      <c r="F66" s="7">
        <v>16</v>
      </c>
      <c r="G66" s="7">
        <f>VLOOKUP(C66,ENTRADAS,3,FALSE)</f>
        <v>16</v>
      </c>
      <c r="H66" s="7">
        <f>G66-F66</f>
        <v>0</v>
      </c>
      <c r="I66" s="4" t="str">
        <f>IF(H66=0,"NA","FALTANTE")</f>
        <v>NA</v>
      </c>
    </row>
    <row r="67" spans="1:9">
      <c r="A67" s="5">
        <v>34</v>
      </c>
      <c r="B67" s="7">
        <f>VLOOKUP(C67,ENTRADAS,4,FALSE)</f>
        <v>99</v>
      </c>
      <c r="C67" s="6" t="s">
        <v>153</v>
      </c>
      <c r="D67" s="1" t="s">
        <v>44</v>
      </c>
      <c r="E67" s="4" t="s">
        <v>0</v>
      </c>
      <c r="F67" s="7">
        <v>72</v>
      </c>
      <c r="G67" s="7">
        <f>VLOOKUP(C67,ENTRADAS,3,FALSE)</f>
        <v>72</v>
      </c>
      <c r="H67" s="7">
        <f>G67-F67</f>
        <v>0</v>
      </c>
      <c r="I67" s="4" t="str">
        <f>IF(H67=0,"NA","FALTANTE")</f>
        <v>NA</v>
      </c>
    </row>
    <row r="68" spans="1:9">
      <c r="A68" s="5">
        <v>35</v>
      </c>
      <c r="B68" s="7">
        <f>VLOOKUP(C68,ENTRADAS,4,FALSE)</f>
        <v>99</v>
      </c>
      <c r="C68" s="6" t="s">
        <v>154</v>
      </c>
      <c r="D68" s="1" t="s">
        <v>45</v>
      </c>
      <c r="E68" s="4" t="s">
        <v>0</v>
      </c>
      <c r="F68" s="7">
        <v>24</v>
      </c>
      <c r="G68" s="7">
        <f>VLOOKUP(C68,ENTRADAS,3,FALSE)</f>
        <v>24</v>
      </c>
      <c r="H68" s="7">
        <f>G68-F68</f>
        <v>0</v>
      </c>
      <c r="I68" s="4" t="str">
        <f>IF(H68=0,"NA","FALTANTE")</f>
        <v>NA</v>
      </c>
    </row>
    <row r="69" spans="1:9">
      <c r="A69" s="5">
        <v>38</v>
      </c>
      <c r="B69" s="7">
        <f>VLOOKUP(C69,ENTRADAS,4,FALSE)</f>
        <v>87</v>
      </c>
      <c r="C69" s="6" t="s">
        <v>157</v>
      </c>
      <c r="D69" s="1" t="s">
        <v>48</v>
      </c>
      <c r="E69" s="4" t="s">
        <v>0</v>
      </c>
      <c r="F69" s="7">
        <v>80</v>
      </c>
      <c r="G69" s="7">
        <f>VLOOKUP(C69,ENTRADAS,3,FALSE)</f>
        <v>80</v>
      </c>
      <c r="H69" s="7">
        <f>G69-F69</f>
        <v>0</v>
      </c>
      <c r="I69" s="4" t="str">
        <f>IF(H69=0,"NA","FALTANTE")</f>
        <v>NA</v>
      </c>
    </row>
    <row r="70" spans="1:9">
      <c r="A70" s="5">
        <v>40</v>
      </c>
      <c r="B70" s="7">
        <f>VLOOKUP(C70,ENTRADAS,4,FALSE)</f>
        <v>99</v>
      </c>
      <c r="C70" s="6" t="s">
        <v>159</v>
      </c>
      <c r="D70" s="1" t="s">
        <v>50</v>
      </c>
      <c r="E70" s="4" t="s">
        <v>0</v>
      </c>
      <c r="F70" s="7">
        <v>108</v>
      </c>
      <c r="G70" s="7">
        <f>VLOOKUP(C70,ENTRADAS,3,FALSE)</f>
        <v>108</v>
      </c>
      <c r="H70" s="7">
        <f>G70-F70</f>
        <v>0</v>
      </c>
      <c r="I70" s="4" t="str">
        <f>IF(H70=0,"NA","FALTANTE")</f>
        <v>NA</v>
      </c>
    </row>
    <row r="71" spans="1:9">
      <c r="A71" s="5">
        <v>41</v>
      </c>
      <c r="B71" s="7">
        <f>VLOOKUP(C71,ENTRADAS,4,FALSE)</f>
        <v>99</v>
      </c>
      <c r="C71" s="6" t="s">
        <v>160</v>
      </c>
      <c r="D71" s="1" t="s">
        <v>51</v>
      </c>
      <c r="E71" s="4" t="s">
        <v>0</v>
      </c>
      <c r="F71" s="7">
        <v>54</v>
      </c>
      <c r="G71" s="7">
        <f>VLOOKUP(C71,ENTRADAS,3,FALSE)</f>
        <v>54</v>
      </c>
      <c r="H71" s="7">
        <f>G71-F71</f>
        <v>0</v>
      </c>
      <c r="I71" s="4" t="str">
        <f>IF(H71=0,"NA","FALTANTE")</f>
        <v>NA</v>
      </c>
    </row>
    <row r="72" spans="1:9">
      <c r="A72" s="5">
        <v>42</v>
      </c>
      <c r="B72" s="7">
        <f>VLOOKUP(C72,ENTRADAS,4,FALSE)</f>
        <v>99</v>
      </c>
      <c r="C72" s="6" t="s">
        <v>161</v>
      </c>
      <c r="D72" s="1" t="s">
        <v>52</v>
      </c>
      <c r="E72" s="4" t="s">
        <v>0</v>
      </c>
      <c r="F72" s="7">
        <v>126</v>
      </c>
      <c r="G72" s="7">
        <f>VLOOKUP(C72,ENTRADAS,3,FALSE)</f>
        <v>126</v>
      </c>
      <c r="H72" s="7">
        <f>G72-F72</f>
        <v>0</v>
      </c>
      <c r="I72" s="4" t="str">
        <f>IF(H72=0,"NA","FALTANTE")</f>
        <v>NA</v>
      </c>
    </row>
    <row r="73" spans="1:9">
      <c r="A73" s="5">
        <v>44</v>
      </c>
      <c r="B73" s="7">
        <f>VLOOKUP(C73,ENTRADAS,4,FALSE)</f>
        <v>87</v>
      </c>
      <c r="C73" s="6" t="s">
        <v>162</v>
      </c>
      <c r="D73" s="1" t="s">
        <v>55</v>
      </c>
      <c r="E73" s="4" t="s">
        <v>0</v>
      </c>
      <c r="F73" s="7">
        <v>228</v>
      </c>
      <c r="G73" s="7">
        <f>VLOOKUP(C73,ENTRADAS,3,FALSE)</f>
        <v>228</v>
      </c>
      <c r="H73" s="7">
        <f>G73-F73</f>
        <v>0</v>
      </c>
      <c r="I73" s="4" t="str">
        <f>IF(H73=0,"NA","FALTANTE")</f>
        <v>NA</v>
      </c>
    </row>
    <row r="74" spans="1:9">
      <c r="A74" s="5">
        <v>45</v>
      </c>
      <c r="B74" s="7">
        <f>VLOOKUP(C74,ENTRADAS,4,FALSE)</f>
        <v>96</v>
      </c>
      <c r="C74" s="6" t="s">
        <v>163</v>
      </c>
      <c r="D74" s="1" t="s">
        <v>56</v>
      </c>
      <c r="E74" s="4" t="s">
        <v>0</v>
      </c>
      <c r="F74" s="7">
        <v>140</v>
      </c>
      <c r="G74" s="7">
        <f>VLOOKUP(C74,ENTRADAS,3,FALSE)</f>
        <v>140</v>
      </c>
      <c r="H74" s="7">
        <f>G74-F74</f>
        <v>0</v>
      </c>
      <c r="I74" s="4" t="str">
        <f>IF(H74=0,"NA","FALTANTE")</f>
        <v>NA</v>
      </c>
    </row>
    <row r="75" spans="1:9">
      <c r="A75" s="5">
        <v>53</v>
      </c>
      <c r="B75" s="7">
        <f>VLOOKUP(C75,ENTRADAS,4,FALSE)</f>
        <v>87</v>
      </c>
      <c r="C75" s="6" t="s">
        <v>171</v>
      </c>
      <c r="D75" s="1" t="s">
        <v>64</v>
      </c>
      <c r="E75" s="4" t="s">
        <v>0</v>
      </c>
      <c r="F75" s="7">
        <v>84</v>
      </c>
      <c r="G75" s="7">
        <f>VLOOKUP(C75,ENTRADAS,3,FALSE)</f>
        <v>84</v>
      </c>
      <c r="H75" s="7">
        <f>G75-F75</f>
        <v>0</v>
      </c>
      <c r="I75" s="4" t="str">
        <f>IF(H75=0,"NA","FALTANTE")</f>
        <v>NA</v>
      </c>
    </row>
    <row r="76" spans="1:9">
      <c r="A76" s="5">
        <v>54</v>
      </c>
      <c r="B76" s="7">
        <f>VLOOKUP(C76,ENTRADAS,4,FALSE)</f>
        <v>98</v>
      </c>
      <c r="C76" s="6" t="s">
        <v>172</v>
      </c>
      <c r="D76" s="1" t="s">
        <v>65</v>
      </c>
      <c r="E76" s="4" t="s">
        <v>0</v>
      </c>
      <c r="F76" s="7">
        <v>504</v>
      </c>
      <c r="G76" s="7">
        <f>VLOOKUP(C76,ENTRADAS,3,FALSE)</f>
        <v>504</v>
      </c>
      <c r="H76" s="7">
        <f>G76-F76</f>
        <v>0</v>
      </c>
      <c r="I76" s="4" t="str">
        <f>IF(H76=0,"NA","FALTANTE")</f>
        <v>NA</v>
      </c>
    </row>
    <row r="77" spans="1:9">
      <c r="A77" s="5">
        <v>56</v>
      </c>
      <c r="B77" s="7">
        <f>VLOOKUP(C77,ENTRADAS,4,FALSE)</f>
        <v>99</v>
      </c>
      <c r="C77" s="6" t="s">
        <v>174</v>
      </c>
      <c r="D77" s="1" t="s">
        <v>67</v>
      </c>
      <c r="E77" s="4" t="s">
        <v>0</v>
      </c>
      <c r="F77" s="7">
        <v>192</v>
      </c>
      <c r="G77" s="7">
        <f>VLOOKUP(C77,ENTRADAS,3,FALSE)</f>
        <v>192</v>
      </c>
      <c r="H77" s="7">
        <f>G77-F77</f>
        <v>0</v>
      </c>
      <c r="I77" s="4" t="str">
        <f>IF(H77=0,"NA","FALTANTE")</f>
        <v>NA</v>
      </c>
    </row>
    <row r="78" spans="1:9">
      <c r="A78" s="5">
        <v>57</v>
      </c>
      <c r="B78" s="7">
        <f>VLOOKUP(C78,ENTRADAS,4,FALSE)</f>
        <v>99</v>
      </c>
      <c r="C78" s="6" t="s">
        <v>175</v>
      </c>
      <c r="D78" s="1" t="s">
        <v>68</v>
      </c>
      <c r="E78" s="4" t="s">
        <v>0</v>
      </c>
      <c r="F78" s="7">
        <v>216</v>
      </c>
      <c r="G78" s="7">
        <f>VLOOKUP(C78,ENTRADAS,3,FALSE)</f>
        <v>216</v>
      </c>
      <c r="H78" s="7">
        <f>G78-F78</f>
        <v>0</v>
      </c>
      <c r="I78" s="4" t="str">
        <f>IF(H78=0,"NA","FALTANTE")</f>
        <v>NA</v>
      </c>
    </row>
    <row r="79" spans="1:9">
      <c r="A79" s="5">
        <v>58</v>
      </c>
      <c r="B79" s="7">
        <f>VLOOKUP(C79,ENTRADAS,4,FALSE)</f>
        <v>103</v>
      </c>
      <c r="C79" s="6" t="s">
        <v>176</v>
      </c>
      <c r="D79" s="1" t="s">
        <v>69</v>
      </c>
      <c r="E79" s="4" t="s">
        <v>0</v>
      </c>
      <c r="F79" s="7">
        <v>36</v>
      </c>
      <c r="G79" s="7">
        <f>VLOOKUP(C79,ENTRADAS,3,FALSE)</f>
        <v>36</v>
      </c>
      <c r="H79" s="7">
        <f>G79-F79</f>
        <v>0</v>
      </c>
      <c r="I79" s="4" t="str">
        <f>IF(H79=0,"NA","FALTANTE")</f>
        <v>NA</v>
      </c>
    </row>
    <row r="80" spans="1:9">
      <c r="A80" s="5">
        <v>59</v>
      </c>
      <c r="B80" s="7">
        <f>VLOOKUP(C80,ENTRADAS,4,FALSE)</f>
        <v>101</v>
      </c>
      <c r="C80" s="6" t="s">
        <v>177</v>
      </c>
      <c r="D80" s="1" t="s">
        <v>70</v>
      </c>
      <c r="E80" s="4" t="s">
        <v>0</v>
      </c>
      <c r="F80" s="7">
        <v>960</v>
      </c>
      <c r="G80" s="7">
        <f>VLOOKUP(C80,ENTRADAS,3,FALSE)</f>
        <v>960</v>
      </c>
      <c r="H80" s="7">
        <f>G80-F80</f>
        <v>0</v>
      </c>
      <c r="I80" s="4" t="str">
        <f>IF(H80=0,"NA","FALTANTE")</f>
        <v>NA</v>
      </c>
    </row>
    <row r="81" spans="1:9">
      <c r="A81" s="5">
        <v>60</v>
      </c>
      <c r="B81" s="7">
        <f>VLOOKUP(C81,ENTRADAS,4,FALSE)</f>
        <v>87</v>
      </c>
      <c r="C81" s="6" t="s">
        <v>178</v>
      </c>
      <c r="D81" s="1" t="s">
        <v>71</v>
      </c>
      <c r="E81" s="4" t="s">
        <v>0</v>
      </c>
      <c r="F81" s="7">
        <v>552</v>
      </c>
      <c r="G81" s="7">
        <f>VLOOKUP(C81,ENTRADAS,3,FALSE)</f>
        <v>552</v>
      </c>
      <c r="H81" s="7">
        <f>G81-F81</f>
        <v>0</v>
      </c>
      <c r="I81" s="4" t="str">
        <f>IF(H81=0,"NA","FALTANTE")</f>
        <v>NA</v>
      </c>
    </row>
    <row r="82" spans="1:9">
      <c r="A82" s="5">
        <v>61</v>
      </c>
      <c r="B82" s="7">
        <f>VLOOKUP(C82,ENTRADAS,4,FALSE)</f>
        <v>99</v>
      </c>
      <c r="C82" s="6" t="s">
        <v>179</v>
      </c>
      <c r="D82" s="1" t="s">
        <v>72</v>
      </c>
      <c r="E82" s="4" t="s">
        <v>0</v>
      </c>
      <c r="F82" s="7">
        <v>144</v>
      </c>
      <c r="G82" s="7">
        <f>VLOOKUP(C82,ENTRADAS,3,FALSE)</f>
        <v>144</v>
      </c>
      <c r="H82" s="7">
        <f>G82-F82</f>
        <v>0</v>
      </c>
      <c r="I82" s="4" t="str">
        <f>IF(H82=0,"NA","FALTANTE")</f>
        <v>NA</v>
      </c>
    </row>
    <row r="83" spans="1:9">
      <c r="A83" s="5">
        <v>64</v>
      </c>
      <c r="B83" s="7">
        <f>VLOOKUP(C83,ENTRADAS,4,FALSE)</f>
        <v>87</v>
      </c>
      <c r="C83" s="6" t="s">
        <v>182</v>
      </c>
      <c r="D83" s="1" t="s">
        <v>75</v>
      </c>
      <c r="E83" s="4" t="s">
        <v>0</v>
      </c>
      <c r="F83" s="7">
        <v>155</v>
      </c>
      <c r="G83" s="7">
        <f>VLOOKUP(C83,ENTRADAS,3,FALSE)</f>
        <v>155</v>
      </c>
      <c r="H83" s="7">
        <f>G83-F83</f>
        <v>0</v>
      </c>
      <c r="I83" s="4" t="str">
        <f>IF(H83=0,"NA","FALTANTE")</f>
        <v>NA</v>
      </c>
    </row>
    <row r="84" spans="1:9">
      <c r="A84" s="5">
        <v>65</v>
      </c>
      <c r="B84" s="7">
        <f>VLOOKUP(C84,ENTRADAS,4,FALSE)</f>
        <v>97</v>
      </c>
      <c r="C84" s="6" t="s">
        <v>183</v>
      </c>
      <c r="D84" s="1" t="s">
        <v>76</v>
      </c>
      <c r="E84" s="4" t="s">
        <v>0</v>
      </c>
      <c r="F84" s="7">
        <v>1080</v>
      </c>
      <c r="G84" s="7">
        <f>VLOOKUP(C84,ENTRADAS,3,FALSE)</f>
        <v>1080</v>
      </c>
      <c r="H84" s="7">
        <f>G84-F84</f>
        <v>0</v>
      </c>
      <c r="I84" s="4" t="str">
        <f>IF(H84=0,"NA","FALTANTE")</f>
        <v>NA</v>
      </c>
    </row>
    <row r="85" spans="1:9">
      <c r="A85" s="5">
        <v>67</v>
      </c>
      <c r="B85" s="7">
        <f>VLOOKUP(C85,ENTRADAS,4,FALSE)</f>
        <v>101</v>
      </c>
      <c r="C85" s="6" t="s">
        <v>185</v>
      </c>
      <c r="D85" s="1" t="s">
        <v>78</v>
      </c>
      <c r="E85" s="4" t="s">
        <v>0</v>
      </c>
      <c r="F85" s="7">
        <v>1098</v>
      </c>
      <c r="G85" s="7">
        <f>VLOOKUP(C85,ENTRADAS,3,FALSE)</f>
        <v>1098</v>
      </c>
      <c r="H85" s="7">
        <f>G85-F85</f>
        <v>0</v>
      </c>
      <c r="I85" s="4" t="str">
        <f>IF(H85=0,"NA","FALTANTE")</f>
        <v>NA</v>
      </c>
    </row>
    <row r="86" spans="1:9">
      <c r="A86" s="5">
        <v>68</v>
      </c>
      <c r="B86" s="7">
        <f>VLOOKUP(C86,ENTRADAS,4,FALSE)</f>
        <v>98</v>
      </c>
      <c r="C86" s="6" t="s">
        <v>186</v>
      </c>
      <c r="D86" s="1" t="s">
        <v>79</v>
      </c>
      <c r="E86" s="4" t="s">
        <v>0</v>
      </c>
      <c r="F86" s="7">
        <v>1068</v>
      </c>
      <c r="G86" s="7">
        <f>VLOOKUP(C86,ENTRADAS,3,FALSE)</f>
        <v>1068</v>
      </c>
      <c r="H86" s="7">
        <f>G86-F86</f>
        <v>0</v>
      </c>
      <c r="I86" s="4" t="str">
        <f>IF(H86=0,"NA","FALTANTE")</f>
        <v>NA</v>
      </c>
    </row>
    <row r="87" spans="1:9">
      <c r="A87" s="5">
        <v>71</v>
      </c>
      <c r="B87" s="7">
        <f>VLOOKUP(C87,ENTRADAS,4,FALSE)</f>
        <v>99</v>
      </c>
      <c r="C87" s="6" t="s">
        <v>189</v>
      </c>
      <c r="D87" s="1" t="s">
        <v>82</v>
      </c>
      <c r="E87" s="4" t="s">
        <v>0</v>
      </c>
      <c r="F87" s="7">
        <v>72</v>
      </c>
      <c r="G87" s="7">
        <f>VLOOKUP(C87,ENTRADAS,3,FALSE)</f>
        <v>72</v>
      </c>
      <c r="H87" s="7">
        <f>G87-F87</f>
        <v>0</v>
      </c>
      <c r="I87" s="4" t="str">
        <f>IF(H87=0,"NA","FALTANTE")</f>
        <v>NA</v>
      </c>
    </row>
    <row r="88" spans="1:9">
      <c r="A88" s="5">
        <v>74</v>
      </c>
      <c r="B88" s="7">
        <f>VLOOKUP(C88,ENTRADAS,4,FALSE)</f>
        <v>87</v>
      </c>
      <c r="C88" s="6" t="s">
        <v>192</v>
      </c>
      <c r="D88" s="1" t="s">
        <v>85</v>
      </c>
      <c r="E88" s="4" t="s">
        <v>0</v>
      </c>
      <c r="F88" s="7">
        <v>44</v>
      </c>
      <c r="G88" s="7">
        <f>VLOOKUP(C88,ENTRADAS,3,FALSE)</f>
        <v>44</v>
      </c>
      <c r="H88" s="7">
        <f>G88-F88</f>
        <v>0</v>
      </c>
      <c r="I88" s="4" t="str">
        <f>IF(H88=0,"NA","FALTANTE")</f>
        <v>NA</v>
      </c>
    </row>
    <row r="89" spans="1:9">
      <c r="A89" s="5">
        <v>75</v>
      </c>
      <c r="B89" s="7">
        <f>VLOOKUP(C89,ENTRADAS,4,FALSE)</f>
        <v>87</v>
      </c>
      <c r="C89" s="6" t="s">
        <v>193</v>
      </c>
      <c r="D89" s="1" t="s">
        <v>86</v>
      </c>
      <c r="E89" s="4" t="s">
        <v>0</v>
      </c>
      <c r="F89" s="7">
        <v>100</v>
      </c>
      <c r="G89" s="7">
        <f>VLOOKUP(C89,ENTRADAS,3,FALSE)</f>
        <v>100</v>
      </c>
      <c r="H89" s="7">
        <f>G89-F89</f>
        <v>0</v>
      </c>
      <c r="I89" s="4" t="str">
        <f>IF(H89=0,"NA","FALTANTE")</f>
        <v>NA</v>
      </c>
    </row>
    <row r="90" spans="1:9">
      <c r="A90" s="5">
        <v>76</v>
      </c>
      <c r="B90" s="7">
        <f>VLOOKUP(C90,ENTRADAS,4,FALSE)</f>
        <v>96</v>
      </c>
      <c r="C90" s="6" t="s">
        <v>194</v>
      </c>
      <c r="D90" s="1" t="s">
        <v>87</v>
      </c>
      <c r="E90" s="4" t="s">
        <v>0</v>
      </c>
      <c r="F90" s="7">
        <v>108</v>
      </c>
      <c r="G90" s="7">
        <f>VLOOKUP(C90,ENTRADAS,3,FALSE)</f>
        <v>108</v>
      </c>
      <c r="H90" s="7">
        <f>G90-F90</f>
        <v>0</v>
      </c>
      <c r="I90" s="4" t="str">
        <f>IF(H90=0,"NA","FALTANTE")</f>
        <v>NA</v>
      </c>
    </row>
    <row r="91" spans="1:9">
      <c r="A91" s="5">
        <v>79</v>
      </c>
      <c r="B91" s="7">
        <f>VLOOKUP(C91,ENTRADAS,4,FALSE)</f>
        <v>87</v>
      </c>
      <c r="C91" s="6" t="s">
        <v>197</v>
      </c>
      <c r="D91" s="1" t="s">
        <v>90</v>
      </c>
      <c r="E91" s="4" t="s">
        <v>0</v>
      </c>
      <c r="F91" s="7">
        <v>204</v>
      </c>
      <c r="G91" s="7">
        <f>VLOOKUP(C91,ENTRADAS,3,FALSE)</f>
        <v>204</v>
      </c>
      <c r="H91" s="7">
        <f>G91-F91</f>
        <v>0</v>
      </c>
      <c r="I91" s="4" t="str">
        <f>IF(H91=0,"NA","FALTANTE")</f>
        <v>NA</v>
      </c>
    </row>
    <row r="92" spans="1:9">
      <c r="A92" s="5">
        <v>80</v>
      </c>
      <c r="B92" s="7">
        <f>VLOOKUP(C92,ENTRADAS,4,FALSE)</f>
        <v>87</v>
      </c>
      <c r="C92" s="6" t="s">
        <v>198</v>
      </c>
      <c r="D92" s="1" t="s">
        <v>91</v>
      </c>
      <c r="E92" s="4" t="s">
        <v>0</v>
      </c>
      <c r="F92" s="7">
        <v>156</v>
      </c>
      <c r="G92" s="7">
        <f>VLOOKUP(C92,ENTRADAS,3,FALSE)</f>
        <v>156</v>
      </c>
      <c r="H92" s="7">
        <f>G92-F92</f>
        <v>0</v>
      </c>
      <c r="I92" s="4" t="str">
        <f>IF(H92=0,"NA","FALTANTE")</f>
        <v>NA</v>
      </c>
    </row>
    <row r="93" spans="1:9">
      <c r="A93" s="5">
        <v>81</v>
      </c>
      <c r="B93" s="7">
        <f>VLOOKUP(C93,ENTRADAS,4,FALSE)</f>
        <v>87</v>
      </c>
      <c r="C93" s="6" t="s">
        <v>199</v>
      </c>
      <c r="D93" s="1" t="s">
        <v>92</v>
      </c>
      <c r="E93" s="4" t="s">
        <v>0</v>
      </c>
      <c r="F93" s="7">
        <v>200</v>
      </c>
      <c r="G93" s="7">
        <f>VLOOKUP(C93,ENTRADAS,3,FALSE)</f>
        <v>200</v>
      </c>
      <c r="H93" s="7">
        <f>G93-F93</f>
        <v>0</v>
      </c>
      <c r="I93" s="4" t="str">
        <f>IF(H93=0,"NA","FALTANTE")</f>
        <v>NA</v>
      </c>
    </row>
    <row r="94" spans="1:9">
      <c r="A94" s="5">
        <v>82</v>
      </c>
      <c r="B94" s="7">
        <f>VLOOKUP(C94,ENTRADAS,4,FALSE)</f>
        <v>98</v>
      </c>
      <c r="C94" s="6" t="s">
        <v>200</v>
      </c>
      <c r="D94" s="1" t="s">
        <v>93</v>
      </c>
      <c r="E94" s="4" t="s">
        <v>0</v>
      </c>
      <c r="F94" s="7">
        <v>14880</v>
      </c>
      <c r="G94" s="7">
        <f>VLOOKUP(C94,ENTRADAS,3,FALSE)</f>
        <v>14880</v>
      </c>
      <c r="H94" s="7">
        <f>G94-F94</f>
        <v>0</v>
      </c>
      <c r="I94" s="4" t="str">
        <f>IF(H94=0,"NA","FALTANTE")</f>
        <v>NA</v>
      </c>
    </row>
    <row r="95" spans="1:9">
      <c r="A95" s="5">
        <v>83</v>
      </c>
      <c r="B95" s="7">
        <f>VLOOKUP(C95,ENTRADAS,4,FALSE)</f>
        <v>89</v>
      </c>
      <c r="C95" s="6" t="s">
        <v>201</v>
      </c>
      <c r="D95" s="1" t="s">
        <v>94</v>
      </c>
      <c r="E95" s="4" t="s">
        <v>0</v>
      </c>
      <c r="F95" s="7">
        <v>3024</v>
      </c>
      <c r="G95" s="7">
        <f>VLOOKUP(C95,ENTRADAS,3,FALSE)</f>
        <v>3024</v>
      </c>
      <c r="H95" s="7">
        <f>G95-F95</f>
        <v>0</v>
      </c>
      <c r="I95" s="4" t="str">
        <f>IF(H95=0,"NA","FALTANTE")</f>
        <v>NA</v>
      </c>
    </row>
    <row r="96" spans="1:9">
      <c r="A96" s="5">
        <v>85</v>
      </c>
      <c r="B96" s="7">
        <f>VLOOKUP(C96,ENTRADAS,4,FALSE)</f>
        <v>87</v>
      </c>
      <c r="C96" s="6" t="s">
        <v>203</v>
      </c>
      <c r="D96" s="1" t="s">
        <v>96</v>
      </c>
      <c r="E96" s="4" t="s">
        <v>0</v>
      </c>
      <c r="F96" s="7">
        <v>32</v>
      </c>
      <c r="G96" s="7">
        <f>VLOOKUP(C96,ENTRADAS,3,FALSE)</f>
        <v>32</v>
      </c>
      <c r="H96" s="7">
        <f>G96-F96</f>
        <v>0</v>
      </c>
      <c r="I96" s="4" t="str">
        <f>IF(H96=0,"NA","FALTANTE")</f>
        <v>NA</v>
      </c>
    </row>
    <row r="97" spans="1:9">
      <c r="A97" s="5">
        <v>86</v>
      </c>
      <c r="B97" s="7">
        <f>VLOOKUP(C97,ENTRADAS,4,FALSE)</f>
        <v>87</v>
      </c>
      <c r="C97" s="6" t="s">
        <v>204</v>
      </c>
      <c r="D97" s="1" t="s">
        <v>97</v>
      </c>
      <c r="E97" s="4" t="s">
        <v>0</v>
      </c>
      <c r="F97" s="7">
        <v>48</v>
      </c>
      <c r="G97" s="7">
        <f>VLOOKUP(C97,ENTRADAS,3,FALSE)</f>
        <v>48</v>
      </c>
      <c r="H97" s="7">
        <f>G97-F97</f>
        <v>0</v>
      </c>
      <c r="I97" s="4" t="str">
        <f>IF(H97=0,"NA","FALTANTE")</f>
        <v>NA</v>
      </c>
    </row>
    <row r="98" spans="1:9">
      <c r="A98" s="5">
        <v>87</v>
      </c>
      <c r="B98" s="7">
        <f>VLOOKUP(C98,ENTRADAS,4,FALSE)</f>
        <v>99</v>
      </c>
      <c r="C98" s="6" t="s">
        <v>205</v>
      </c>
      <c r="D98" s="1" t="s">
        <v>98</v>
      </c>
      <c r="E98" s="4" t="s">
        <v>0</v>
      </c>
      <c r="F98" s="7">
        <v>16</v>
      </c>
      <c r="G98" s="7">
        <f>VLOOKUP(C98,ENTRADAS,3,FALSE)</f>
        <v>16</v>
      </c>
      <c r="H98" s="7">
        <f>G98-F98</f>
        <v>0</v>
      </c>
      <c r="I98" s="4" t="str">
        <f>IF(H98=0,"NA","FALTANTE")</f>
        <v>NA</v>
      </c>
    </row>
    <row r="99" spans="1:9">
      <c r="A99" s="5">
        <v>89</v>
      </c>
      <c r="B99" s="7">
        <f>VLOOKUP(C99,ENTRADAS,4,FALSE)</f>
        <v>98</v>
      </c>
      <c r="C99" s="6" t="s">
        <v>207</v>
      </c>
      <c r="D99" s="1" t="s">
        <v>100</v>
      </c>
      <c r="E99" s="4" t="s">
        <v>0</v>
      </c>
      <c r="F99" s="7">
        <v>195</v>
      </c>
      <c r="G99" s="7">
        <f>VLOOKUP(C99,ENTRADAS,3,FALSE)</f>
        <v>195</v>
      </c>
      <c r="H99" s="7">
        <f>G99-F99</f>
        <v>0</v>
      </c>
      <c r="I99" s="4" t="str">
        <f>IF(H99=0,"NA","FALTANTE")</f>
        <v>NA</v>
      </c>
    </row>
    <row r="100" spans="1:9">
      <c r="A100" s="5">
        <v>90</v>
      </c>
      <c r="B100" s="7">
        <f>VLOOKUP(C100,ENTRADAS,4,FALSE)</f>
        <v>87</v>
      </c>
      <c r="C100" s="6" t="s">
        <v>208</v>
      </c>
      <c r="D100" s="1" t="s">
        <v>101</v>
      </c>
      <c r="E100" s="4" t="s">
        <v>0</v>
      </c>
      <c r="F100" s="7">
        <v>125</v>
      </c>
      <c r="G100" s="7">
        <f>VLOOKUP(C100,ENTRADAS,3,FALSE)</f>
        <v>125</v>
      </c>
      <c r="H100" s="7">
        <f>G100-F100</f>
        <v>0</v>
      </c>
      <c r="I100" s="4" t="str">
        <f>IF(H100=0,"NA","FALTANTE")</f>
        <v>NA</v>
      </c>
    </row>
    <row r="101" spans="1:9">
      <c r="A101" s="5">
        <v>93</v>
      </c>
      <c r="B101" s="7">
        <f>VLOOKUP(C101,ENTRADAS,4,FALSE)</f>
        <v>87</v>
      </c>
      <c r="C101" s="6" t="s">
        <v>211</v>
      </c>
      <c r="D101" s="1" t="s">
        <v>104</v>
      </c>
      <c r="E101" s="4" t="s">
        <v>0</v>
      </c>
      <c r="F101" s="7">
        <v>130</v>
      </c>
      <c r="G101" s="7">
        <f>VLOOKUP(C101,ENTRADAS,3,FALSE)</f>
        <v>130</v>
      </c>
      <c r="H101" s="7">
        <f>G101-F101</f>
        <v>0</v>
      </c>
      <c r="I101" s="4" t="str">
        <f>IF(H101=0,"NA","FALTANTE")</f>
        <v>NA</v>
      </c>
    </row>
    <row r="102" spans="1:9">
      <c r="A102" s="5">
        <v>94</v>
      </c>
      <c r="B102" s="7">
        <f>VLOOKUP(C102,ENTRADAS,4,FALSE)</f>
        <v>102</v>
      </c>
      <c r="C102" s="6" t="s">
        <v>212</v>
      </c>
      <c r="D102" s="1" t="s">
        <v>105</v>
      </c>
      <c r="E102" s="4" t="s">
        <v>0</v>
      </c>
      <c r="F102" s="7">
        <v>165</v>
      </c>
      <c r="G102" s="7">
        <f>VLOOKUP(C102,ENTRADAS,3,FALSE)</f>
        <v>165</v>
      </c>
      <c r="H102" s="7">
        <f>G102-F102</f>
        <v>0</v>
      </c>
      <c r="I102" s="4" t="str">
        <f>IF(H102=0,"NA","FALTANTE")</f>
        <v>NA</v>
      </c>
    </row>
    <row r="103" spans="1:9">
      <c r="A103" s="5">
        <v>95</v>
      </c>
      <c r="B103" s="7">
        <f>VLOOKUP(C103,ENTRADAS,4,FALSE)</f>
        <v>87</v>
      </c>
      <c r="C103" s="6" t="s">
        <v>213</v>
      </c>
      <c r="D103" s="1" t="s">
        <v>106</v>
      </c>
      <c r="E103" s="4" t="s">
        <v>0</v>
      </c>
      <c r="F103" s="7">
        <v>60</v>
      </c>
      <c r="G103" s="7">
        <f>VLOOKUP(C103,ENTRADAS,3,FALSE)</f>
        <v>60</v>
      </c>
      <c r="H103" s="7">
        <f>G103-F103</f>
        <v>0</v>
      </c>
      <c r="I103" s="4" t="str">
        <f>IF(H103=0,"NA","FALTANTE")</f>
        <v>NA</v>
      </c>
    </row>
    <row r="104" spans="1:9">
      <c r="A104" s="5">
        <v>99</v>
      </c>
      <c r="B104" s="7">
        <f>VLOOKUP(C104,ENTRADAS,4,FALSE)</f>
        <v>87</v>
      </c>
      <c r="C104" s="6" t="s">
        <v>112</v>
      </c>
      <c r="D104" s="1" t="s">
        <v>113</v>
      </c>
      <c r="E104" s="4" t="s">
        <v>0</v>
      </c>
      <c r="F104" s="7">
        <v>360</v>
      </c>
      <c r="G104" s="7">
        <f>VLOOKUP(C104,ENTRADAS,3,FALSE)</f>
        <v>360</v>
      </c>
      <c r="H104" s="7">
        <f>G104-F104</f>
        <v>0</v>
      </c>
      <c r="I104" s="4" t="str">
        <f>IF(H104=0,"NA","FALTANTE")</f>
        <v>NA</v>
      </c>
    </row>
    <row r="105" spans="1:9">
      <c r="A105" s="5">
        <v>100</v>
      </c>
      <c r="B105" s="7">
        <f>VLOOKUP(C105,ENTRADAS,4,FALSE)</f>
        <v>101</v>
      </c>
      <c r="C105" s="6" t="s">
        <v>114</v>
      </c>
      <c r="D105" s="1" t="s">
        <v>115</v>
      </c>
      <c r="E105" s="4" t="s">
        <v>0</v>
      </c>
      <c r="F105" s="7">
        <v>1725</v>
      </c>
      <c r="G105" s="7">
        <f>VLOOKUP(C105,ENTRADAS,3,FALSE)</f>
        <v>1725</v>
      </c>
      <c r="H105" s="7">
        <f>G105-F105</f>
        <v>0</v>
      </c>
      <c r="I105" s="4" t="str">
        <f>IF(H105=0,"NA","FALTANTE")</f>
        <v>NA</v>
      </c>
    </row>
    <row r="106" spans="1:9">
      <c r="A106" s="5">
        <v>102</v>
      </c>
      <c r="B106" s="7">
        <f>VLOOKUP(C106,ENTRADAS,4,FALSE)</f>
        <v>99</v>
      </c>
      <c r="C106" s="6" t="s">
        <v>118</v>
      </c>
      <c r="D106" s="1" t="s">
        <v>119</v>
      </c>
      <c r="E106" s="4" t="s">
        <v>0</v>
      </c>
      <c r="F106" s="7">
        <v>48</v>
      </c>
      <c r="G106" s="7">
        <f>VLOOKUP(C106,ENTRADAS,3,FALSE)</f>
        <v>48</v>
      </c>
      <c r="H106" s="7">
        <f>G106-F106</f>
        <v>0</v>
      </c>
      <c r="I106" s="4" t="str">
        <f>IF(H106=0,"NA","FALTANTE")</f>
        <v>NA</v>
      </c>
    </row>
    <row r="107" spans="1:9" ht="5.25" customHeight="1">
      <c r="A107" s="20"/>
      <c r="B107" s="21"/>
      <c r="C107" s="3"/>
      <c r="D107" s="1"/>
      <c r="E107" s="4"/>
      <c r="F107" s="7"/>
      <c r="G107" s="7"/>
      <c r="H107" s="7"/>
    </row>
    <row r="108" spans="1:9" ht="21">
      <c r="D108" s="22" t="s">
        <v>10</v>
      </c>
      <c r="E108" s="22"/>
      <c r="F108" s="11">
        <f>SUM(F5:F106)</f>
        <v>70082</v>
      </c>
      <c r="G108" s="11">
        <f>SUM(G5:G106)</f>
        <v>38032</v>
      </c>
      <c r="H108" s="11">
        <f>SUM(H5:H106)</f>
        <v>-32050</v>
      </c>
    </row>
  </sheetData>
  <autoFilter ref="A4:I106">
    <sortState ref="A5:I106">
      <sortCondition ref="I4:I106"/>
    </sortState>
  </autoFilter>
  <mergeCells count="1">
    <mergeCell ref="D108:E108"/>
  </mergeCells>
  <conditionalFormatting sqref="H5:H107">
    <cfRule type="cellIs" dxfId="9" priority="103" operator="lessThan">
      <formula>0</formula>
    </cfRule>
  </conditionalFormatting>
  <conditionalFormatting sqref="I5:I107">
    <cfRule type="containsText" dxfId="8" priority="102" operator="containsText" text="FALTANTE">
      <formula>NOT(ISERROR(SEARCH("FALTANTE",I5)))</formula>
    </cfRule>
  </conditionalFormatting>
  <conditionalFormatting sqref="B5:B107">
    <cfRule type="containsText" dxfId="7" priority="1" operator="containsText" text="S/E">
      <formula>NOT(ISERROR(SEARCH("S/E",B5)))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92" workbookViewId="0">
      <selection activeCell="D103" sqref="A1:D103"/>
    </sheetView>
  </sheetViews>
  <sheetFormatPr baseColWidth="10" defaultRowHeight="15"/>
  <cols>
    <col min="1" max="1" width="14" bestFit="1" customWidth="1"/>
    <col min="2" max="2" width="57.28515625" bestFit="1" customWidth="1"/>
  </cols>
  <sheetData>
    <row r="1" spans="1:4">
      <c r="A1" s="12" t="s">
        <v>215</v>
      </c>
      <c r="B1" s="12" t="s">
        <v>216</v>
      </c>
      <c r="C1" s="12" t="s">
        <v>217</v>
      </c>
      <c r="D1" s="12" t="s">
        <v>218</v>
      </c>
    </row>
    <row r="2" spans="1:4">
      <c r="A2" s="13" t="s">
        <v>120</v>
      </c>
      <c r="B2" s="12" t="s">
        <v>11</v>
      </c>
      <c r="C2" s="12">
        <v>960</v>
      </c>
      <c r="D2" s="12">
        <v>104</v>
      </c>
    </row>
    <row r="3" spans="1:4">
      <c r="A3" s="13" t="s">
        <v>121</v>
      </c>
      <c r="B3" s="12" t="s">
        <v>12</v>
      </c>
      <c r="C3" s="12">
        <v>816</v>
      </c>
      <c r="D3" s="12">
        <v>87</v>
      </c>
    </row>
    <row r="4" spans="1:4">
      <c r="A4" s="13" t="s">
        <v>122</v>
      </c>
      <c r="B4" s="12" t="s">
        <v>13</v>
      </c>
      <c r="C4" s="12">
        <v>624</v>
      </c>
      <c r="D4" s="12">
        <v>101</v>
      </c>
    </row>
    <row r="5" spans="1:4">
      <c r="A5" s="13" t="s">
        <v>123</v>
      </c>
      <c r="B5" s="12" t="s">
        <v>14</v>
      </c>
      <c r="C5" s="12">
        <v>852</v>
      </c>
      <c r="D5" s="12">
        <v>97</v>
      </c>
    </row>
    <row r="6" spans="1:4">
      <c r="A6" s="13" t="s">
        <v>125</v>
      </c>
      <c r="B6" s="12" t="s">
        <v>16</v>
      </c>
      <c r="C6" s="12">
        <v>48</v>
      </c>
      <c r="D6" s="12">
        <v>99</v>
      </c>
    </row>
    <row r="7" spans="1:4">
      <c r="A7" s="13" t="s">
        <v>126</v>
      </c>
      <c r="B7" s="12" t="s">
        <v>17</v>
      </c>
      <c r="C7" s="14">
        <v>1536</v>
      </c>
      <c r="D7" s="12">
        <v>98</v>
      </c>
    </row>
    <row r="8" spans="1:4">
      <c r="A8" s="13" t="s">
        <v>127</v>
      </c>
      <c r="B8" s="12" t="s">
        <v>219</v>
      </c>
      <c r="C8" s="12">
        <v>984</v>
      </c>
      <c r="D8" s="12">
        <v>98</v>
      </c>
    </row>
    <row r="9" spans="1:4">
      <c r="A9" s="13" t="s">
        <v>128</v>
      </c>
      <c r="B9" s="12" t="s">
        <v>19</v>
      </c>
      <c r="C9" s="12">
        <v>204</v>
      </c>
      <c r="D9" s="12">
        <v>87</v>
      </c>
    </row>
    <row r="10" spans="1:4">
      <c r="A10" s="13" t="s">
        <v>129</v>
      </c>
      <c r="B10" s="12" t="s">
        <v>20</v>
      </c>
      <c r="C10" s="12">
        <v>72</v>
      </c>
      <c r="D10" s="12">
        <v>99</v>
      </c>
    </row>
    <row r="11" spans="1:4">
      <c r="A11" s="13" t="s">
        <v>130</v>
      </c>
      <c r="B11" s="12" t="s">
        <v>21</v>
      </c>
      <c r="C11" s="12">
        <v>132</v>
      </c>
      <c r="D11" s="12">
        <v>87</v>
      </c>
    </row>
    <row r="12" spans="1:4">
      <c r="A12" s="13" t="s">
        <v>132</v>
      </c>
      <c r="B12" s="12" t="s">
        <v>23</v>
      </c>
      <c r="C12" s="12">
        <v>48</v>
      </c>
      <c r="D12" s="12">
        <v>99</v>
      </c>
    </row>
    <row r="13" spans="1:4">
      <c r="A13" s="13" t="s">
        <v>133</v>
      </c>
      <c r="B13" s="12" t="s">
        <v>24</v>
      </c>
      <c r="C13" s="12">
        <v>64</v>
      </c>
      <c r="D13" s="12">
        <v>87</v>
      </c>
    </row>
    <row r="14" spans="1:4">
      <c r="A14" s="13" t="s">
        <v>134</v>
      </c>
      <c r="B14" s="12" t="s">
        <v>25</v>
      </c>
      <c r="C14" s="12">
        <v>144</v>
      </c>
      <c r="D14" s="12">
        <v>87</v>
      </c>
    </row>
    <row r="15" spans="1:4">
      <c r="A15" s="13" t="s">
        <v>135</v>
      </c>
      <c r="B15" s="12" t="s">
        <v>26</v>
      </c>
      <c r="C15" s="12">
        <v>40</v>
      </c>
      <c r="D15" s="12">
        <v>87</v>
      </c>
    </row>
    <row r="16" spans="1:4">
      <c r="A16" s="13" t="s">
        <v>136</v>
      </c>
      <c r="B16" s="12" t="s">
        <v>27</v>
      </c>
      <c r="C16" s="12">
        <v>54</v>
      </c>
      <c r="D16" s="12">
        <v>99</v>
      </c>
    </row>
    <row r="17" spans="1:4">
      <c r="A17" s="13" t="s">
        <v>137</v>
      </c>
      <c r="B17" s="12" t="s">
        <v>28</v>
      </c>
      <c r="C17" s="12">
        <v>96</v>
      </c>
      <c r="D17" s="12">
        <v>87</v>
      </c>
    </row>
    <row r="18" spans="1:4">
      <c r="A18" s="13" t="s">
        <v>138</v>
      </c>
      <c r="B18" s="12" t="s">
        <v>29</v>
      </c>
      <c r="C18" s="12">
        <v>760</v>
      </c>
      <c r="D18" s="12">
        <v>98</v>
      </c>
    </row>
    <row r="19" spans="1:4">
      <c r="A19" s="13" t="s">
        <v>139</v>
      </c>
      <c r="B19" s="12" t="s">
        <v>30</v>
      </c>
      <c r="C19" s="12">
        <v>30</v>
      </c>
      <c r="D19" s="12">
        <v>88</v>
      </c>
    </row>
    <row r="20" spans="1:4">
      <c r="A20" s="13" t="s">
        <v>140</v>
      </c>
      <c r="B20" s="12" t="s">
        <v>31</v>
      </c>
      <c r="C20" s="12">
        <v>48</v>
      </c>
      <c r="D20" s="12">
        <v>99</v>
      </c>
    </row>
    <row r="21" spans="1:4">
      <c r="A21" s="13" t="s">
        <v>141</v>
      </c>
      <c r="B21" s="12" t="s">
        <v>32</v>
      </c>
      <c r="C21" s="12">
        <v>12</v>
      </c>
      <c r="D21" s="12">
        <v>99</v>
      </c>
    </row>
    <row r="22" spans="1:4">
      <c r="A22" s="13" t="s">
        <v>142</v>
      </c>
      <c r="B22" s="12" t="s">
        <v>33</v>
      </c>
      <c r="C22" s="12">
        <v>56</v>
      </c>
      <c r="D22" s="12">
        <v>87</v>
      </c>
    </row>
    <row r="23" spans="1:4">
      <c r="A23" s="13" t="s">
        <v>143</v>
      </c>
      <c r="B23" s="12" t="s">
        <v>34</v>
      </c>
      <c r="C23" s="12">
        <v>24</v>
      </c>
      <c r="D23" s="12">
        <v>87</v>
      </c>
    </row>
    <row r="24" spans="1:4">
      <c r="A24" s="13" t="s">
        <v>144</v>
      </c>
      <c r="B24" s="12" t="s">
        <v>35</v>
      </c>
      <c r="C24" s="12">
        <v>40</v>
      </c>
      <c r="D24" s="12">
        <v>101</v>
      </c>
    </row>
    <row r="25" spans="1:4">
      <c r="A25" s="13" t="s">
        <v>145</v>
      </c>
      <c r="B25" s="12" t="s">
        <v>36</v>
      </c>
      <c r="C25" s="12">
        <v>96</v>
      </c>
      <c r="D25" s="12">
        <v>87</v>
      </c>
    </row>
    <row r="26" spans="1:4">
      <c r="A26" s="13" t="s">
        <v>146</v>
      </c>
      <c r="B26" s="12" t="s">
        <v>37</v>
      </c>
      <c r="C26" s="12">
        <v>52</v>
      </c>
      <c r="D26" s="12">
        <v>87</v>
      </c>
    </row>
    <row r="27" spans="1:4">
      <c r="A27" s="13" t="s">
        <v>147</v>
      </c>
      <c r="B27" s="12" t="s">
        <v>38</v>
      </c>
      <c r="C27" s="12">
        <v>120</v>
      </c>
      <c r="D27" s="12">
        <v>87</v>
      </c>
    </row>
    <row r="28" spans="1:4">
      <c r="A28" s="13" t="s">
        <v>148</v>
      </c>
      <c r="B28" s="12" t="s">
        <v>39</v>
      </c>
      <c r="C28" s="12">
        <v>28</v>
      </c>
      <c r="D28" s="12">
        <v>99</v>
      </c>
    </row>
    <row r="29" spans="1:4">
      <c r="A29" s="13" t="s">
        <v>150</v>
      </c>
      <c r="B29" s="12" t="s">
        <v>41</v>
      </c>
      <c r="C29" s="12">
        <v>88</v>
      </c>
      <c r="D29" s="12">
        <v>99</v>
      </c>
    </row>
    <row r="30" spans="1:4">
      <c r="A30" s="13" t="s">
        <v>151</v>
      </c>
      <c r="B30" s="12" t="s">
        <v>42</v>
      </c>
      <c r="C30" s="12">
        <v>32</v>
      </c>
      <c r="D30" s="12">
        <v>99</v>
      </c>
    </row>
    <row r="31" spans="1:4">
      <c r="A31" s="13" t="s">
        <v>152</v>
      </c>
      <c r="B31" s="12" t="s">
        <v>43</v>
      </c>
      <c r="C31" s="12">
        <v>16</v>
      </c>
      <c r="D31" s="12">
        <v>88</v>
      </c>
    </row>
    <row r="32" spans="1:4">
      <c r="A32" s="13" t="s">
        <v>153</v>
      </c>
      <c r="B32" s="12" t="s">
        <v>44</v>
      </c>
      <c r="C32" s="12">
        <v>72</v>
      </c>
      <c r="D32" s="12">
        <v>99</v>
      </c>
    </row>
    <row r="33" spans="1:4">
      <c r="A33" s="13" t="s">
        <v>154</v>
      </c>
      <c r="B33" s="12" t="s">
        <v>45</v>
      </c>
      <c r="C33" s="12">
        <v>24</v>
      </c>
      <c r="D33" s="12">
        <v>99</v>
      </c>
    </row>
    <row r="34" spans="1:4">
      <c r="A34" s="13" t="s">
        <v>157</v>
      </c>
      <c r="B34" s="12" t="s">
        <v>48</v>
      </c>
      <c r="C34" s="12">
        <v>80</v>
      </c>
      <c r="D34" s="12">
        <v>87</v>
      </c>
    </row>
    <row r="35" spans="1:4">
      <c r="A35" s="13" t="s">
        <v>159</v>
      </c>
      <c r="B35" s="12" t="s">
        <v>50</v>
      </c>
      <c r="C35" s="12">
        <v>108</v>
      </c>
      <c r="D35" s="12">
        <v>99</v>
      </c>
    </row>
    <row r="36" spans="1:4">
      <c r="A36" s="13" t="s">
        <v>160</v>
      </c>
      <c r="B36" s="12" t="s">
        <v>51</v>
      </c>
      <c r="C36" s="12">
        <v>54</v>
      </c>
      <c r="D36" s="12">
        <v>99</v>
      </c>
    </row>
    <row r="37" spans="1:4">
      <c r="A37" s="13" t="s">
        <v>161</v>
      </c>
      <c r="B37" s="12" t="s">
        <v>52</v>
      </c>
      <c r="C37" s="12">
        <v>126</v>
      </c>
      <c r="D37" s="12">
        <v>99</v>
      </c>
    </row>
    <row r="38" spans="1:4">
      <c r="A38" s="13" t="s">
        <v>53</v>
      </c>
      <c r="B38" s="12" t="s">
        <v>220</v>
      </c>
      <c r="C38" s="12">
        <v>180</v>
      </c>
      <c r="D38" s="12">
        <v>98</v>
      </c>
    </row>
    <row r="39" spans="1:4">
      <c r="A39" s="13" t="s">
        <v>162</v>
      </c>
      <c r="B39" s="12" t="s">
        <v>55</v>
      </c>
      <c r="C39" s="12">
        <v>228</v>
      </c>
      <c r="D39" s="12">
        <v>87</v>
      </c>
    </row>
    <row r="40" spans="1:4">
      <c r="A40" s="13" t="s">
        <v>163</v>
      </c>
      <c r="B40" s="12" t="s">
        <v>221</v>
      </c>
      <c r="C40" s="12">
        <v>140</v>
      </c>
      <c r="D40" s="12">
        <v>96</v>
      </c>
    </row>
    <row r="41" spans="1:4">
      <c r="A41" s="13" t="s">
        <v>171</v>
      </c>
      <c r="B41" s="12" t="s">
        <v>64</v>
      </c>
      <c r="C41" s="12">
        <v>84</v>
      </c>
      <c r="D41" s="12">
        <v>87</v>
      </c>
    </row>
    <row r="42" spans="1:4">
      <c r="A42" s="13" t="s">
        <v>172</v>
      </c>
      <c r="B42" s="12" t="s">
        <v>65</v>
      </c>
      <c r="C42" s="12">
        <v>504</v>
      </c>
      <c r="D42" s="12">
        <v>98</v>
      </c>
    </row>
    <row r="43" spans="1:4">
      <c r="A43" s="13" t="s">
        <v>174</v>
      </c>
      <c r="B43" s="12" t="s">
        <v>67</v>
      </c>
      <c r="C43" s="12">
        <v>192</v>
      </c>
      <c r="D43" s="12">
        <v>99</v>
      </c>
    </row>
    <row r="44" spans="1:4">
      <c r="A44" s="13" t="s">
        <v>175</v>
      </c>
      <c r="B44" s="12" t="s">
        <v>68</v>
      </c>
      <c r="C44" s="12">
        <v>216</v>
      </c>
      <c r="D44" s="12">
        <v>99</v>
      </c>
    </row>
    <row r="45" spans="1:4">
      <c r="A45" s="13" t="s">
        <v>176</v>
      </c>
      <c r="B45" s="12" t="s">
        <v>69</v>
      </c>
      <c r="C45" s="12">
        <v>36</v>
      </c>
      <c r="D45" s="12">
        <v>103</v>
      </c>
    </row>
    <row r="46" spans="1:4">
      <c r="A46" s="13" t="s">
        <v>177</v>
      </c>
      <c r="B46" s="12" t="s">
        <v>70</v>
      </c>
      <c r="C46" s="12">
        <v>960</v>
      </c>
      <c r="D46" s="12">
        <v>101</v>
      </c>
    </row>
    <row r="47" spans="1:4">
      <c r="A47" s="13" t="s">
        <v>178</v>
      </c>
      <c r="B47" s="12" t="s">
        <v>71</v>
      </c>
      <c r="C47" s="12">
        <v>552</v>
      </c>
      <c r="D47" s="12">
        <v>87</v>
      </c>
    </row>
    <row r="48" spans="1:4">
      <c r="A48" s="13" t="s">
        <v>179</v>
      </c>
      <c r="B48" s="12" t="s">
        <v>72</v>
      </c>
      <c r="C48" s="12">
        <v>144</v>
      </c>
      <c r="D48" s="12">
        <v>99</v>
      </c>
    </row>
    <row r="49" spans="1:4">
      <c r="A49" s="13" t="s">
        <v>182</v>
      </c>
      <c r="B49" s="12" t="s">
        <v>75</v>
      </c>
      <c r="C49" s="12">
        <v>155</v>
      </c>
      <c r="D49" s="12">
        <v>87</v>
      </c>
    </row>
    <row r="50" spans="1:4">
      <c r="A50" s="13" t="s">
        <v>183</v>
      </c>
      <c r="B50" s="12" t="s">
        <v>76</v>
      </c>
      <c r="C50" s="12">
        <v>1080</v>
      </c>
      <c r="D50" s="12">
        <v>97</v>
      </c>
    </row>
    <row r="51" spans="1:4">
      <c r="A51" s="13" t="s">
        <v>185</v>
      </c>
      <c r="B51" s="12" t="s">
        <v>78</v>
      </c>
      <c r="C51" s="12">
        <v>1098</v>
      </c>
      <c r="D51" s="12">
        <v>101</v>
      </c>
    </row>
    <row r="52" spans="1:4">
      <c r="A52" s="13" t="s">
        <v>186</v>
      </c>
      <c r="B52" s="12" t="s">
        <v>222</v>
      </c>
      <c r="C52" s="14">
        <v>1068</v>
      </c>
      <c r="D52" s="12">
        <v>98</v>
      </c>
    </row>
    <row r="53" spans="1:4">
      <c r="A53" s="13" t="s">
        <v>189</v>
      </c>
      <c r="B53" s="12" t="s">
        <v>82</v>
      </c>
      <c r="C53" s="12">
        <v>72</v>
      </c>
      <c r="D53" s="12">
        <v>99</v>
      </c>
    </row>
    <row r="54" spans="1:4">
      <c r="A54" s="13" t="s">
        <v>192</v>
      </c>
      <c r="B54" s="12" t="s">
        <v>85</v>
      </c>
      <c r="C54" s="12">
        <v>44</v>
      </c>
      <c r="D54" s="12">
        <v>87</v>
      </c>
    </row>
    <row r="55" spans="1:4">
      <c r="A55" s="13" t="s">
        <v>193</v>
      </c>
      <c r="B55" s="12" t="s">
        <v>86</v>
      </c>
      <c r="C55" s="12">
        <v>100</v>
      </c>
      <c r="D55" s="12">
        <v>87</v>
      </c>
    </row>
    <row r="56" spans="1:4">
      <c r="A56" s="13" t="s">
        <v>194</v>
      </c>
      <c r="B56" s="12" t="s">
        <v>87</v>
      </c>
      <c r="C56" s="12">
        <v>108</v>
      </c>
      <c r="D56" s="12">
        <v>96</v>
      </c>
    </row>
    <row r="57" spans="1:4">
      <c r="A57" s="13" t="s">
        <v>197</v>
      </c>
      <c r="B57" s="12" t="s">
        <v>90</v>
      </c>
      <c r="C57" s="12">
        <v>204</v>
      </c>
      <c r="D57" s="12">
        <v>87</v>
      </c>
    </row>
    <row r="58" spans="1:4">
      <c r="A58" s="13" t="s">
        <v>198</v>
      </c>
      <c r="B58" s="12" t="s">
        <v>91</v>
      </c>
      <c r="C58" s="12">
        <v>156</v>
      </c>
      <c r="D58" s="12">
        <v>87</v>
      </c>
    </row>
    <row r="59" spans="1:4">
      <c r="A59" s="13" t="s">
        <v>199</v>
      </c>
      <c r="B59" s="12" t="s">
        <v>227</v>
      </c>
      <c r="C59" s="12">
        <v>200</v>
      </c>
      <c r="D59" s="12">
        <v>87</v>
      </c>
    </row>
    <row r="60" spans="1:4">
      <c r="A60" s="13" t="s">
        <v>200</v>
      </c>
      <c r="B60" s="12" t="s">
        <v>93</v>
      </c>
      <c r="C60" s="14">
        <v>14880</v>
      </c>
      <c r="D60" s="12">
        <v>98</v>
      </c>
    </row>
    <row r="61" spans="1:4">
      <c r="A61" s="13" t="s">
        <v>201</v>
      </c>
      <c r="B61" s="12" t="s">
        <v>94</v>
      </c>
      <c r="C61" s="14">
        <v>3024</v>
      </c>
      <c r="D61" s="12">
        <v>89</v>
      </c>
    </row>
    <row r="62" spans="1:4">
      <c r="A62" s="13" t="s">
        <v>202</v>
      </c>
      <c r="B62" s="12" t="s">
        <v>95</v>
      </c>
      <c r="C62" s="12">
        <v>828</v>
      </c>
      <c r="D62" s="12">
        <v>98</v>
      </c>
    </row>
    <row r="63" spans="1:4">
      <c r="A63" s="13" t="s">
        <v>203</v>
      </c>
      <c r="B63" s="12" t="s">
        <v>96</v>
      </c>
      <c r="C63" s="12">
        <v>32</v>
      </c>
      <c r="D63" s="12">
        <v>87</v>
      </c>
    </row>
    <row r="64" spans="1:4">
      <c r="A64" s="13" t="s">
        <v>204</v>
      </c>
      <c r="B64" s="12" t="s">
        <v>97</v>
      </c>
      <c r="C64" s="12">
        <v>48</v>
      </c>
      <c r="D64" s="12">
        <v>87</v>
      </c>
    </row>
    <row r="65" spans="1:4">
      <c r="A65" s="13" t="s">
        <v>205</v>
      </c>
      <c r="B65" s="12" t="s">
        <v>98</v>
      </c>
      <c r="C65" s="12">
        <v>16</v>
      </c>
      <c r="D65" s="12">
        <v>99</v>
      </c>
    </row>
    <row r="66" spans="1:4">
      <c r="A66" s="13" t="s">
        <v>206</v>
      </c>
      <c r="B66" s="12" t="s">
        <v>99</v>
      </c>
      <c r="C66" s="12">
        <v>5</v>
      </c>
      <c r="D66" s="12">
        <v>87</v>
      </c>
    </row>
    <row r="67" spans="1:4">
      <c r="A67" s="13" t="s">
        <v>207</v>
      </c>
      <c r="B67" s="12" t="s">
        <v>100</v>
      </c>
      <c r="C67" s="12">
        <v>195</v>
      </c>
      <c r="D67" s="12">
        <v>98</v>
      </c>
    </row>
    <row r="68" spans="1:4">
      <c r="A68" s="13" t="s">
        <v>208</v>
      </c>
      <c r="B68" s="12" t="s">
        <v>101</v>
      </c>
      <c r="C68" s="12">
        <v>125</v>
      </c>
      <c r="D68" s="12">
        <v>87</v>
      </c>
    </row>
    <row r="69" spans="1:4">
      <c r="A69" s="13" t="s">
        <v>211</v>
      </c>
      <c r="B69" s="12" t="s">
        <v>104</v>
      </c>
      <c r="C69" s="12">
        <v>130</v>
      </c>
      <c r="D69" s="12">
        <v>87</v>
      </c>
    </row>
    <row r="70" spans="1:4">
      <c r="A70" s="13" t="s">
        <v>212</v>
      </c>
      <c r="B70" s="12" t="s">
        <v>105</v>
      </c>
      <c r="C70" s="12">
        <v>165</v>
      </c>
      <c r="D70" s="12">
        <v>102</v>
      </c>
    </row>
    <row r="71" spans="1:4">
      <c r="A71" s="13" t="s">
        <v>213</v>
      </c>
      <c r="B71" s="12" t="s">
        <v>106</v>
      </c>
      <c r="C71" s="12">
        <v>60</v>
      </c>
      <c r="D71" s="12">
        <v>87</v>
      </c>
    </row>
    <row r="72" spans="1:4">
      <c r="A72" s="13" t="s">
        <v>214</v>
      </c>
      <c r="B72" s="12" t="s">
        <v>111</v>
      </c>
      <c r="C72" s="12">
        <v>300</v>
      </c>
      <c r="D72" s="12">
        <v>86</v>
      </c>
    </row>
    <row r="73" spans="1:4">
      <c r="A73" s="13" t="s">
        <v>112</v>
      </c>
      <c r="B73" s="12" t="s">
        <v>228</v>
      </c>
      <c r="C73" s="12">
        <v>360</v>
      </c>
      <c r="D73" s="12">
        <v>87</v>
      </c>
    </row>
    <row r="74" spans="1:4">
      <c r="A74" s="13" t="s">
        <v>114</v>
      </c>
      <c r="B74" s="12" t="s">
        <v>223</v>
      </c>
      <c r="C74" s="12">
        <v>1725</v>
      </c>
      <c r="D74" s="12">
        <v>101</v>
      </c>
    </row>
    <row r="75" spans="1:4">
      <c r="A75" s="13" t="s">
        <v>116</v>
      </c>
      <c r="B75" s="12" t="s">
        <v>229</v>
      </c>
      <c r="C75" s="12">
        <v>30</v>
      </c>
      <c r="D75" s="12">
        <v>87</v>
      </c>
    </row>
    <row r="76" spans="1:4">
      <c r="A76" s="13" t="s">
        <v>118</v>
      </c>
      <c r="B76" s="12" t="s">
        <v>224</v>
      </c>
      <c r="C76" s="12">
        <v>48</v>
      </c>
      <c r="D76" s="12">
        <v>99</v>
      </c>
    </row>
    <row r="77" spans="1:4">
      <c r="A77" t="s">
        <v>124</v>
      </c>
      <c r="C77">
        <v>0</v>
      </c>
      <c r="D77" t="s">
        <v>225</v>
      </c>
    </row>
    <row r="78" spans="1:4">
      <c r="A78" t="s">
        <v>131</v>
      </c>
      <c r="C78">
        <v>0</v>
      </c>
      <c r="D78" t="s">
        <v>225</v>
      </c>
    </row>
    <row r="79" spans="1:4">
      <c r="A79" t="s">
        <v>149</v>
      </c>
      <c r="C79">
        <v>0</v>
      </c>
      <c r="D79" t="s">
        <v>225</v>
      </c>
    </row>
    <row r="80" spans="1:4">
      <c r="A80" t="s">
        <v>155</v>
      </c>
      <c r="C80">
        <v>0</v>
      </c>
      <c r="D80" t="s">
        <v>225</v>
      </c>
    </row>
    <row r="81" spans="1:4">
      <c r="A81" t="s">
        <v>156</v>
      </c>
      <c r="C81">
        <v>0</v>
      </c>
      <c r="D81" t="s">
        <v>225</v>
      </c>
    </row>
    <row r="82" spans="1:4">
      <c r="A82" t="s">
        <v>158</v>
      </c>
      <c r="C82">
        <v>0</v>
      </c>
      <c r="D82" t="s">
        <v>225</v>
      </c>
    </row>
    <row r="83" spans="1:4">
      <c r="A83" t="s">
        <v>164</v>
      </c>
      <c r="C83">
        <v>0</v>
      </c>
      <c r="D83" t="s">
        <v>225</v>
      </c>
    </row>
    <row r="84" spans="1:4">
      <c r="A84" t="s">
        <v>165</v>
      </c>
      <c r="C84">
        <v>0</v>
      </c>
      <c r="D84" t="s">
        <v>225</v>
      </c>
    </row>
    <row r="85" spans="1:4">
      <c r="A85" t="s">
        <v>166</v>
      </c>
      <c r="C85">
        <v>0</v>
      </c>
      <c r="D85" t="s">
        <v>225</v>
      </c>
    </row>
    <row r="86" spans="1:4">
      <c r="A86" t="s">
        <v>167</v>
      </c>
      <c r="C86">
        <v>0</v>
      </c>
      <c r="D86" t="s">
        <v>225</v>
      </c>
    </row>
    <row r="87" spans="1:4">
      <c r="A87" t="s">
        <v>168</v>
      </c>
      <c r="C87">
        <v>0</v>
      </c>
      <c r="D87" t="s">
        <v>225</v>
      </c>
    </row>
    <row r="88" spans="1:4">
      <c r="A88" t="s">
        <v>169</v>
      </c>
      <c r="C88">
        <v>0</v>
      </c>
      <c r="D88" t="s">
        <v>225</v>
      </c>
    </row>
    <row r="89" spans="1:4">
      <c r="A89" t="s">
        <v>170</v>
      </c>
      <c r="C89">
        <v>0</v>
      </c>
      <c r="D89" t="s">
        <v>225</v>
      </c>
    </row>
    <row r="90" spans="1:4">
      <c r="A90" t="s">
        <v>173</v>
      </c>
      <c r="C90">
        <v>0</v>
      </c>
      <c r="D90" t="s">
        <v>225</v>
      </c>
    </row>
    <row r="91" spans="1:4">
      <c r="A91" t="s">
        <v>180</v>
      </c>
      <c r="C91">
        <v>0</v>
      </c>
      <c r="D91" t="s">
        <v>225</v>
      </c>
    </row>
    <row r="92" spans="1:4">
      <c r="A92" t="s">
        <v>181</v>
      </c>
      <c r="C92">
        <v>0</v>
      </c>
      <c r="D92" t="s">
        <v>225</v>
      </c>
    </row>
    <row r="93" spans="1:4">
      <c r="A93" t="s">
        <v>184</v>
      </c>
      <c r="C93">
        <v>0</v>
      </c>
      <c r="D93" t="s">
        <v>225</v>
      </c>
    </row>
    <row r="94" spans="1:4">
      <c r="A94" t="s">
        <v>187</v>
      </c>
      <c r="C94">
        <v>0</v>
      </c>
      <c r="D94" t="s">
        <v>225</v>
      </c>
    </row>
    <row r="95" spans="1:4">
      <c r="A95" t="s">
        <v>188</v>
      </c>
      <c r="C95">
        <v>0</v>
      </c>
      <c r="D95" t="s">
        <v>225</v>
      </c>
    </row>
    <row r="96" spans="1:4">
      <c r="A96" t="s">
        <v>190</v>
      </c>
      <c r="C96">
        <v>0</v>
      </c>
      <c r="D96" t="s">
        <v>225</v>
      </c>
    </row>
    <row r="97" spans="1:4">
      <c r="A97" t="s">
        <v>191</v>
      </c>
      <c r="C97">
        <v>0</v>
      </c>
      <c r="D97" t="s">
        <v>225</v>
      </c>
    </row>
    <row r="98" spans="1:4">
      <c r="A98" t="s">
        <v>195</v>
      </c>
      <c r="C98">
        <v>0</v>
      </c>
      <c r="D98" t="s">
        <v>225</v>
      </c>
    </row>
    <row r="99" spans="1:4">
      <c r="A99" t="s">
        <v>196</v>
      </c>
      <c r="C99">
        <v>0</v>
      </c>
      <c r="D99" t="s">
        <v>225</v>
      </c>
    </row>
    <row r="100" spans="1:4">
      <c r="A100" t="s">
        <v>209</v>
      </c>
      <c r="C100">
        <v>0</v>
      </c>
      <c r="D100" t="s">
        <v>225</v>
      </c>
    </row>
    <row r="101" spans="1:4">
      <c r="A101" t="s">
        <v>210</v>
      </c>
      <c r="C101">
        <v>0</v>
      </c>
      <c r="D101" t="s">
        <v>225</v>
      </c>
    </row>
    <row r="102" spans="1:4">
      <c r="A102" t="s">
        <v>107</v>
      </c>
      <c r="C102">
        <v>0</v>
      </c>
      <c r="D102" t="s">
        <v>225</v>
      </c>
    </row>
    <row r="103" spans="1:4">
      <c r="A103" t="s">
        <v>109</v>
      </c>
      <c r="C103">
        <v>0</v>
      </c>
      <c r="D103" t="s">
        <v>225</v>
      </c>
    </row>
  </sheetData>
  <autoFilter ref="A1:D1">
    <sortState ref="A2:D79">
      <sortCondition ref="A1"/>
    </sortState>
  </autoFilter>
  <conditionalFormatting sqref="A77:A1048576 A1:A40">
    <cfRule type="duplicateValues" dxfId="6" priority="4"/>
  </conditionalFormatting>
  <conditionalFormatting sqref="A1:A1048576">
    <cfRule type="duplicateValues" dxfId="5" priority="1"/>
  </conditionalFormatting>
  <conditionalFormatting sqref="A6:A13">
    <cfRule type="duplicateValues" dxfId="4" priority="104"/>
  </conditionalFormatting>
  <conditionalFormatting sqref="A14:A31">
    <cfRule type="duplicateValues" dxfId="3" priority="106"/>
  </conditionalFormatting>
  <conditionalFormatting sqref="A2:A40">
    <cfRule type="duplicateValues" dxfId="2" priority="113"/>
  </conditionalFormatting>
  <conditionalFormatting sqref="A41:A76">
    <cfRule type="duplicateValues" dxfId="1" priority="115"/>
  </conditionalFormatting>
  <conditionalFormatting sqref="A42:A71">
    <cfRule type="duplicateValues" dxfId="0" priority="1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Sheet1</vt:lpstr>
      <vt:lpstr>Hoja1</vt:lpstr>
      <vt:lpstr>ENT</vt:lpstr>
      <vt:lpstr>ENTRA</vt:lpstr>
      <vt:lpstr>ENTRADA</vt:lpstr>
      <vt:lpstr>ENTRADAS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2020-06-09T21:20:05Z</dcterms:created>
  <dcterms:modified xsi:type="dcterms:W3CDTF">2020-06-19T14:29:28Z</dcterms:modified>
</cp:coreProperties>
</file>