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showObjects="none"/>
  <mc:AlternateContent xmlns:mc="http://schemas.openxmlformats.org/markup-compatibility/2006">
    <mc:Choice Requires="x15">
      <x15ac:absPath xmlns:x15ac="http://schemas.microsoft.com/office/spreadsheetml/2010/11/ac" url="Z:\Private Folders\Jérémi Fillion\Kirigami_designs\"/>
    </mc:Choice>
  </mc:AlternateContent>
  <xr:revisionPtr revIDLastSave="0" documentId="13_ncr:1_{D9B07AFB-334D-45D7-9593-D46932F6F23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L27" i="1"/>
  <c r="K94" i="1"/>
  <c r="L26" i="1"/>
  <c r="L25" i="1"/>
  <c r="L24" i="1"/>
</calcChain>
</file>

<file path=xl/sharedStrings.xml><?xml version="1.0" encoding="utf-8"?>
<sst xmlns="http://schemas.openxmlformats.org/spreadsheetml/2006/main" count="583" uniqueCount="222">
  <si>
    <t>Spécimens de tests initiaux</t>
  </si>
  <si>
    <t>Type de motifs</t>
  </si>
  <si>
    <t>Code du spécimen</t>
  </si>
  <si>
    <t>R_ext (mm)</t>
  </si>
  <si>
    <t>R_int (mm)</t>
  </si>
  <si>
    <t>R_wind(mm)</t>
  </si>
  <si>
    <t>A1</t>
  </si>
  <si>
    <t>Angular Kirigami</t>
  </si>
  <si>
    <t>Épaisseur (in)</t>
  </si>
  <si>
    <t>N_theta</t>
  </si>
  <si>
    <t>N_r</t>
  </si>
  <si>
    <t>-</t>
  </si>
  <si>
    <t>Matériaux</t>
  </si>
  <si>
    <t>Polyester brun</t>
  </si>
  <si>
    <t>PO1</t>
  </si>
  <si>
    <t>Porous Slitted Kirigami</t>
  </si>
  <si>
    <t>Polyester vert</t>
  </si>
  <si>
    <t>SP1</t>
  </si>
  <si>
    <t>Spiral Kirigami</t>
  </si>
  <si>
    <t>Polyester bleu</t>
  </si>
  <si>
    <t>n</t>
  </si>
  <si>
    <t>theta</t>
  </si>
  <si>
    <t>Mylar noir</t>
  </si>
  <si>
    <t>delta_r2</t>
  </si>
  <si>
    <t>delta_r1</t>
  </si>
  <si>
    <t>K_barre</t>
  </si>
  <si>
    <t>Spécimens de tests gros parachutes noirs</t>
  </si>
  <si>
    <t>ro (mm)</t>
  </si>
  <si>
    <t>delta_r1 (mm)</t>
  </si>
  <si>
    <t>r_int (mm)</t>
  </si>
  <si>
    <t>Theta</t>
  </si>
  <si>
    <t>Spécimens de tests petits parachutes bleus</t>
  </si>
  <si>
    <t>Design A_noir</t>
  </si>
  <si>
    <t>Design B_noir</t>
  </si>
  <si>
    <t>Design C_noir</t>
  </si>
  <si>
    <t>Design D_noir</t>
  </si>
  <si>
    <t>Design B_bleu</t>
  </si>
  <si>
    <t>Design C_bleu</t>
  </si>
  <si>
    <t>Design A_bleu</t>
  </si>
  <si>
    <t>2.85</t>
  </si>
  <si>
    <t>Spiral_slits1</t>
  </si>
  <si>
    <t>Commentaires</t>
  </si>
  <si>
    <t>Temps de descente (s)</t>
  </si>
  <si>
    <t>Rotation</t>
  </si>
  <si>
    <t>Stabilité</t>
  </si>
  <si>
    <t>sp_int</t>
  </si>
  <si>
    <t>sp_o</t>
  </si>
  <si>
    <t>e</t>
  </si>
  <si>
    <t xml:space="preserve">Moyen et après 2,9 </t>
  </si>
  <si>
    <t xml:space="preserve">Lent et après 2,4 </t>
  </si>
  <si>
    <t xml:space="preserve">Après 3,76  </t>
  </si>
  <si>
    <t xml:space="preserve">Après 4,76  </t>
  </si>
  <si>
    <t>Après 1,8</t>
  </si>
  <si>
    <t>Rapide et après 4</t>
  </si>
  <si>
    <t>Jamais</t>
  </si>
  <si>
    <t>Après 3,3</t>
  </si>
  <si>
    <t>Lent et après 3,3</t>
  </si>
  <si>
    <t>Chiral3</t>
  </si>
  <si>
    <t>Chiral2</t>
  </si>
  <si>
    <t>Chiral1</t>
  </si>
  <si>
    <t>Chiral</t>
  </si>
  <si>
    <t>Spiral</t>
  </si>
  <si>
    <t>Spiral_slits</t>
  </si>
  <si>
    <t>Rapide et après 1,6</t>
  </si>
  <si>
    <t>Après 4,3</t>
  </si>
  <si>
    <t>Chiral paramètres</t>
  </si>
  <si>
    <t>Augmenter paramètres</t>
  </si>
  <si>
    <t>N_r (nb de tours)</t>
  </si>
  <si>
    <t>N_theta (nb de spirales)</t>
  </si>
  <si>
    <t>Rigidité</t>
  </si>
  <si>
    <t>Étirement</t>
  </si>
  <si>
    <t>Augmente</t>
  </si>
  <si>
    <t>Similaire</t>
  </si>
  <si>
    <t>Chiral4</t>
  </si>
  <si>
    <t>Rotation statique</t>
  </si>
  <si>
    <t>Rapide et après 1,5</t>
  </si>
  <si>
    <t>Chiral5</t>
  </si>
  <si>
    <t>Chiral6</t>
  </si>
  <si>
    <t>Chiral7</t>
  </si>
  <si>
    <t>Chiral8</t>
  </si>
  <si>
    <t>Traînée</t>
  </si>
  <si>
    <t>Réduit</t>
  </si>
  <si>
    <t>sp proche du centre</t>
  </si>
  <si>
    <t>écart sp_int / sp_o</t>
  </si>
  <si>
    <t>Rapide et après 1,36</t>
  </si>
  <si>
    <t>Moyen et après 1,1</t>
  </si>
  <si>
    <t>Instantanée</t>
  </si>
  <si>
    <t>180 degrés</t>
  </si>
  <si>
    <t>45 degrés</t>
  </si>
  <si>
    <t>90 degrés</t>
  </si>
  <si>
    <t>60 degrés</t>
  </si>
  <si>
    <t>135 degrés</t>
  </si>
  <si>
    <t>5 degrés</t>
  </si>
  <si>
    <t>Rapide et après 1,15</t>
  </si>
  <si>
    <t>Amplifie instabilité</t>
  </si>
  <si>
    <t>Spécimens de tests chiral</t>
  </si>
  <si>
    <t xml:space="preserve">But </t>
  </si>
  <si>
    <t>Amélioration</t>
  </si>
  <si>
    <t>Augmenter rigidité et surface</t>
  </si>
  <si>
    <t>Chiral3.1</t>
  </si>
  <si>
    <t>Chiral3.2</t>
  </si>
  <si>
    <t>0,68 (réduit par défaut)</t>
  </si>
  <si>
    <t>75 degrés</t>
  </si>
  <si>
    <t>Lent et instantanée</t>
  </si>
  <si>
    <t>Rapide et instantanée</t>
  </si>
  <si>
    <t>Spécimens de tests en chiral sans fente</t>
  </si>
  <si>
    <t>Chiralf1</t>
  </si>
  <si>
    <t>Chiralf2</t>
  </si>
  <si>
    <t>Chiralf3</t>
  </si>
  <si>
    <t>Chiralf4</t>
  </si>
  <si>
    <t>Chiralf5</t>
  </si>
  <si>
    <t>0.5</t>
  </si>
  <si>
    <t>Spécimens de tests angulaire spiral</t>
  </si>
  <si>
    <t>Angsp1</t>
  </si>
  <si>
    <t>Angular Spiral</t>
  </si>
  <si>
    <t>phi</t>
  </si>
  <si>
    <t>Angsp2</t>
  </si>
  <si>
    <t>Angsp3</t>
  </si>
  <si>
    <t>Spiral1</t>
  </si>
  <si>
    <t>Conclusion Angsp :  la rotation n'a pas d'impact sur les designs angulaires</t>
  </si>
  <si>
    <t>Chiralf6</t>
  </si>
  <si>
    <t>N/A</t>
  </si>
  <si>
    <t>Spécimens de tests glides</t>
  </si>
  <si>
    <t>glide1</t>
  </si>
  <si>
    <t>N_theta1</t>
  </si>
  <si>
    <t>N_r1</t>
  </si>
  <si>
    <t>Theta1</t>
  </si>
  <si>
    <t>N_theta2</t>
  </si>
  <si>
    <t>Theta2</t>
  </si>
  <si>
    <t>N_r2</t>
  </si>
  <si>
    <t>K_barre1</t>
  </si>
  <si>
    <t>K_barre2</t>
  </si>
  <si>
    <t>*Pour être stable, le parachute doit s'étirer convenablement donc ne pas être trop rigide ni trop flexible. De plus, moins il y a de matière coupée, plus il y a de chance d'instabilité.</t>
  </si>
  <si>
    <t>*Tendance: on veut le plus de coupe en réduisant le moins possible e</t>
  </si>
  <si>
    <t>*Si cela devient alors trop rigide, jouer avec les sp</t>
  </si>
  <si>
    <t>*Chiralf alors meilleur, car moins de fentes?</t>
  </si>
  <si>
    <t>*L'effet des paramètres est similaires, sauf que e n'existe pas et N_theta est inverse</t>
  </si>
  <si>
    <t>*Le paramètre sp_o a été fixé de façon permanente à 0,9</t>
  </si>
  <si>
    <t>Spécimens de tests spiral</t>
  </si>
  <si>
    <t>Spécimens de tests spiral slits</t>
  </si>
  <si>
    <t>Angular Glide</t>
  </si>
  <si>
    <t>Spiral2</t>
  </si>
  <si>
    <t>N_rslit</t>
  </si>
  <si>
    <t>Spiral_slits2</t>
  </si>
  <si>
    <t>10 degrés</t>
  </si>
  <si>
    <t>Peu ou pas de glide. Augmenter k2 et réduire k1? Noir? Plus gros?</t>
  </si>
  <si>
    <t>Moyen</t>
  </si>
  <si>
    <t>Moyen et instantanée</t>
  </si>
  <si>
    <t>glide2</t>
  </si>
  <si>
    <t>*Remis à 0,83 sinon les rebords plies trop</t>
  </si>
  <si>
    <t>Chiralf6.1</t>
  </si>
  <si>
    <t>glide3</t>
  </si>
  <si>
    <t>Chiralf6.2</t>
  </si>
  <si>
    <t>glide1.1</t>
  </si>
  <si>
    <t>glide4</t>
  </si>
  <si>
    <t>glide5</t>
  </si>
  <si>
    <t>Instantannée</t>
  </si>
  <si>
    <t>Potentiel</t>
  </si>
  <si>
    <t>Peu de glide, s'ouvre même quand la rigidité est max par la masse.</t>
  </si>
  <si>
    <t>Trop rigide, réduire les k</t>
  </si>
  <si>
    <t>Glide! Mais tourne à la fin peut etre par pas assez rigide ou design non symétrique</t>
  </si>
  <si>
    <t>0 degrés</t>
  </si>
  <si>
    <t>1 degrés</t>
  </si>
  <si>
    <t>2 degrés</t>
  </si>
  <si>
    <t>Chiralf7</t>
  </si>
  <si>
    <t>glide6</t>
  </si>
  <si>
    <t>Ratio</t>
  </si>
  <si>
    <t>glide7</t>
  </si>
  <si>
    <t>glide8</t>
  </si>
  <si>
    <t>glide9</t>
  </si>
  <si>
    <t>glide10</t>
  </si>
  <si>
    <t>glide11</t>
  </si>
  <si>
    <t>Trop flexible, augmenter k</t>
  </si>
  <si>
    <t>Chiralf8</t>
  </si>
  <si>
    <t>glide12</t>
  </si>
  <si>
    <t>Trop rigide, réduire les k, mais bon avec poids supplémentaire</t>
  </si>
  <si>
    <t>115 degrés</t>
  </si>
  <si>
    <t>Referme sur lui-même</t>
  </si>
  <si>
    <t>Chiralf9</t>
  </si>
  <si>
    <t>Amplifien instabilité</t>
  </si>
  <si>
    <t>Lent et instantannée</t>
  </si>
  <si>
    <t>Le meilleur avec masse supplémentaire</t>
  </si>
  <si>
    <t>glide13</t>
  </si>
  <si>
    <t>glide14</t>
  </si>
  <si>
    <t>Devrait faire x4 les k pour s'adaptater au large rayon</t>
  </si>
  <si>
    <t>Important : si on veut changer le rayon ou le matériaux, il faut ajuster les k_barre afin de garder la même rigidité. Les paramètres vont donc changer, principalement N_r, car affecte peu le design.</t>
  </si>
  <si>
    <t>4.48</t>
  </si>
  <si>
    <t>Instable</t>
  </si>
  <si>
    <t>9.68</t>
  </si>
  <si>
    <t>Spécimens de tests harnais de cordes</t>
  </si>
  <si>
    <t>Moyenne (s)</t>
  </si>
  <si>
    <t>Spécimens de tests stacking</t>
  </si>
  <si>
    <t>Stack1</t>
  </si>
  <si>
    <t>Trop gros étirement donc déplacement presque nul, garder même rigidité mais réduire déplacement</t>
  </si>
  <si>
    <t>Lien matériaux : https://www.mcmaster.com/products/polyester/shim-stock-4~/</t>
  </si>
  <si>
    <t>Spécimens de tests omelettes</t>
  </si>
  <si>
    <t>Omelette1</t>
  </si>
  <si>
    <t>0.3</t>
  </si>
  <si>
    <t>Polyester rose</t>
  </si>
  <si>
    <t>Trop flexible, trou trop petit</t>
  </si>
  <si>
    <t>Pourrait être plus rigide ou plus grand</t>
  </si>
  <si>
    <t>Omelette3</t>
  </si>
  <si>
    <t>Omelette2</t>
  </si>
  <si>
    <t>Omelette4</t>
  </si>
  <si>
    <t>Omelette5</t>
  </si>
  <si>
    <t>Omelette6</t>
  </si>
  <si>
    <t>Besoin plus gros rayon mais proche</t>
  </si>
  <si>
    <t>Matériaux trop épais</t>
  </si>
  <si>
    <t>Omelette7</t>
  </si>
  <si>
    <t>Carton</t>
  </si>
  <si>
    <t>Meilleur que avec moins de fente mais besoin plus gros rayon</t>
  </si>
  <si>
    <t>Paramètres découpe laser 400</t>
  </si>
  <si>
    <t>Œufs: 68g, D=4,23 cm</t>
  </si>
  <si>
    <t>Mylar noir ou brun</t>
  </si>
  <si>
    <t>Vitesse</t>
  </si>
  <si>
    <t>Puissance</t>
  </si>
  <si>
    <t>Omelette8</t>
  </si>
  <si>
    <t>Un peu plus grand et puissance laser plus élevé pour couper</t>
  </si>
  <si>
    <t xml:space="preserve">Carton  </t>
  </si>
  <si>
    <t>Omelette9</t>
  </si>
  <si>
    <t>Un peu plus grand</t>
  </si>
  <si>
    <t>Pas encore essayer - celui proposé pour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</si>
</sst>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3" borderId="8" xfId="0" quotePrefix="1" applyFill="1" applyBorder="1" applyAlignment="1">
      <alignment horizontal="right"/>
    </xf>
    <xf numFmtId="0" fontId="0" fillId="3" borderId="1" xfId="0" quotePrefix="1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5" xfId="0" quotePrefix="1" applyFill="1" applyBorder="1" applyAlignment="1">
      <alignment horizontal="right"/>
    </xf>
    <xf numFmtId="0" fontId="1" fillId="0" borderId="0" xfId="0" applyFont="1"/>
    <xf numFmtId="2" fontId="0" fillId="3" borderId="6" xfId="0" applyNumberFormat="1" applyFill="1" applyBorder="1"/>
    <xf numFmtId="0" fontId="3" fillId="0" borderId="0" xfId="0" applyFont="1"/>
    <xf numFmtId="0" fontId="4" fillId="3" borderId="5" xfId="0" applyFont="1" applyFill="1" applyBorder="1" applyAlignment="1">
      <alignment horizontal="right"/>
    </xf>
    <xf numFmtId="0" fontId="0" fillId="3" borderId="15" xfId="0" applyFill="1" applyBorder="1"/>
    <xf numFmtId="0" fontId="1" fillId="2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5" fillId="0" borderId="0" xfId="0" applyFont="1"/>
    <xf numFmtId="0" fontId="1" fillId="0" borderId="14" xfId="0" applyFont="1" applyBorder="1"/>
    <xf numFmtId="0" fontId="4" fillId="3" borderId="5" xfId="0" applyFont="1" applyFill="1" applyBorder="1"/>
    <xf numFmtId="9" fontId="0" fillId="3" borderId="5" xfId="0" applyNumberFormat="1" applyFill="1" applyBorder="1"/>
    <xf numFmtId="9" fontId="0" fillId="3" borderId="5" xfId="0" applyNumberFormat="1" applyFill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3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"/>
  <sheetViews>
    <sheetView tabSelected="1" topLeftCell="D107" zoomScale="139" zoomScaleNormal="55" workbookViewId="0">
      <selection activeCell="K121" sqref="K121"/>
    </sheetView>
  </sheetViews>
  <sheetFormatPr baseColWidth="10" defaultColWidth="8.77734375" defaultRowHeight="14.4" x14ac:dyDescent="0.3"/>
  <cols>
    <col min="1" max="1" width="20.77734375" customWidth="1"/>
    <col min="2" max="2" width="28.44140625" bestFit="1" customWidth="1"/>
    <col min="3" max="3" width="12.6640625" customWidth="1"/>
    <col min="4" max="4" width="10.21875" bestFit="1" customWidth="1"/>
    <col min="5" max="5" width="18.44140625" customWidth="1"/>
    <col min="6" max="6" width="34.44140625" bestFit="1" customWidth="1"/>
    <col min="7" max="7" width="12.77734375" customWidth="1"/>
    <col min="8" max="8" width="13.109375" customWidth="1"/>
    <col min="9" max="9" width="20.21875" bestFit="1" customWidth="1"/>
    <col min="10" max="10" width="12.5546875" customWidth="1"/>
    <col min="11" max="11" width="20" bestFit="1" customWidth="1"/>
    <col min="12" max="12" width="20" customWidth="1"/>
    <col min="13" max="13" width="20.109375" bestFit="1" customWidth="1"/>
    <col min="14" max="14" width="58.44140625" bestFit="1" customWidth="1"/>
    <col min="15" max="15" width="20" bestFit="1" customWidth="1"/>
    <col min="16" max="16" width="27.33203125" bestFit="1" customWidth="1"/>
    <col min="17" max="17" width="46.6640625" customWidth="1"/>
    <col min="18" max="18" width="52.21875" customWidth="1"/>
  </cols>
  <sheetData>
    <row r="1" spans="1:13" x14ac:dyDescent="0.3">
      <c r="A1" s="27" t="s">
        <v>185</v>
      </c>
    </row>
    <row r="3" spans="1:13" ht="15" thickBot="1" x14ac:dyDescent="0.35">
      <c r="A3" s="32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3" ht="15" thickBot="1" x14ac:dyDescent="0.35">
      <c r="A4" s="10" t="s">
        <v>2</v>
      </c>
      <c r="B4" s="11" t="s">
        <v>1</v>
      </c>
      <c r="C4" s="11" t="s">
        <v>3</v>
      </c>
      <c r="D4" s="11" t="s">
        <v>4</v>
      </c>
      <c r="E4" s="11" t="s">
        <v>5</v>
      </c>
      <c r="F4" s="11" t="s">
        <v>9</v>
      </c>
      <c r="G4" s="11" t="s">
        <v>10</v>
      </c>
      <c r="H4" s="11" t="s">
        <v>20</v>
      </c>
      <c r="I4" s="11" t="s">
        <v>21</v>
      </c>
      <c r="J4" s="11" t="s">
        <v>24</v>
      </c>
      <c r="K4" s="11" t="s">
        <v>23</v>
      </c>
      <c r="L4" s="11" t="s">
        <v>12</v>
      </c>
      <c r="M4" s="12" t="s">
        <v>8</v>
      </c>
    </row>
    <row r="5" spans="1:13" x14ac:dyDescent="0.3">
      <c r="A5" s="7" t="s">
        <v>6</v>
      </c>
      <c r="B5" s="8" t="s">
        <v>7</v>
      </c>
      <c r="C5" s="15">
        <v>60</v>
      </c>
      <c r="D5" s="15">
        <v>6</v>
      </c>
      <c r="E5" s="15">
        <v>2</v>
      </c>
      <c r="F5" s="15">
        <v>8</v>
      </c>
      <c r="G5" s="15">
        <v>40</v>
      </c>
      <c r="H5" s="15">
        <v>1</v>
      </c>
      <c r="I5" s="15">
        <v>0.1</v>
      </c>
      <c r="J5" s="13" t="s">
        <v>11</v>
      </c>
      <c r="K5" s="13" t="s">
        <v>11</v>
      </c>
      <c r="L5" s="8" t="s">
        <v>16</v>
      </c>
      <c r="M5" s="9">
        <v>3.0000000000000001E-3</v>
      </c>
    </row>
    <row r="6" spans="1:13" x14ac:dyDescent="0.3">
      <c r="A6" s="2" t="s">
        <v>14</v>
      </c>
      <c r="B6" s="1" t="s">
        <v>15</v>
      </c>
      <c r="C6" s="16">
        <v>60</v>
      </c>
      <c r="D6" s="14" t="s">
        <v>11</v>
      </c>
      <c r="E6" s="16">
        <v>2</v>
      </c>
      <c r="F6" s="16">
        <v>8</v>
      </c>
      <c r="G6" s="16">
        <v>40</v>
      </c>
      <c r="H6" s="14" t="s">
        <v>11</v>
      </c>
      <c r="I6" s="14" t="s">
        <v>11</v>
      </c>
      <c r="J6" s="14">
        <v>0.1</v>
      </c>
      <c r="K6" s="14" t="s">
        <v>11</v>
      </c>
      <c r="L6" s="1" t="s">
        <v>19</v>
      </c>
      <c r="M6" s="3">
        <v>5.0000000000000001E-3</v>
      </c>
    </row>
    <row r="7" spans="1:13" ht="15" thickBot="1" x14ac:dyDescent="0.35">
      <c r="A7" s="4" t="s">
        <v>17</v>
      </c>
      <c r="B7" s="5" t="s">
        <v>18</v>
      </c>
      <c r="C7" s="17">
        <v>60</v>
      </c>
      <c r="D7" s="18" t="s">
        <v>11</v>
      </c>
      <c r="E7" s="17">
        <v>2</v>
      </c>
      <c r="F7" s="17">
        <v>8</v>
      </c>
      <c r="G7" s="17">
        <v>0.25</v>
      </c>
      <c r="H7" s="18" t="s">
        <v>11</v>
      </c>
      <c r="I7" s="18" t="s">
        <v>11</v>
      </c>
      <c r="J7" s="17">
        <v>0</v>
      </c>
      <c r="K7" s="17">
        <v>0</v>
      </c>
      <c r="L7" s="5" t="s">
        <v>13</v>
      </c>
      <c r="M7" s="6">
        <v>0.01</v>
      </c>
    </row>
    <row r="9" spans="1:13" ht="15" thickBot="1" x14ac:dyDescent="0.35">
      <c r="E9" s="19" t="s">
        <v>26</v>
      </c>
    </row>
    <row r="10" spans="1:13" ht="15" thickBot="1" x14ac:dyDescent="0.35">
      <c r="A10" s="10" t="s">
        <v>2</v>
      </c>
      <c r="B10" s="11" t="s">
        <v>1</v>
      </c>
      <c r="C10" s="11" t="s">
        <v>27</v>
      </c>
      <c r="D10" s="11" t="s">
        <v>29</v>
      </c>
      <c r="E10" s="11" t="s">
        <v>28</v>
      </c>
      <c r="F10" s="11" t="s">
        <v>9</v>
      </c>
      <c r="G10" s="11" t="s">
        <v>10</v>
      </c>
      <c r="H10" s="11" t="s">
        <v>20</v>
      </c>
      <c r="I10" s="11" t="s">
        <v>30</v>
      </c>
      <c r="J10" s="11" t="s">
        <v>23</v>
      </c>
      <c r="K10" s="12" t="s">
        <v>25</v>
      </c>
      <c r="L10" s="11" t="s">
        <v>12</v>
      </c>
      <c r="M10" s="12" t="s">
        <v>8</v>
      </c>
    </row>
    <row r="11" spans="1:13" ht="15" thickBot="1" x14ac:dyDescent="0.35">
      <c r="A11" s="4" t="s">
        <v>32</v>
      </c>
      <c r="B11" s="5" t="s">
        <v>7</v>
      </c>
      <c r="C11" s="17">
        <v>215</v>
      </c>
      <c r="D11" s="18">
        <v>21</v>
      </c>
      <c r="E11" s="17">
        <v>10</v>
      </c>
      <c r="F11" s="17">
        <v>5</v>
      </c>
      <c r="G11" s="17">
        <v>30</v>
      </c>
      <c r="H11" s="18">
        <v>1</v>
      </c>
      <c r="I11" s="18">
        <v>0.3</v>
      </c>
      <c r="J11" s="17">
        <v>6.13</v>
      </c>
      <c r="K11" s="20">
        <v>10.1</v>
      </c>
      <c r="L11" s="5" t="s">
        <v>22</v>
      </c>
      <c r="M11" s="6">
        <v>1.2500000000000001E-2</v>
      </c>
    </row>
    <row r="12" spans="1:13" ht="15" thickBot="1" x14ac:dyDescent="0.35">
      <c r="A12" s="4" t="s">
        <v>33</v>
      </c>
      <c r="B12" s="5" t="s">
        <v>7</v>
      </c>
      <c r="C12" s="17">
        <v>215</v>
      </c>
      <c r="D12" s="18">
        <v>21</v>
      </c>
      <c r="E12" s="17">
        <v>10</v>
      </c>
      <c r="F12" s="17">
        <v>8</v>
      </c>
      <c r="G12" s="17">
        <v>30</v>
      </c>
      <c r="H12" s="18">
        <v>1</v>
      </c>
      <c r="I12" s="18">
        <v>0.3</v>
      </c>
      <c r="J12" s="17">
        <v>6.13</v>
      </c>
      <c r="K12" s="6">
        <v>66.17</v>
      </c>
      <c r="L12" s="5" t="s">
        <v>22</v>
      </c>
      <c r="M12" s="6">
        <v>1.2500000000000001E-2</v>
      </c>
    </row>
    <row r="13" spans="1:13" ht="15" thickBot="1" x14ac:dyDescent="0.35">
      <c r="A13" s="4" t="s">
        <v>34</v>
      </c>
      <c r="B13" s="5" t="s">
        <v>7</v>
      </c>
      <c r="C13" s="17">
        <v>215</v>
      </c>
      <c r="D13" s="18">
        <v>21</v>
      </c>
      <c r="E13" s="17">
        <v>10</v>
      </c>
      <c r="F13" s="17">
        <v>5</v>
      </c>
      <c r="G13" s="17">
        <v>19</v>
      </c>
      <c r="H13" s="18">
        <v>1</v>
      </c>
      <c r="I13" s="18">
        <v>0.3</v>
      </c>
      <c r="J13" s="17" t="s">
        <v>188</v>
      </c>
      <c r="K13" s="6">
        <v>25.18</v>
      </c>
      <c r="L13" s="5" t="s">
        <v>22</v>
      </c>
      <c r="M13" s="6">
        <v>1.2500000000000001E-2</v>
      </c>
    </row>
    <row r="14" spans="1:13" ht="15" thickBot="1" x14ac:dyDescent="0.35">
      <c r="A14" s="4" t="s">
        <v>35</v>
      </c>
      <c r="B14" s="5" t="s">
        <v>7</v>
      </c>
      <c r="C14" s="17">
        <v>215</v>
      </c>
      <c r="D14" s="18">
        <v>21</v>
      </c>
      <c r="E14" s="17">
        <v>10</v>
      </c>
      <c r="F14" s="17">
        <v>8</v>
      </c>
      <c r="G14" s="17">
        <v>23</v>
      </c>
      <c r="H14" s="18">
        <v>1</v>
      </c>
      <c r="I14" s="18">
        <v>0.3</v>
      </c>
      <c r="J14" s="17">
        <v>8</v>
      </c>
      <c r="K14" s="6">
        <v>17.18</v>
      </c>
      <c r="L14" s="5" t="s">
        <v>22</v>
      </c>
      <c r="M14" s="6">
        <v>1.2500000000000001E-2</v>
      </c>
    </row>
    <row r="16" spans="1:13" ht="15" thickBot="1" x14ac:dyDescent="0.35">
      <c r="E16" s="19" t="s">
        <v>31</v>
      </c>
    </row>
    <row r="17" spans="1:17" ht="15" thickBot="1" x14ac:dyDescent="0.35">
      <c r="A17" s="10" t="s">
        <v>2</v>
      </c>
      <c r="B17" s="11" t="s">
        <v>1</v>
      </c>
      <c r="C17" s="11" t="s">
        <v>27</v>
      </c>
      <c r="D17" s="11" t="s">
        <v>29</v>
      </c>
      <c r="E17" s="11" t="s">
        <v>28</v>
      </c>
      <c r="F17" s="11" t="s">
        <v>9</v>
      </c>
      <c r="G17" s="11" t="s">
        <v>10</v>
      </c>
      <c r="H17" s="11" t="s">
        <v>20</v>
      </c>
      <c r="I17" s="11" t="s">
        <v>30</v>
      </c>
      <c r="J17" s="11" t="s">
        <v>23</v>
      </c>
      <c r="K17" s="12" t="s">
        <v>25</v>
      </c>
      <c r="L17" s="10" t="s">
        <v>12</v>
      </c>
      <c r="M17" s="12" t="s">
        <v>8</v>
      </c>
      <c r="N17" s="12" t="s">
        <v>42</v>
      </c>
      <c r="Q17" s="12" t="s">
        <v>190</v>
      </c>
    </row>
    <row r="18" spans="1:17" ht="15" thickBot="1" x14ac:dyDescent="0.35">
      <c r="A18" s="4" t="s">
        <v>38</v>
      </c>
      <c r="B18" s="5" t="s">
        <v>7</v>
      </c>
      <c r="C18" s="17">
        <v>100</v>
      </c>
      <c r="D18" s="18">
        <v>3</v>
      </c>
      <c r="E18" s="17">
        <v>3</v>
      </c>
      <c r="F18" s="17">
        <v>5</v>
      </c>
      <c r="G18" s="17">
        <v>33</v>
      </c>
      <c r="H18" s="18">
        <v>1</v>
      </c>
      <c r="I18" s="18">
        <v>0.3</v>
      </c>
      <c r="J18" s="17" t="s">
        <v>39</v>
      </c>
      <c r="K18" s="6">
        <v>10.06</v>
      </c>
      <c r="L18" s="2" t="s">
        <v>19</v>
      </c>
      <c r="M18" s="3">
        <v>5.0000000000000001E-3</v>
      </c>
      <c r="N18" s="6">
        <v>5.88</v>
      </c>
      <c r="O18" s="6">
        <v>5.79</v>
      </c>
      <c r="P18" s="6">
        <v>5.8</v>
      </c>
      <c r="Q18" s="20">
        <f>SUM(N18:P18)/3</f>
        <v>5.8233333333333333</v>
      </c>
    </row>
    <row r="19" spans="1:17" ht="15" thickBot="1" x14ac:dyDescent="0.35">
      <c r="A19" s="4" t="s">
        <v>36</v>
      </c>
      <c r="B19" s="5" t="s">
        <v>7</v>
      </c>
      <c r="C19" s="17">
        <v>100</v>
      </c>
      <c r="D19" s="18">
        <v>3</v>
      </c>
      <c r="E19" s="17">
        <v>3</v>
      </c>
      <c r="F19" s="17">
        <v>8</v>
      </c>
      <c r="G19" s="17">
        <v>33</v>
      </c>
      <c r="H19" s="18">
        <v>1</v>
      </c>
      <c r="I19" s="18">
        <v>0.3</v>
      </c>
      <c r="J19" s="17" t="s">
        <v>39</v>
      </c>
      <c r="K19" s="6">
        <v>65.94</v>
      </c>
      <c r="L19" s="2" t="s">
        <v>19</v>
      </c>
      <c r="M19" s="3">
        <v>5.0000000000000001E-3</v>
      </c>
      <c r="N19" s="6" t="s">
        <v>187</v>
      </c>
    </row>
    <row r="20" spans="1:17" ht="15" thickBot="1" x14ac:dyDescent="0.35">
      <c r="A20" s="4" t="s">
        <v>37</v>
      </c>
      <c r="B20" s="5" t="s">
        <v>7</v>
      </c>
      <c r="C20" s="17">
        <v>100</v>
      </c>
      <c r="D20" s="18">
        <v>3</v>
      </c>
      <c r="E20" s="17">
        <v>3</v>
      </c>
      <c r="F20" s="17">
        <v>5</v>
      </c>
      <c r="G20" s="17">
        <v>21</v>
      </c>
      <c r="H20" s="18">
        <v>1</v>
      </c>
      <c r="I20" s="18">
        <v>0.3</v>
      </c>
      <c r="J20" s="17" t="s">
        <v>186</v>
      </c>
      <c r="K20" s="6">
        <v>24.86</v>
      </c>
      <c r="L20" s="4" t="s">
        <v>19</v>
      </c>
      <c r="M20" s="6">
        <v>5.0000000000000001E-3</v>
      </c>
      <c r="N20" s="6">
        <v>6.29</v>
      </c>
    </row>
    <row r="22" spans="1:17" ht="15" thickBot="1" x14ac:dyDescent="0.35">
      <c r="E22" s="19" t="s">
        <v>95</v>
      </c>
    </row>
    <row r="23" spans="1:17" ht="15" thickBot="1" x14ac:dyDescent="0.35">
      <c r="A23" s="10" t="s">
        <v>2</v>
      </c>
      <c r="B23" s="11" t="s">
        <v>1</v>
      </c>
      <c r="C23" s="11" t="s">
        <v>27</v>
      </c>
      <c r="D23" s="11" t="s">
        <v>29</v>
      </c>
      <c r="E23" s="11" t="s">
        <v>45</v>
      </c>
      <c r="F23" s="11" t="s">
        <v>46</v>
      </c>
      <c r="G23" s="11" t="s">
        <v>9</v>
      </c>
      <c r="H23" s="11" t="s">
        <v>10</v>
      </c>
      <c r="I23" s="12" t="s">
        <v>47</v>
      </c>
      <c r="J23" s="10" t="s">
        <v>12</v>
      </c>
      <c r="K23" s="12" t="s">
        <v>8</v>
      </c>
      <c r="L23" s="12" t="s">
        <v>42</v>
      </c>
      <c r="M23" s="12" t="s">
        <v>43</v>
      </c>
      <c r="N23" s="12" t="s">
        <v>74</v>
      </c>
      <c r="O23" s="12" t="s">
        <v>44</v>
      </c>
    </row>
    <row r="24" spans="1:17" ht="15" thickBot="1" x14ac:dyDescent="0.35">
      <c r="A24" s="4" t="s">
        <v>59</v>
      </c>
      <c r="B24" s="5" t="s">
        <v>60</v>
      </c>
      <c r="C24" s="17">
        <v>100</v>
      </c>
      <c r="D24" s="18">
        <v>3</v>
      </c>
      <c r="E24" s="17">
        <v>0.56999999999999995</v>
      </c>
      <c r="F24" s="17">
        <v>0.83</v>
      </c>
      <c r="G24" s="17">
        <v>3</v>
      </c>
      <c r="H24" s="18">
        <v>2</v>
      </c>
      <c r="I24" s="6">
        <v>0.68</v>
      </c>
      <c r="J24" s="6" t="s">
        <v>19</v>
      </c>
      <c r="K24" s="6">
        <v>5.0000000000000001E-3</v>
      </c>
      <c r="L24" s="6">
        <f>5.32-0.75</f>
        <v>4.57</v>
      </c>
      <c r="M24" s="6" t="s">
        <v>53</v>
      </c>
      <c r="N24" s="6" t="s">
        <v>87</v>
      </c>
      <c r="O24" s="6" t="s">
        <v>54</v>
      </c>
    </row>
    <row r="25" spans="1:17" ht="15" thickBot="1" x14ac:dyDescent="0.35">
      <c r="A25" s="4" t="s">
        <v>59</v>
      </c>
      <c r="B25" s="5" t="s">
        <v>60</v>
      </c>
      <c r="C25" s="17">
        <v>100</v>
      </c>
      <c r="D25" s="18">
        <v>3</v>
      </c>
      <c r="E25" s="17">
        <v>0.56999999999999995</v>
      </c>
      <c r="F25" s="17">
        <v>0.83</v>
      </c>
      <c r="G25" s="17">
        <v>3</v>
      </c>
      <c r="H25" s="18">
        <v>2</v>
      </c>
      <c r="I25" s="6">
        <v>0.68</v>
      </c>
      <c r="J25" s="6" t="s">
        <v>22</v>
      </c>
      <c r="K25" s="6">
        <v>1.2500000000000001E-2</v>
      </c>
      <c r="L25" s="6">
        <f>5.15-0.75</f>
        <v>4.4000000000000004</v>
      </c>
      <c r="M25" s="6" t="s">
        <v>56</v>
      </c>
      <c r="N25" s="6" t="s">
        <v>87</v>
      </c>
      <c r="O25" s="6" t="s">
        <v>55</v>
      </c>
    </row>
    <row r="26" spans="1:17" ht="15" thickBot="1" x14ac:dyDescent="0.35">
      <c r="A26" s="4" t="s">
        <v>58</v>
      </c>
      <c r="B26" s="5" t="s">
        <v>60</v>
      </c>
      <c r="C26" s="17">
        <v>100</v>
      </c>
      <c r="D26" s="18">
        <v>3</v>
      </c>
      <c r="E26" s="17">
        <v>0.56999999999999995</v>
      </c>
      <c r="F26" s="17">
        <v>0.83</v>
      </c>
      <c r="G26" s="17">
        <v>3</v>
      </c>
      <c r="H26" s="18">
        <v>1</v>
      </c>
      <c r="I26" s="6">
        <v>0.68</v>
      </c>
      <c r="J26" s="6" t="s">
        <v>19</v>
      </c>
      <c r="K26" s="6">
        <v>5.0000000000000001E-3</v>
      </c>
      <c r="L26" s="6">
        <f>6.32-0.81</f>
        <v>5.51</v>
      </c>
      <c r="M26" s="6" t="s">
        <v>75</v>
      </c>
      <c r="N26" s="6" t="s">
        <v>88</v>
      </c>
      <c r="O26" s="6" t="s">
        <v>52</v>
      </c>
    </row>
    <row r="27" spans="1:17" ht="15" thickBot="1" x14ac:dyDescent="0.35">
      <c r="A27" s="4" t="s">
        <v>57</v>
      </c>
      <c r="B27" s="5" t="s">
        <v>60</v>
      </c>
      <c r="C27" s="17">
        <v>100</v>
      </c>
      <c r="D27" s="18">
        <v>3</v>
      </c>
      <c r="E27" s="17">
        <v>0.56999999999999995</v>
      </c>
      <c r="F27" s="17">
        <v>0.83</v>
      </c>
      <c r="G27" s="17">
        <v>7</v>
      </c>
      <c r="H27" s="18">
        <v>1</v>
      </c>
      <c r="I27" s="6">
        <v>0.68</v>
      </c>
      <c r="J27" s="6" t="s">
        <v>19</v>
      </c>
      <c r="K27" s="6">
        <v>5.0000000000000001E-3</v>
      </c>
      <c r="L27" s="6">
        <f>6.48-0.71</f>
        <v>5.7700000000000005</v>
      </c>
      <c r="M27" s="6" t="s">
        <v>63</v>
      </c>
      <c r="N27" s="6" t="s">
        <v>88</v>
      </c>
      <c r="O27" s="6" t="s">
        <v>64</v>
      </c>
    </row>
    <row r="28" spans="1:17" ht="15" thickBot="1" x14ac:dyDescent="0.35">
      <c r="A28" s="4" t="s">
        <v>73</v>
      </c>
      <c r="B28" s="5" t="s">
        <v>60</v>
      </c>
      <c r="C28" s="17">
        <v>100</v>
      </c>
      <c r="D28" s="18">
        <v>3</v>
      </c>
      <c r="E28" s="17">
        <v>0.56999999999999995</v>
      </c>
      <c r="F28" s="17">
        <v>0.83</v>
      </c>
      <c r="G28" s="17">
        <v>7</v>
      </c>
      <c r="H28" s="18">
        <v>2</v>
      </c>
      <c r="I28" s="6">
        <v>0.68</v>
      </c>
      <c r="J28" s="6" t="s">
        <v>19</v>
      </c>
      <c r="K28" s="6">
        <v>5.0000000000000001E-3</v>
      </c>
      <c r="L28" s="6">
        <v>4.82</v>
      </c>
      <c r="M28" s="6" t="s">
        <v>84</v>
      </c>
      <c r="N28" s="6" t="s">
        <v>87</v>
      </c>
      <c r="O28" s="6" t="s">
        <v>54</v>
      </c>
    </row>
    <row r="29" spans="1:17" ht="15" thickBot="1" x14ac:dyDescent="0.35">
      <c r="A29" s="4" t="s">
        <v>76</v>
      </c>
      <c r="B29" s="5" t="s">
        <v>60</v>
      </c>
      <c r="C29" s="17">
        <v>100</v>
      </c>
      <c r="D29" s="18">
        <v>3</v>
      </c>
      <c r="E29" s="17">
        <v>0.2</v>
      </c>
      <c r="F29" s="17">
        <v>0.83</v>
      </c>
      <c r="G29" s="17">
        <v>7</v>
      </c>
      <c r="H29" s="18">
        <v>1</v>
      </c>
      <c r="I29" s="6">
        <v>0.68</v>
      </c>
      <c r="J29" s="6" t="s">
        <v>19</v>
      </c>
      <c r="K29" s="6">
        <v>5.0000000000000001E-3</v>
      </c>
      <c r="L29" s="6">
        <v>3.73</v>
      </c>
      <c r="M29" s="6" t="s">
        <v>85</v>
      </c>
      <c r="N29" s="6" t="s">
        <v>89</v>
      </c>
      <c r="O29" s="6" t="s">
        <v>54</v>
      </c>
    </row>
    <row r="30" spans="1:17" ht="15" thickBot="1" x14ac:dyDescent="0.35">
      <c r="A30" s="4" t="s">
        <v>77</v>
      </c>
      <c r="B30" s="5" t="s">
        <v>60</v>
      </c>
      <c r="C30" s="17">
        <v>100</v>
      </c>
      <c r="D30" s="18">
        <v>3</v>
      </c>
      <c r="E30" s="17">
        <v>0.7</v>
      </c>
      <c r="F30" s="17">
        <v>0.83</v>
      </c>
      <c r="G30" s="17">
        <v>7</v>
      </c>
      <c r="H30" s="18">
        <v>2</v>
      </c>
      <c r="I30" s="6">
        <v>0.68</v>
      </c>
      <c r="J30" s="6" t="s">
        <v>19</v>
      </c>
      <c r="K30" s="6">
        <v>5.0000000000000001E-3</v>
      </c>
      <c r="L30" s="6">
        <v>5.58</v>
      </c>
      <c r="M30" s="6" t="s">
        <v>103</v>
      </c>
      <c r="N30" s="6" t="s">
        <v>90</v>
      </c>
      <c r="O30" s="6" t="s">
        <v>86</v>
      </c>
    </row>
    <row r="31" spans="1:17" ht="15" thickBot="1" x14ac:dyDescent="0.35">
      <c r="A31" s="4" t="s">
        <v>78</v>
      </c>
      <c r="B31" s="5" t="s">
        <v>60</v>
      </c>
      <c r="C31" s="17">
        <v>100</v>
      </c>
      <c r="D31" s="18">
        <v>3</v>
      </c>
      <c r="E31" s="17">
        <v>0.2</v>
      </c>
      <c r="F31" s="17">
        <v>0.46</v>
      </c>
      <c r="G31" s="17">
        <v>7</v>
      </c>
      <c r="H31" s="18">
        <v>1</v>
      </c>
      <c r="I31" s="6">
        <v>0.68</v>
      </c>
      <c r="J31" s="6" t="s">
        <v>19</v>
      </c>
      <c r="K31" s="6">
        <v>5.0000000000000001E-3</v>
      </c>
      <c r="L31" s="6">
        <v>6.04</v>
      </c>
      <c r="M31" s="6" t="s">
        <v>54</v>
      </c>
      <c r="N31" s="6" t="s">
        <v>91</v>
      </c>
      <c r="O31" s="6" t="s">
        <v>54</v>
      </c>
    </row>
    <row r="32" spans="1:17" ht="15" thickBot="1" x14ac:dyDescent="0.35">
      <c r="A32" s="4" t="s">
        <v>79</v>
      </c>
      <c r="B32" s="5" t="s">
        <v>60</v>
      </c>
      <c r="C32" s="17">
        <v>100</v>
      </c>
      <c r="D32" s="18">
        <v>3</v>
      </c>
      <c r="E32" s="17">
        <v>0.56999999999999995</v>
      </c>
      <c r="F32" s="17">
        <v>0.83</v>
      </c>
      <c r="G32" s="17">
        <v>3</v>
      </c>
      <c r="H32" s="18">
        <v>1</v>
      </c>
      <c r="I32" s="6">
        <v>1.5</v>
      </c>
      <c r="J32" s="6" t="s">
        <v>19</v>
      </c>
      <c r="K32" s="6">
        <v>5.0000000000000001E-3</v>
      </c>
      <c r="L32" s="6">
        <v>6.08</v>
      </c>
      <c r="M32" s="6" t="s">
        <v>93</v>
      </c>
      <c r="N32" s="6" t="s">
        <v>92</v>
      </c>
      <c r="O32" s="6" t="s">
        <v>94</v>
      </c>
    </row>
    <row r="34" spans="1:15" ht="15" thickBot="1" x14ac:dyDescent="0.35">
      <c r="B34" s="19" t="s">
        <v>65</v>
      </c>
      <c r="D34" s="21"/>
    </row>
    <row r="35" spans="1:15" ht="15" thickBot="1" x14ac:dyDescent="0.35">
      <c r="A35" s="10" t="s">
        <v>66</v>
      </c>
      <c r="B35" s="11" t="s">
        <v>69</v>
      </c>
      <c r="C35" s="11" t="s">
        <v>70</v>
      </c>
      <c r="D35" s="11" t="s">
        <v>43</v>
      </c>
      <c r="E35" s="11" t="s">
        <v>80</v>
      </c>
    </row>
    <row r="36" spans="1:15" ht="15" thickBot="1" x14ac:dyDescent="0.35">
      <c r="A36" s="4" t="s">
        <v>67</v>
      </c>
      <c r="B36" s="5" t="s">
        <v>81</v>
      </c>
      <c r="C36" s="17" t="s">
        <v>71</v>
      </c>
      <c r="D36" s="22" t="s">
        <v>71</v>
      </c>
      <c r="E36" s="22" t="s">
        <v>81</v>
      </c>
    </row>
    <row r="37" spans="1:15" ht="15" thickBot="1" x14ac:dyDescent="0.35">
      <c r="A37" s="4" t="s">
        <v>68</v>
      </c>
      <c r="B37" s="5" t="s">
        <v>71</v>
      </c>
      <c r="C37" s="22" t="s">
        <v>72</v>
      </c>
      <c r="D37" s="17" t="s">
        <v>72</v>
      </c>
      <c r="E37" s="22" t="s">
        <v>71</v>
      </c>
    </row>
    <row r="38" spans="1:15" ht="15" thickBot="1" x14ac:dyDescent="0.35">
      <c r="A38" s="4" t="s">
        <v>83</v>
      </c>
      <c r="B38" s="5" t="s">
        <v>81</v>
      </c>
      <c r="C38" s="17" t="s">
        <v>71</v>
      </c>
      <c r="D38" s="22" t="s">
        <v>71</v>
      </c>
      <c r="E38" s="22" t="s">
        <v>81</v>
      </c>
    </row>
    <row r="39" spans="1:15" ht="15" thickBot="1" x14ac:dyDescent="0.35">
      <c r="A39" s="4" t="s">
        <v>82</v>
      </c>
      <c r="B39" s="5" t="s">
        <v>72</v>
      </c>
      <c r="C39" s="17" t="s">
        <v>72</v>
      </c>
      <c r="D39" s="17" t="s">
        <v>71</v>
      </c>
      <c r="E39" s="17" t="s">
        <v>71</v>
      </c>
    </row>
    <row r="40" spans="1:15" ht="15" thickBot="1" x14ac:dyDescent="0.35">
      <c r="A40" s="4" t="s">
        <v>47</v>
      </c>
      <c r="B40" s="29" t="s">
        <v>71</v>
      </c>
      <c r="C40" s="22" t="s">
        <v>81</v>
      </c>
      <c r="D40" s="22" t="s">
        <v>81</v>
      </c>
      <c r="E40" s="22" t="s">
        <v>71</v>
      </c>
    </row>
    <row r="41" spans="1:15" x14ac:dyDescent="0.3">
      <c r="A41" s="19" t="s">
        <v>132</v>
      </c>
    </row>
    <row r="43" spans="1:15" ht="15" thickBot="1" x14ac:dyDescent="0.35">
      <c r="E43" s="19" t="s">
        <v>97</v>
      </c>
    </row>
    <row r="44" spans="1:15" ht="15" thickBot="1" x14ac:dyDescent="0.35">
      <c r="A44" s="10" t="s">
        <v>2</v>
      </c>
      <c r="B44" s="11" t="s">
        <v>96</v>
      </c>
      <c r="C44" s="11" t="s">
        <v>27</v>
      </c>
      <c r="D44" s="11" t="s">
        <v>29</v>
      </c>
      <c r="E44" s="11" t="s">
        <v>45</v>
      </c>
      <c r="F44" s="11" t="s">
        <v>46</v>
      </c>
      <c r="G44" s="11" t="s">
        <v>9</v>
      </c>
      <c r="H44" s="11" t="s">
        <v>10</v>
      </c>
      <c r="I44" s="12" t="s">
        <v>47</v>
      </c>
      <c r="J44" s="10" t="s">
        <v>12</v>
      </c>
      <c r="K44" s="12" t="s">
        <v>8</v>
      </c>
      <c r="L44" s="12" t="s">
        <v>42</v>
      </c>
      <c r="M44" s="12" t="s">
        <v>43</v>
      </c>
      <c r="N44" s="12" t="s">
        <v>74</v>
      </c>
      <c r="O44" s="12" t="s">
        <v>44</v>
      </c>
    </row>
    <row r="45" spans="1:15" ht="15" thickBot="1" x14ac:dyDescent="0.35">
      <c r="A45" s="4" t="s">
        <v>99</v>
      </c>
      <c r="B45" s="5" t="s">
        <v>98</v>
      </c>
      <c r="C45" s="17">
        <v>100</v>
      </c>
      <c r="D45" s="18">
        <v>3</v>
      </c>
      <c r="E45" s="17">
        <v>0.56999999999999995</v>
      </c>
      <c r="F45" s="17">
        <v>0.83</v>
      </c>
      <c r="G45" s="17">
        <v>12</v>
      </c>
      <c r="H45" s="18">
        <v>1</v>
      </c>
      <c r="I45" s="6" t="s">
        <v>101</v>
      </c>
      <c r="J45" s="6" t="s">
        <v>19</v>
      </c>
      <c r="K45" s="6">
        <v>5.0000000000000001E-3</v>
      </c>
      <c r="L45" s="6">
        <v>5.72</v>
      </c>
      <c r="M45" s="6" t="s">
        <v>104</v>
      </c>
      <c r="N45" s="6" t="s">
        <v>102</v>
      </c>
      <c r="O45" s="6" t="s">
        <v>86</v>
      </c>
    </row>
    <row r="46" spans="1:15" ht="15" thickBot="1" x14ac:dyDescent="0.35">
      <c r="A46" s="4" t="s">
        <v>100</v>
      </c>
      <c r="B46" s="5" t="s">
        <v>98</v>
      </c>
      <c r="C46" s="17">
        <v>100</v>
      </c>
      <c r="D46" s="18">
        <v>3</v>
      </c>
      <c r="E46" s="17">
        <v>0.56999999999999995</v>
      </c>
      <c r="F46" s="17">
        <v>0.83</v>
      </c>
      <c r="G46" s="17">
        <v>18</v>
      </c>
      <c r="H46" s="18">
        <v>1</v>
      </c>
      <c r="I46" s="6">
        <v>0.5</v>
      </c>
      <c r="J46" s="6" t="s">
        <v>19</v>
      </c>
      <c r="K46" s="6">
        <v>5.0000000000000001E-3</v>
      </c>
      <c r="L46" s="6">
        <v>5.49</v>
      </c>
      <c r="M46" s="6" t="s">
        <v>104</v>
      </c>
      <c r="N46" s="6" t="s">
        <v>89</v>
      </c>
      <c r="O46" s="6" t="s">
        <v>86</v>
      </c>
    </row>
    <row r="47" spans="1:15" x14ac:dyDescent="0.3">
      <c r="A47" s="19" t="s">
        <v>133</v>
      </c>
    </row>
    <row r="48" spans="1:15" x14ac:dyDescent="0.3">
      <c r="A48" s="19" t="s">
        <v>134</v>
      </c>
    </row>
    <row r="49" spans="1:15" x14ac:dyDescent="0.3">
      <c r="A49" s="19" t="s">
        <v>135</v>
      </c>
    </row>
    <row r="51" spans="1:15" ht="15" thickBot="1" x14ac:dyDescent="0.35">
      <c r="E51" s="19" t="s">
        <v>105</v>
      </c>
    </row>
    <row r="52" spans="1:15" ht="15" thickBot="1" x14ac:dyDescent="0.35">
      <c r="A52" s="10" t="s">
        <v>2</v>
      </c>
      <c r="B52" s="11" t="s">
        <v>1</v>
      </c>
      <c r="C52" s="11" t="s">
        <v>27</v>
      </c>
      <c r="D52" s="11" t="s">
        <v>29</v>
      </c>
      <c r="E52" s="11" t="s">
        <v>45</v>
      </c>
      <c r="F52" s="11" t="s">
        <v>46</v>
      </c>
      <c r="G52" s="11" t="s">
        <v>9</v>
      </c>
      <c r="H52" s="11" t="s">
        <v>10</v>
      </c>
      <c r="I52" s="10" t="s">
        <v>12</v>
      </c>
      <c r="J52" s="12" t="s">
        <v>8</v>
      </c>
      <c r="K52" s="12" t="s">
        <v>42</v>
      </c>
      <c r="L52" s="12" t="s">
        <v>43</v>
      </c>
      <c r="M52" s="12" t="s">
        <v>74</v>
      </c>
      <c r="N52" s="12" t="s">
        <v>44</v>
      </c>
    </row>
    <row r="53" spans="1:15" ht="15" thickBot="1" x14ac:dyDescent="0.35">
      <c r="A53" s="4" t="s">
        <v>106</v>
      </c>
      <c r="B53" s="5" t="s">
        <v>61</v>
      </c>
      <c r="C53" s="17">
        <v>100</v>
      </c>
      <c r="D53" s="18">
        <v>3</v>
      </c>
      <c r="E53" s="17">
        <v>0.56999999999999995</v>
      </c>
      <c r="F53" s="17">
        <v>0.83</v>
      </c>
      <c r="G53" s="17">
        <v>18</v>
      </c>
      <c r="H53" s="18">
        <v>1</v>
      </c>
      <c r="I53" s="4" t="s">
        <v>19</v>
      </c>
      <c r="J53" s="6">
        <v>5.0000000000000001E-3</v>
      </c>
      <c r="K53" s="6">
        <v>4.28</v>
      </c>
      <c r="L53" s="6" t="s">
        <v>104</v>
      </c>
      <c r="M53" s="6" t="s">
        <v>89</v>
      </c>
      <c r="N53" s="6" t="s">
        <v>54</v>
      </c>
    </row>
    <row r="54" spans="1:15" ht="15" thickBot="1" x14ac:dyDescent="0.35">
      <c r="A54" s="4" t="s">
        <v>107</v>
      </c>
      <c r="B54" s="5" t="s">
        <v>61</v>
      </c>
      <c r="C54" s="17">
        <v>100</v>
      </c>
      <c r="D54" s="18">
        <v>3</v>
      </c>
      <c r="E54" s="17">
        <v>0.35</v>
      </c>
      <c r="F54" s="17">
        <v>0.83</v>
      </c>
      <c r="G54" s="17">
        <v>18</v>
      </c>
      <c r="H54" s="18">
        <v>1</v>
      </c>
      <c r="I54" s="4" t="s">
        <v>19</v>
      </c>
      <c r="J54" s="6">
        <v>5.0000000000000001E-3</v>
      </c>
      <c r="K54" s="6">
        <v>4.18</v>
      </c>
      <c r="L54" s="6" t="s">
        <v>104</v>
      </c>
      <c r="M54" s="6" t="s">
        <v>91</v>
      </c>
      <c r="N54" s="6" t="s">
        <v>54</v>
      </c>
    </row>
    <row r="55" spans="1:15" ht="15" thickBot="1" x14ac:dyDescent="0.35">
      <c r="A55" s="4" t="s">
        <v>108</v>
      </c>
      <c r="B55" s="5" t="s">
        <v>61</v>
      </c>
      <c r="C55" s="17">
        <v>100</v>
      </c>
      <c r="D55" s="18">
        <v>3</v>
      </c>
      <c r="E55" s="17">
        <v>0.35</v>
      </c>
      <c r="F55" s="17">
        <v>0.83</v>
      </c>
      <c r="G55" s="17">
        <v>12</v>
      </c>
      <c r="H55" s="18">
        <v>1</v>
      </c>
      <c r="I55" s="4" t="s">
        <v>19</v>
      </c>
      <c r="J55" s="6">
        <v>5.0000000000000001E-3</v>
      </c>
      <c r="K55" s="6">
        <v>4.91</v>
      </c>
      <c r="L55" s="6" t="s">
        <v>104</v>
      </c>
      <c r="M55" s="6" t="s">
        <v>91</v>
      </c>
      <c r="N55" s="6" t="s">
        <v>54</v>
      </c>
    </row>
    <row r="56" spans="1:15" ht="15" thickBot="1" x14ac:dyDescent="0.35">
      <c r="A56" s="4" t="s">
        <v>109</v>
      </c>
      <c r="B56" s="5" t="s">
        <v>61</v>
      </c>
      <c r="C56" s="17">
        <v>100</v>
      </c>
      <c r="D56" s="18">
        <v>3</v>
      </c>
      <c r="E56" s="17">
        <v>0.2</v>
      </c>
      <c r="F56" s="17">
        <v>0.9</v>
      </c>
      <c r="G56" s="17">
        <v>12</v>
      </c>
      <c r="H56" s="18" t="s">
        <v>111</v>
      </c>
      <c r="I56" s="4" t="s">
        <v>19</v>
      </c>
      <c r="J56" s="6">
        <v>5.0000000000000001E-3</v>
      </c>
      <c r="K56" s="6">
        <v>5.5</v>
      </c>
      <c r="L56" s="6" t="s">
        <v>104</v>
      </c>
      <c r="M56" s="6" t="s">
        <v>90</v>
      </c>
      <c r="N56" s="6" t="s">
        <v>94</v>
      </c>
    </row>
    <row r="57" spans="1:15" ht="15" thickBot="1" x14ac:dyDescent="0.35">
      <c r="A57" s="4" t="s">
        <v>110</v>
      </c>
      <c r="B57" s="5" t="s">
        <v>61</v>
      </c>
      <c r="C57" s="17">
        <v>100</v>
      </c>
      <c r="D57" s="18">
        <v>3</v>
      </c>
      <c r="E57" s="17">
        <v>0.2</v>
      </c>
      <c r="F57" s="17">
        <v>0.9</v>
      </c>
      <c r="G57" s="17">
        <v>12</v>
      </c>
      <c r="H57" s="18">
        <v>0.75</v>
      </c>
      <c r="I57" s="4" t="s">
        <v>19</v>
      </c>
      <c r="J57" s="6">
        <v>5.0000000000000001E-3</v>
      </c>
      <c r="K57" s="6">
        <v>5.71</v>
      </c>
      <c r="L57" s="6" t="s">
        <v>147</v>
      </c>
      <c r="M57" s="6" t="s">
        <v>91</v>
      </c>
      <c r="N57" s="6" t="s">
        <v>146</v>
      </c>
    </row>
    <row r="58" spans="1:15" ht="15" thickBot="1" x14ac:dyDescent="0.35">
      <c r="A58" s="4" t="s">
        <v>120</v>
      </c>
      <c r="B58" s="5" t="s">
        <v>61</v>
      </c>
      <c r="C58" s="17">
        <v>100</v>
      </c>
      <c r="D58" s="18">
        <v>3</v>
      </c>
      <c r="E58" s="17">
        <v>0.56999999999999995</v>
      </c>
      <c r="F58" s="17">
        <v>0.9</v>
      </c>
      <c r="G58" s="17">
        <v>24</v>
      </c>
      <c r="H58" s="18">
        <v>1</v>
      </c>
      <c r="I58" s="4" t="s">
        <v>19</v>
      </c>
      <c r="J58" s="6">
        <v>5.0000000000000001E-3</v>
      </c>
      <c r="K58" s="6">
        <v>5.7</v>
      </c>
      <c r="L58" s="6" t="s">
        <v>104</v>
      </c>
      <c r="M58" s="6" t="s">
        <v>89</v>
      </c>
      <c r="N58" s="6" t="s">
        <v>94</v>
      </c>
      <c r="O58" s="23" t="s">
        <v>157</v>
      </c>
    </row>
    <row r="59" spans="1:15" ht="15" thickBot="1" x14ac:dyDescent="0.35">
      <c r="A59" s="4" t="s">
        <v>150</v>
      </c>
      <c r="B59" s="5" t="s">
        <v>61</v>
      </c>
      <c r="C59" s="17">
        <v>100</v>
      </c>
      <c r="D59" s="18">
        <v>3</v>
      </c>
      <c r="E59" s="17">
        <v>0.56999999999999995</v>
      </c>
      <c r="F59" s="17">
        <v>0.83</v>
      </c>
      <c r="G59" s="17">
        <v>24</v>
      </c>
      <c r="H59" s="18">
        <v>1</v>
      </c>
      <c r="I59" s="4" t="s">
        <v>19</v>
      </c>
      <c r="J59" s="6">
        <v>5.0000000000000001E-3</v>
      </c>
      <c r="K59" s="6">
        <v>5.96</v>
      </c>
      <c r="L59" s="6" t="s">
        <v>147</v>
      </c>
      <c r="M59" s="6" t="s">
        <v>89</v>
      </c>
      <c r="N59" s="6" t="s">
        <v>156</v>
      </c>
      <c r="O59" s="23" t="s">
        <v>157</v>
      </c>
    </row>
    <row r="60" spans="1:15" ht="15" thickBot="1" x14ac:dyDescent="0.35">
      <c r="A60" s="4" t="s">
        <v>152</v>
      </c>
      <c r="B60" s="5" t="s">
        <v>61</v>
      </c>
      <c r="C60" s="17">
        <v>100</v>
      </c>
      <c r="D60" s="18">
        <v>3</v>
      </c>
      <c r="E60" s="17">
        <v>0.56999999999999995</v>
      </c>
      <c r="F60" s="17">
        <v>0.96</v>
      </c>
      <c r="G60" s="17">
        <v>24</v>
      </c>
      <c r="H60" s="18">
        <v>1</v>
      </c>
      <c r="I60" s="4" t="s">
        <v>19</v>
      </c>
      <c r="J60" s="6">
        <v>5.0000000000000001E-3</v>
      </c>
      <c r="K60" s="6">
        <v>5.8</v>
      </c>
      <c r="L60" s="6" t="s">
        <v>104</v>
      </c>
      <c r="M60" s="6" t="s">
        <v>89</v>
      </c>
      <c r="N60" s="6" t="s">
        <v>94</v>
      </c>
      <c r="O60" s="23" t="s">
        <v>157</v>
      </c>
    </row>
    <row r="61" spans="1:15" ht="15" thickBot="1" x14ac:dyDescent="0.35">
      <c r="A61" s="4" t="s">
        <v>164</v>
      </c>
      <c r="B61" s="5" t="s">
        <v>61</v>
      </c>
      <c r="C61" s="17">
        <v>100</v>
      </c>
      <c r="D61" s="18">
        <v>3</v>
      </c>
      <c r="E61" s="17">
        <v>0.35</v>
      </c>
      <c r="F61" s="17">
        <v>0.96</v>
      </c>
      <c r="G61" s="17">
        <v>24</v>
      </c>
      <c r="H61" s="18">
        <v>0.5</v>
      </c>
      <c r="I61" s="4" t="s">
        <v>19</v>
      </c>
      <c r="J61" s="6">
        <v>5.0000000000000001E-3</v>
      </c>
      <c r="K61" s="6">
        <v>4.88</v>
      </c>
      <c r="L61" s="6" t="s">
        <v>104</v>
      </c>
      <c r="M61" s="6" t="s">
        <v>89</v>
      </c>
      <c r="N61" s="6" t="s">
        <v>94</v>
      </c>
    </row>
    <row r="62" spans="1:15" ht="15" thickBot="1" x14ac:dyDescent="0.35">
      <c r="A62" s="4" t="s">
        <v>173</v>
      </c>
      <c r="B62" s="5" t="s">
        <v>61</v>
      </c>
      <c r="C62" s="17">
        <v>100</v>
      </c>
      <c r="D62" s="18">
        <v>3</v>
      </c>
      <c r="E62" s="17">
        <v>0.35</v>
      </c>
      <c r="F62" s="17">
        <v>0.96</v>
      </c>
      <c r="G62" s="17">
        <v>24</v>
      </c>
      <c r="H62" s="18">
        <v>0.75</v>
      </c>
      <c r="I62" s="4" t="s">
        <v>19</v>
      </c>
      <c r="J62" s="6">
        <v>5.0000000000000001E-3</v>
      </c>
      <c r="K62" s="6">
        <v>5.48</v>
      </c>
      <c r="L62" s="6" t="s">
        <v>104</v>
      </c>
      <c r="M62" s="6" t="s">
        <v>176</v>
      </c>
      <c r="N62" s="6" t="s">
        <v>94</v>
      </c>
    </row>
    <row r="63" spans="1:15" ht="15" thickBot="1" x14ac:dyDescent="0.35">
      <c r="A63" s="4" t="s">
        <v>178</v>
      </c>
      <c r="B63" s="5" t="s">
        <v>61</v>
      </c>
      <c r="C63" s="17">
        <v>100</v>
      </c>
      <c r="D63" s="18">
        <v>3</v>
      </c>
      <c r="E63" s="17">
        <v>0.35</v>
      </c>
      <c r="F63" s="17">
        <v>0.96</v>
      </c>
      <c r="G63" s="17">
        <v>8</v>
      </c>
      <c r="H63" s="18">
        <v>0.75</v>
      </c>
      <c r="I63" s="4" t="s">
        <v>19</v>
      </c>
      <c r="J63" s="6">
        <v>5.0000000000000001E-3</v>
      </c>
      <c r="K63" s="6">
        <v>4.84</v>
      </c>
      <c r="L63" s="6" t="s">
        <v>147</v>
      </c>
      <c r="M63" s="6" t="s">
        <v>89</v>
      </c>
      <c r="N63" s="6" t="s">
        <v>177</v>
      </c>
    </row>
    <row r="64" spans="1:15" x14ac:dyDescent="0.3">
      <c r="A64" s="28" t="s">
        <v>136</v>
      </c>
    </row>
    <row r="65" spans="1:18" x14ac:dyDescent="0.3">
      <c r="A65" s="28" t="s">
        <v>137</v>
      </c>
    </row>
    <row r="66" spans="1:18" x14ac:dyDescent="0.3">
      <c r="A66" s="19" t="s">
        <v>149</v>
      </c>
    </row>
    <row r="67" spans="1:18" ht="15" thickBot="1" x14ac:dyDescent="0.35">
      <c r="E67" s="19" t="s">
        <v>112</v>
      </c>
    </row>
    <row r="68" spans="1:18" ht="15" thickBot="1" x14ac:dyDescent="0.35">
      <c r="A68" s="10" t="s">
        <v>2</v>
      </c>
      <c r="B68" s="11" t="s">
        <v>1</v>
      </c>
      <c r="C68" s="11" t="s">
        <v>27</v>
      </c>
      <c r="D68" s="11" t="s">
        <v>29</v>
      </c>
      <c r="E68" s="11" t="s">
        <v>28</v>
      </c>
      <c r="F68" s="11" t="s">
        <v>9</v>
      </c>
      <c r="G68" s="11" t="s">
        <v>10</v>
      </c>
      <c r="H68" s="11" t="s">
        <v>115</v>
      </c>
      <c r="I68" s="11" t="s">
        <v>30</v>
      </c>
      <c r="J68" s="11" t="s">
        <v>23</v>
      </c>
      <c r="K68" s="12" t="s">
        <v>25</v>
      </c>
      <c r="L68" s="10" t="s">
        <v>12</v>
      </c>
      <c r="M68" s="12" t="s">
        <v>8</v>
      </c>
      <c r="N68" s="12" t="s">
        <v>42</v>
      </c>
      <c r="O68" s="12" t="s">
        <v>43</v>
      </c>
      <c r="P68" s="12" t="s">
        <v>74</v>
      </c>
      <c r="Q68" s="12" t="s">
        <v>44</v>
      </c>
    </row>
    <row r="69" spans="1:18" ht="15" thickBot="1" x14ac:dyDescent="0.35">
      <c r="A69" s="4" t="s">
        <v>113</v>
      </c>
      <c r="B69" s="5" t="s">
        <v>114</v>
      </c>
      <c r="C69" s="17">
        <v>100</v>
      </c>
      <c r="D69" s="18">
        <v>3</v>
      </c>
      <c r="E69" s="17">
        <v>3</v>
      </c>
      <c r="F69" s="17">
        <v>5</v>
      </c>
      <c r="G69" s="17">
        <v>33</v>
      </c>
      <c r="H69" s="18">
        <v>0.25</v>
      </c>
      <c r="I69" s="18">
        <v>0.3</v>
      </c>
      <c r="J69" s="17" t="s">
        <v>39</v>
      </c>
      <c r="K69" s="6">
        <v>10.06</v>
      </c>
      <c r="L69" s="2" t="s">
        <v>19</v>
      </c>
      <c r="M69" s="3">
        <v>5.0000000000000001E-3</v>
      </c>
      <c r="N69" s="6">
        <v>5.69</v>
      </c>
      <c r="O69" s="6" t="s">
        <v>103</v>
      </c>
      <c r="P69" s="6" t="s">
        <v>161</v>
      </c>
      <c r="Q69" s="6" t="s">
        <v>86</v>
      </c>
    </row>
    <row r="70" spans="1:18" ht="15" thickBot="1" x14ac:dyDescent="0.35">
      <c r="A70" s="4" t="s">
        <v>116</v>
      </c>
      <c r="B70" s="5" t="s">
        <v>114</v>
      </c>
      <c r="C70" s="17">
        <v>100</v>
      </c>
      <c r="D70" s="18">
        <v>3</v>
      </c>
      <c r="E70" s="17">
        <v>3</v>
      </c>
      <c r="F70" s="17">
        <v>5</v>
      </c>
      <c r="G70" s="17">
        <v>33</v>
      </c>
      <c r="H70" s="18">
        <v>0.5</v>
      </c>
      <c r="I70" s="18">
        <v>0.3</v>
      </c>
      <c r="J70" s="17" t="s">
        <v>39</v>
      </c>
      <c r="K70" s="6">
        <v>10.06</v>
      </c>
      <c r="L70" s="2" t="s">
        <v>19</v>
      </c>
      <c r="M70" s="3">
        <v>5.0000000000000001E-3</v>
      </c>
      <c r="N70" s="6">
        <v>5.69</v>
      </c>
      <c r="O70" s="6" t="s">
        <v>103</v>
      </c>
      <c r="P70" s="6" t="s">
        <v>162</v>
      </c>
      <c r="Q70" s="6" t="s">
        <v>86</v>
      </c>
    </row>
    <row r="71" spans="1:18" ht="15" thickBot="1" x14ac:dyDescent="0.35">
      <c r="A71" s="4" t="s">
        <v>117</v>
      </c>
      <c r="B71" s="5" t="s">
        <v>114</v>
      </c>
      <c r="C71" s="17">
        <v>100</v>
      </c>
      <c r="D71" s="18">
        <v>3</v>
      </c>
      <c r="E71" s="17">
        <v>3</v>
      </c>
      <c r="F71" s="17">
        <v>8</v>
      </c>
      <c r="G71" s="17">
        <v>33</v>
      </c>
      <c r="H71" s="18">
        <v>0.25</v>
      </c>
      <c r="I71" s="18">
        <v>0.3</v>
      </c>
      <c r="J71" s="17" t="s">
        <v>39</v>
      </c>
      <c r="K71" s="6">
        <v>10.06</v>
      </c>
      <c r="L71" s="2" t="s">
        <v>19</v>
      </c>
      <c r="M71" s="3">
        <v>5.0000000000000001E-3</v>
      </c>
      <c r="N71" s="6" t="s">
        <v>121</v>
      </c>
      <c r="O71" s="6" t="s">
        <v>103</v>
      </c>
      <c r="P71" s="6" t="s">
        <v>163</v>
      </c>
      <c r="Q71" s="6" t="s">
        <v>54</v>
      </c>
    </row>
    <row r="72" spans="1:18" x14ac:dyDescent="0.3">
      <c r="A72" s="19" t="s">
        <v>119</v>
      </c>
    </row>
    <row r="74" spans="1:18" ht="15" thickBot="1" x14ac:dyDescent="0.35">
      <c r="E74" s="19" t="s">
        <v>122</v>
      </c>
    </row>
    <row r="75" spans="1:18" ht="15" thickBot="1" x14ac:dyDescent="0.35">
      <c r="A75" s="10" t="s">
        <v>2</v>
      </c>
      <c r="B75" s="11" t="s">
        <v>1</v>
      </c>
      <c r="C75" s="11" t="s">
        <v>27</v>
      </c>
      <c r="D75" s="11" t="s">
        <v>29</v>
      </c>
      <c r="E75" s="11" t="s">
        <v>28</v>
      </c>
      <c r="F75" s="11" t="s">
        <v>124</v>
      </c>
      <c r="G75" s="11" t="s">
        <v>125</v>
      </c>
      <c r="H75" s="11" t="s">
        <v>126</v>
      </c>
      <c r="I75" s="11" t="s">
        <v>127</v>
      </c>
      <c r="J75" s="11" t="s">
        <v>129</v>
      </c>
      <c r="K75" s="11" t="s">
        <v>128</v>
      </c>
      <c r="L75" s="12" t="s">
        <v>130</v>
      </c>
      <c r="M75" s="12" t="s">
        <v>131</v>
      </c>
      <c r="N75" s="12" t="s">
        <v>166</v>
      </c>
      <c r="O75" s="10" t="s">
        <v>12</v>
      </c>
      <c r="P75" s="24" t="s">
        <v>8</v>
      </c>
      <c r="Q75" s="35" t="s">
        <v>41</v>
      </c>
      <c r="R75" s="36"/>
    </row>
    <row r="76" spans="1:18" ht="15" thickBot="1" x14ac:dyDescent="0.35">
      <c r="A76" s="4" t="s">
        <v>123</v>
      </c>
      <c r="B76" s="5" t="s">
        <v>140</v>
      </c>
      <c r="C76" s="17">
        <v>100</v>
      </c>
      <c r="D76" s="18">
        <v>3</v>
      </c>
      <c r="E76" s="17">
        <v>3</v>
      </c>
      <c r="F76" s="17">
        <v>4</v>
      </c>
      <c r="G76" s="17">
        <v>30</v>
      </c>
      <c r="H76" s="18">
        <v>0.3</v>
      </c>
      <c r="I76" s="18">
        <v>6</v>
      </c>
      <c r="J76" s="17">
        <v>30</v>
      </c>
      <c r="K76" s="18">
        <v>0.3</v>
      </c>
      <c r="L76" s="6">
        <v>4.99</v>
      </c>
      <c r="M76" s="6">
        <v>25.25</v>
      </c>
      <c r="N76" s="6">
        <v>50</v>
      </c>
      <c r="O76" s="2" t="s">
        <v>19</v>
      </c>
      <c r="P76" s="25">
        <v>5.0000000000000001E-3</v>
      </c>
      <c r="Q76" s="33" t="s">
        <v>145</v>
      </c>
      <c r="R76" s="34"/>
    </row>
    <row r="77" spans="1:18" ht="15" thickBot="1" x14ac:dyDescent="0.35">
      <c r="A77" s="4" t="s">
        <v>153</v>
      </c>
      <c r="B77" s="5" t="s">
        <v>140</v>
      </c>
      <c r="C77" s="17">
        <v>100</v>
      </c>
      <c r="D77" s="18">
        <v>3</v>
      </c>
      <c r="E77" s="17">
        <v>3</v>
      </c>
      <c r="F77" s="17">
        <v>4</v>
      </c>
      <c r="G77" s="17">
        <v>30</v>
      </c>
      <c r="H77" s="18">
        <v>0.3</v>
      </c>
      <c r="I77" s="18">
        <v>6</v>
      </c>
      <c r="J77" s="17">
        <v>30</v>
      </c>
      <c r="K77" s="18">
        <v>0.3</v>
      </c>
      <c r="L77" s="6">
        <v>4.99</v>
      </c>
      <c r="M77" s="6">
        <v>25.25</v>
      </c>
      <c r="N77" s="6">
        <v>50</v>
      </c>
      <c r="O77" s="6" t="s">
        <v>22</v>
      </c>
      <c r="P77" s="26">
        <v>1.2500000000000001E-2</v>
      </c>
      <c r="Q77" s="33" t="s">
        <v>159</v>
      </c>
      <c r="R77" s="34"/>
    </row>
    <row r="78" spans="1:18" ht="15" thickBot="1" x14ac:dyDescent="0.35">
      <c r="A78" s="4" t="s">
        <v>148</v>
      </c>
      <c r="B78" s="5" t="s">
        <v>140</v>
      </c>
      <c r="C78" s="17">
        <v>100</v>
      </c>
      <c r="D78" s="18">
        <v>3</v>
      </c>
      <c r="E78" s="17">
        <v>3</v>
      </c>
      <c r="F78" s="17">
        <v>2</v>
      </c>
      <c r="G78" s="17">
        <v>27</v>
      </c>
      <c r="H78" s="18">
        <v>0.3</v>
      </c>
      <c r="I78" s="18">
        <v>6</v>
      </c>
      <c r="J78" s="17">
        <v>27</v>
      </c>
      <c r="K78" s="18">
        <v>0.3</v>
      </c>
      <c r="L78" s="6">
        <v>0.38</v>
      </c>
      <c r="M78" s="6">
        <v>31.17</v>
      </c>
      <c r="N78" s="6">
        <v>50</v>
      </c>
      <c r="O78" s="2" t="s">
        <v>19</v>
      </c>
      <c r="P78" s="25">
        <v>5.0000000000000001E-3</v>
      </c>
      <c r="Q78" s="33" t="s">
        <v>158</v>
      </c>
      <c r="R78" s="34"/>
    </row>
    <row r="79" spans="1:18" ht="15" thickBot="1" x14ac:dyDescent="0.35">
      <c r="A79" s="4" t="s">
        <v>151</v>
      </c>
      <c r="B79" s="5" t="s">
        <v>140</v>
      </c>
      <c r="C79" s="17">
        <v>100</v>
      </c>
      <c r="D79" s="18">
        <v>3</v>
      </c>
      <c r="E79" s="17">
        <v>3</v>
      </c>
      <c r="F79" s="17">
        <v>4</v>
      </c>
      <c r="G79" s="17">
        <v>27</v>
      </c>
      <c r="H79" s="18">
        <v>0.44</v>
      </c>
      <c r="I79" s="18">
        <v>6</v>
      </c>
      <c r="J79" s="17">
        <v>27</v>
      </c>
      <c r="K79" s="18">
        <v>0.3</v>
      </c>
      <c r="L79" s="6">
        <v>16.34</v>
      </c>
      <c r="M79" s="6">
        <v>31.17</v>
      </c>
      <c r="N79" s="6">
        <v>50</v>
      </c>
      <c r="O79" s="2" t="s">
        <v>19</v>
      </c>
      <c r="P79" s="25">
        <v>5.0000000000000001E-3</v>
      </c>
      <c r="Q79" s="33" t="s">
        <v>158</v>
      </c>
      <c r="R79" s="34"/>
    </row>
    <row r="80" spans="1:18" ht="15" thickBot="1" x14ac:dyDescent="0.35">
      <c r="A80" s="4" t="s">
        <v>154</v>
      </c>
      <c r="B80" s="5" t="s">
        <v>140</v>
      </c>
      <c r="C80" s="17">
        <v>100</v>
      </c>
      <c r="D80" s="18">
        <v>3</v>
      </c>
      <c r="E80" s="17">
        <v>3</v>
      </c>
      <c r="F80" s="17">
        <v>4</v>
      </c>
      <c r="G80" s="17">
        <v>30</v>
      </c>
      <c r="H80" s="18">
        <v>0.3</v>
      </c>
      <c r="I80" s="18">
        <v>2</v>
      </c>
      <c r="J80" s="17">
        <v>30</v>
      </c>
      <c r="K80" s="18">
        <v>0.3</v>
      </c>
      <c r="L80" s="6">
        <v>4.99</v>
      </c>
      <c r="M80" s="6">
        <v>0.31</v>
      </c>
      <c r="N80" s="6">
        <v>50</v>
      </c>
      <c r="O80" s="6" t="s">
        <v>22</v>
      </c>
      <c r="P80" s="26">
        <v>1.2500000000000001E-2</v>
      </c>
      <c r="Q80" s="33" t="s">
        <v>160</v>
      </c>
      <c r="R80" s="34"/>
    </row>
    <row r="81" spans="1:18" ht="15" thickBot="1" x14ac:dyDescent="0.35">
      <c r="A81" s="4" t="s">
        <v>155</v>
      </c>
      <c r="B81" s="5" t="s">
        <v>140</v>
      </c>
      <c r="C81" s="17">
        <v>100</v>
      </c>
      <c r="D81" s="18">
        <v>3</v>
      </c>
      <c r="E81" s="17">
        <v>3</v>
      </c>
      <c r="F81" s="17">
        <v>4</v>
      </c>
      <c r="G81" s="17">
        <v>55</v>
      </c>
      <c r="H81" s="18">
        <v>0.3</v>
      </c>
      <c r="I81" s="18">
        <v>2</v>
      </c>
      <c r="J81" s="17">
        <v>55</v>
      </c>
      <c r="K81" s="18">
        <v>0.3</v>
      </c>
      <c r="L81" s="6">
        <v>1.48</v>
      </c>
      <c r="M81" s="6">
        <v>0.09</v>
      </c>
      <c r="N81" s="6">
        <v>50</v>
      </c>
      <c r="O81" s="6" t="s">
        <v>22</v>
      </c>
      <c r="P81" s="26">
        <v>1.2500000000000001E-2</v>
      </c>
      <c r="Q81" s="33" t="s">
        <v>159</v>
      </c>
      <c r="R81" s="34"/>
    </row>
    <row r="82" spans="1:18" ht="15" thickBot="1" x14ac:dyDescent="0.35">
      <c r="A82" s="4" t="s">
        <v>165</v>
      </c>
      <c r="B82" s="5" t="s">
        <v>140</v>
      </c>
      <c r="C82" s="17">
        <v>100</v>
      </c>
      <c r="D82" s="18">
        <v>3</v>
      </c>
      <c r="E82" s="17">
        <v>3</v>
      </c>
      <c r="F82" s="17">
        <v>4</v>
      </c>
      <c r="G82" s="17">
        <v>50</v>
      </c>
      <c r="H82" s="18">
        <v>0.3</v>
      </c>
      <c r="I82" s="18">
        <v>4</v>
      </c>
      <c r="J82" s="17">
        <v>50</v>
      </c>
      <c r="K82" s="18">
        <v>0.15</v>
      </c>
      <c r="L82" s="6">
        <v>1.79</v>
      </c>
      <c r="M82" s="6">
        <v>0.69</v>
      </c>
      <c r="N82" s="6">
        <v>25</v>
      </c>
      <c r="O82" s="6" t="s">
        <v>22</v>
      </c>
      <c r="P82" s="26">
        <v>1.2500000000000001E-2</v>
      </c>
      <c r="Q82" s="33" t="s">
        <v>159</v>
      </c>
      <c r="R82" s="34"/>
    </row>
    <row r="83" spans="1:18" ht="15" thickBot="1" x14ac:dyDescent="0.35">
      <c r="A83" s="4" t="s">
        <v>167</v>
      </c>
      <c r="B83" s="5" t="s">
        <v>140</v>
      </c>
      <c r="C83" s="17">
        <v>100</v>
      </c>
      <c r="D83" s="18">
        <v>3</v>
      </c>
      <c r="E83" s="17">
        <v>3</v>
      </c>
      <c r="F83" s="17">
        <v>3</v>
      </c>
      <c r="G83" s="17">
        <v>30</v>
      </c>
      <c r="H83" s="18">
        <v>0.15</v>
      </c>
      <c r="I83" s="18">
        <v>3</v>
      </c>
      <c r="J83" s="17">
        <v>30</v>
      </c>
      <c r="K83" s="18">
        <v>0.4</v>
      </c>
      <c r="L83" s="6">
        <v>0.61</v>
      </c>
      <c r="M83" s="6">
        <v>3.13</v>
      </c>
      <c r="N83" s="6">
        <v>33</v>
      </c>
      <c r="O83" s="6" t="s">
        <v>22</v>
      </c>
      <c r="P83" s="26">
        <v>1.2500000000000001E-2</v>
      </c>
      <c r="Q83" s="33" t="s">
        <v>175</v>
      </c>
      <c r="R83" s="34"/>
    </row>
    <row r="84" spans="1:18" ht="15" thickBot="1" x14ac:dyDescent="0.35">
      <c r="A84" s="4" t="s">
        <v>168</v>
      </c>
      <c r="B84" s="5" t="s">
        <v>140</v>
      </c>
      <c r="C84" s="17">
        <v>100</v>
      </c>
      <c r="D84" s="18">
        <v>3</v>
      </c>
      <c r="E84" s="17">
        <v>3</v>
      </c>
      <c r="F84" s="17">
        <v>3</v>
      </c>
      <c r="G84" s="17">
        <v>33</v>
      </c>
      <c r="H84" s="18">
        <v>0.1</v>
      </c>
      <c r="I84" s="18">
        <v>3</v>
      </c>
      <c r="J84" s="17">
        <v>33</v>
      </c>
      <c r="K84" s="18">
        <v>0.4</v>
      </c>
      <c r="L84" s="6">
        <v>0.37</v>
      </c>
      <c r="M84" s="6">
        <v>2.59</v>
      </c>
      <c r="N84" s="6">
        <v>33</v>
      </c>
      <c r="O84" s="6" t="s">
        <v>22</v>
      </c>
      <c r="P84" s="26">
        <v>1.2500000000000001E-2</v>
      </c>
      <c r="Q84" s="33" t="s">
        <v>181</v>
      </c>
      <c r="R84" s="34"/>
    </row>
    <row r="85" spans="1:18" ht="15" thickBot="1" x14ac:dyDescent="0.35">
      <c r="A85" s="4" t="s">
        <v>169</v>
      </c>
      <c r="B85" s="5" t="s">
        <v>140</v>
      </c>
      <c r="C85" s="17">
        <v>100</v>
      </c>
      <c r="D85" s="18">
        <v>3</v>
      </c>
      <c r="E85" s="17">
        <v>3</v>
      </c>
      <c r="F85" s="17">
        <v>2</v>
      </c>
      <c r="G85" s="17">
        <v>30</v>
      </c>
      <c r="H85" s="18">
        <v>0.3</v>
      </c>
      <c r="I85" s="18">
        <v>4</v>
      </c>
      <c r="J85" s="17">
        <v>30</v>
      </c>
      <c r="K85" s="18">
        <v>0.3</v>
      </c>
      <c r="L85" s="6">
        <v>0.31</v>
      </c>
      <c r="M85" s="6">
        <v>4.99</v>
      </c>
      <c r="N85" s="6">
        <v>25</v>
      </c>
      <c r="O85" s="6" t="s">
        <v>22</v>
      </c>
      <c r="P85" s="26">
        <v>1.2500000000000001E-2</v>
      </c>
      <c r="Q85" s="33" t="s">
        <v>159</v>
      </c>
      <c r="R85" s="34"/>
    </row>
    <row r="86" spans="1:18" ht="15" thickBot="1" x14ac:dyDescent="0.35">
      <c r="A86" s="4" t="s">
        <v>170</v>
      </c>
      <c r="B86" s="5" t="s">
        <v>140</v>
      </c>
      <c r="C86" s="17">
        <v>100</v>
      </c>
      <c r="D86" s="18">
        <v>3</v>
      </c>
      <c r="E86" s="17">
        <v>3</v>
      </c>
      <c r="F86" s="17">
        <v>3</v>
      </c>
      <c r="G86" s="17">
        <v>50</v>
      </c>
      <c r="H86" s="18">
        <v>0.1</v>
      </c>
      <c r="I86" s="18">
        <v>3</v>
      </c>
      <c r="J86" s="17">
        <v>50</v>
      </c>
      <c r="K86" s="18">
        <v>0.4</v>
      </c>
      <c r="L86" s="6">
        <v>0.16</v>
      </c>
      <c r="M86" s="6">
        <v>1.1299999999999999</v>
      </c>
      <c r="N86" s="6">
        <v>33</v>
      </c>
      <c r="O86" s="6" t="s">
        <v>22</v>
      </c>
      <c r="P86" s="26">
        <v>1.2500000000000001E-2</v>
      </c>
      <c r="Q86" s="33" t="s">
        <v>172</v>
      </c>
      <c r="R86" s="34"/>
    </row>
    <row r="87" spans="1:18" ht="15" thickBot="1" x14ac:dyDescent="0.35">
      <c r="A87" s="4" t="s">
        <v>171</v>
      </c>
      <c r="B87" s="5" t="s">
        <v>140</v>
      </c>
      <c r="C87" s="17">
        <v>100</v>
      </c>
      <c r="D87" s="18">
        <v>3</v>
      </c>
      <c r="E87" s="17">
        <v>3</v>
      </c>
      <c r="F87" s="17">
        <v>3</v>
      </c>
      <c r="G87" s="17">
        <v>40</v>
      </c>
      <c r="H87" s="18">
        <v>0.1</v>
      </c>
      <c r="I87" s="18">
        <v>3</v>
      </c>
      <c r="J87" s="17">
        <v>40</v>
      </c>
      <c r="K87" s="18">
        <v>0.4</v>
      </c>
      <c r="L87" s="6">
        <v>0.25</v>
      </c>
      <c r="M87" s="6">
        <v>1.76</v>
      </c>
      <c r="N87" s="6">
        <v>33</v>
      </c>
      <c r="O87" s="6" t="s">
        <v>22</v>
      </c>
      <c r="P87" s="26">
        <v>1.2500000000000001E-2</v>
      </c>
      <c r="Q87" s="33" t="s">
        <v>172</v>
      </c>
      <c r="R87" s="34"/>
    </row>
    <row r="88" spans="1:18" ht="15" thickBot="1" x14ac:dyDescent="0.35">
      <c r="A88" s="4" t="s">
        <v>174</v>
      </c>
      <c r="B88" s="5" t="s">
        <v>140</v>
      </c>
      <c r="C88" s="17">
        <v>100</v>
      </c>
      <c r="D88" s="18">
        <v>3</v>
      </c>
      <c r="E88" s="17">
        <v>3</v>
      </c>
      <c r="F88" s="17">
        <v>3</v>
      </c>
      <c r="G88" s="17">
        <v>33</v>
      </c>
      <c r="H88" s="18">
        <v>0.15</v>
      </c>
      <c r="I88" s="18">
        <v>3</v>
      </c>
      <c r="J88" s="17">
        <v>33</v>
      </c>
      <c r="K88" s="18">
        <v>0.4</v>
      </c>
      <c r="L88" s="6">
        <v>0.5</v>
      </c>
      <c r="M88" s="6">
        <v>2.59</v>
      </c>
      <c r="N88" s="6">
        <v>33</v>
      </c>
      <c r="O88" s="6" t="s">
        <v>22</v>
      </c>
      <c r="P88" s="26">
        <v>1.2500000000000001E-2</v>
      </c>
      <c r="Q88" s="33" t="s">
        <v>159</v>
      </c>
      <c r="R88" s="34"/>
    </row>
    <row r="89" spans="1:18" ht="15" thickBot="1" x14ac:dyDescent="0.35">
      <c r="A89" s="4" t="s">
        <v>182</v>
      </c>
      <c r="B89" s="5" t="s">
        <v>140</v>
      </c>
      <c r="C89" s="17">
        <v>200</v>
      </c>
      <c r="D89" s="18">
        <v>21</v>
      </c>
      <c r="E89" s="17">
        <v>10</v>
      </c>
      <c r="F89" s="17">
        <v>3</v>
      </c>
      <c r="G89" s="17">
        <v>30</v>
      </c>
      <c r="H89" s="18">
        <v>0.1</v>
      </c>
      <c r="I89" s="18">
        <v>3</v>
      </c>
      <c r="J89" s="17">
        <v>30</v>
      </c>
      <c r="K89" s="18">
        <v>0.4</v>
      </c>
      <c r="L89" s="6">
        <v>0.36</v>
      </c>
      <c r="M89" s="6">
        <v>2.5299999999999998</v>
      </c>
      <c r="N89" s="6">
        <v>33</v>
      </c>
      <c r="O89" s="6" t="s">
        <v>22</v>
      </c>
      <c r="P89" s="26">
        <v>1.2500000000000001E-2</v>
      </c>
      <c r="Q89" s="33" t="s">
        <v>184</v>
      </c>
      <c r="R89" s="34"/>
    </row>
    <row r="90" spans="1:18" ht="15" thickBot="1" x14ac:dyDescent="0.35">
      <c r="A90" s="4" t="s">
        <v>183</v>
      </c>
      <c r="B90" s="5" t="s">
        <v>140</v>
      </c>
      <c r="C90" s="17">
        <v>200</v>
      </c>
      <c r="D90" s="18">
        <v>21</v>
      </c>
      <c r="E90" s="17">
        <v>10</v>
      </c>
      <c r="F90" s="17">
        <v>3</v>
      </c>
      <c r="G90" s="17">
        <v>11</v>
      </c>
      <c r="H90" s="18">
        <v>0.1</v>
      </c>
      <c r="I90" s="18">
        <v>3</v>
      </c>
      <c r="J90" s="17">
        <v>11</v>
      </c>
      <c r="K90" s="18">
        <v>0.4</v>
      </c>
      <c r="L90" s="20">
        <v>2.71</v>
      </c>
      <c r="M90" s="20">
        <v>18.84</v>
      </c>
      <c r="N90" s="6">
        <v>33</v>
      </c>
      <c r="O90" s="6" t="s">
        <v>13</v>
      </c>
      <c r="P90" s="26">
        <v>0.01</v>
      </c>
      <c r="Q90" s="33" t="s">
        <v>193</v>
      </c>
      <c r="R90" s="34"/>
    </row>
    <row r="92" spans="1:18" ht="15" thickBot="1" x14ac:dyDescent="0.35">
      <c r="E92" s="19" t="s">
        <v>138</v>
      </c>
    </row>
    <row r="93" spans="1:18" ht="15" thickBot="1" x14ac:dyDescent="0.35">
      <c r="A93" s="10" t="s">
        <v>2</v>
      </c>
      <c r="B93" s="11" t="s">
        <v>1</v>
      </c>
      <c r="C93" s="11" t="s">
        <v>27</v>
      </c>
      <c r="D93" s="11" t="s">
        <v>29</v>
      </c>
      <c r="E93" s="11" t="s">
        <v>45</v>
      </c>
      <c r="F93" s="11" t="s">
        <v>46</v>
      </c>
      <c r="G93" s="11" t="s">
        <v>9</v>
      </c>
      <c r="H93" s="11" t="s">
        <v>10</v>
      </c>
      <c r="I93" s="10" t="s">
        <v>12</v>
      </c>
      <c r="J93" s="12" t="s">
        <v>8</v>
      </c>
      <c r="K93" s="12" t="s">
        <v>42</v>
      </c>
      <c r="L93" s="12" t="s">
        <v>43</v>
      </c>
      <c r="M93" s="12" t="s">
        <v>74</v>
      </c>
      <c r="N93" s="12" t="s">
        <v>44</v>
      </c>
    </row>
    <row r="94" spans="1:18" ht="15" thickBot="1" x14ac:dyDescent="0.35">
      <c r="A94" s="4" t="s">
        <v>118</v>
      </c>
      <c r="B94" s="5" t="s">
        <v>61</v>
      </c>
      <c r="C94" s="17">
        <v>100</v>
      </c>
      <c r="D94" s="18">
        <v>3</v>
      </c>
      <c r="E94" s="17">
        <v>0.1</v>
      </c>
      <c r="F94" s="17">
        <v>0.9</v>
      </c>
      <c r="G94" s="17">
        <v>8</v>
      </c>
      <c r="H94" s="18">
        <v>0.25</v>
      </c>
      <c r="I94" s="4" t="s">
        <v>19</v>
      </c>
      <c r="J94" s="6">
        <v>5.0000000000000001E-3</v>
      </c>
      <c r="K94" s="6">
        <f>6.65-0.62</f>
        <v>6.03</v>
      </c>
      <c r="L94" s="6" t="s">
        <v>48</v>
      </c>
      <c r="M94" s="6" t="s">
        <v>144</v>
      </c>
      <c r="N94" s="6" t="s">
        <v>50</v>
      </c>
    </row>
    <row r="95" spans="1:18" ht="15" thickBot="1" x14ac:dyDescent="0.35">
      <c r="A95" s="4" t="s">
        <v>141</v>
      </c>
      <c r="B95" s="5" t="s">
        <v>61</v>
      </c>
      <c r="C95" s="17">
        <v>100</v>
      </c>
      <c r="D95" s="18">
        <v>3</v>
      </c>
      <c r="E95" s="17">
        <v>0.1</v>
      </c>
      <c r="F95" s="17">
        <v>0.9</v>
      </c>
      <c r="G95" s="17">
        <v>12</v>
      </c>
      <c r="H95" s="18">
        <v>0.25</v>
      </c>
      <c r="I95" s="4" t="s">
        <v>19</v>
      </c>
      <c r="J95" s="6">
        <v>5.0000000000000001E-3</v>
      </c>
      <c r="K95" s="6">
        <v>5.76</v>
      </c>
      <c r="L95" s="6" t="s">
        <v>180</v>
      </c>
      <c r="M95" s="6" t="s">
        <v>144</v>
      </c>
      <c r="N95" s="6" t="s">
        <v>179</v>
      </c>
    </row>
    <row r="97" spans="1:16" ht="15" thickBot="1" x14ac:dyDescent="0.35">
      <c r="E97" s="19" t="s">
        <v>139</v>
      </c>
    </row>
    <row r="98" spans="1:16" ht="15" thickBot="1" x14ac:dyDescent="0.35">
      <c r="A98" s="10" t="s">
        <v>2</v>
      </c>
      <c r="B98" s="11" t="s">
        <v>1</v>
      </c>
      <c r="C98" s="11" t="s">
        <v>27</v>
      </c>
      <c r="D98" s="11" t="s">
        <v>29</v>
      </c>
      <c r="E98" s="11" t="s">
        <v>45</v>
      </c>
      <c r="F98" s="11" t="s">
        <v>46</v>
      </c>
      <c r="G98" s="11" t="s">
        <v>9</v>
      </c>
      <c r="H98" s="11" t="s">
        <v>10</v>
      </c>
      <c r="I98" s="11" t="s">
        <v>30</v>
      </c>
      <c r="J98" s="11" t="s">
        <v>142</v>
      </c>
      <c r="K98" s="10" t="s">
        <v>12</v>
      </c>
      <c r="L98" s="12" t="s">
        <v>8</v>
      </c>
      <c r="M98" s="12" t="s">
        <v>42</v>
      </c>
      <c r="N98" s="12" t="s">
        <v>43</v>
      </c>
      <c r="O98" s="12" t="s">
        <v>74</v>
      </c>
      <c r="P98" s="12" t="s">
        <v>44</v>
      </c>
    </row>
    <row r="99" spans="1:16" ht="15" thickBot="1" x14ac:dyDescent="0.35">
      <c r="A99" s="4" t="s">
        <v>40</v>
      </c>
      <c r="B99" s="5" t="s">
        <v>62</v>
      </c>
      <c r="C99" s="17">
        <v>100</v>
      </c>
      <c r="D99" s="18">
        <v>3</v>
      </c>
      <c r="E99" s="17">
        <v>0.2</v>
      </c>
      <c r="F99" s="17">
        <v>0.9</v>
      </c>
      <c r="G99" s="17">
        <v>4</v>
      </c>
      <c r="H99" s="18">
        <v>0.25</v>
      </c>
      <c r="I99" s="18">
        <v>0.4</v>
      </c>
      <c r="J99" s="17">
        <v>40</v>
      </c>
      <c r="K99" s="4" t="s">
        <v>19</v>
      </c>
      <c r="L99" s="6">
        <v>5.0000000000000001E-3</v>
      </c>
      <c r="M99" s="6">
        <v>5.93</v>
      </c>
      <c r="N99" s="6" t="s">
        <v>49</v>
      </c>
      <c r="O99" s="6" t="s">
        <v>144</v>
      </c>
      <c r="P99" s="6" t="s">
        <v>51</v>
      </c>
    </row>
    <row r="100" spans="1:16" ht="15" thickBot="1" x14ac:dyDescent="0.35">
      <c r="A100" s="4" t="s">
        <v>143</v>
      </c>
      <c r="B100" s="5" t="s">
        <v>62</v>
      </c>
      <c r="C100" s="17">
        <v>100</v>
      </c>
      <c r="D100" s="18">
        <v>3</v>
      </c>
      <c r="E100" s="17">
        <v>0.2</v>
      </c>
      <c r="F100" s="17">
        <v>0.9</v>
      </c>
      <c r="G100" s="17">
        <v>6</v>
      </c>
      <c r="H100" s="18">
        <v>0.25</v>
      </c>
      <c r="I100" s="18">
        <v>0.3</v>
      </c>
      <c r="J100" s="17">
        <v>40</v>
      </c>
      <c r="K100" s="4" t="s">
        <v>19</v>
      </c>
      <c r="L100" s="6">
        <v>5.0000000000000001E-3</v>
      </c>
      <c r="M100" s="6"/>
      <c r="N100" s="6"/>
      <c r="O100" s="6"/>
      <c r="P100" s="6"/>
    </row>
    <row r="102" spans="1:16" ht="15" thickBot="1" x14ac:dyDescent="0.35">
      <c r="E102" s="19" t="s">
        <v>189</v>
      </c>
    </row>
    <row r="103" spans="1:16" ht="15" thickBot="1" x14ac:dyDescent="0.35">
      <c r="A103" s="10" t="s">
        <v>2</v>
      </c>
      <c r="B103" s="11" t="s">
        <v>1</v>
      </c>
      <c r="C103" s="11" t="s">
        <v>27</v>
      </c>
      <c r="D103" s="11" t="s">
        <v>29</v>
      </c>
      <c r="E103" s="11" t="s">
        <v>28</v>
      </c>
      <c r="F103" s="11" t="s">
        <v>9</v>
      </c>
      <c r="G103" s="11" t="s">
        <v>10</v>
      </c>
      <c r="H103" s="11" t="s">
        <v>20</v>
      </c>
      <c r="I103" s="11" t="s">
        <v>30</v>
      </c>
      <c r="J103" s="11" t="s">
        <v>23</v>
      </c>
      <c r="K103" s="12" t="s">
        <v>25</v>
      </c>
      <c r="L103" s="10" t="s">
        <v>12</v>
      </c>
      <c r="M103" s="12" t="s">
        <v>8</v>
      </c>
      <c r="N103" s="12" t="s">
        <v>42</v>
      </c>
    </row>
    <row r="104" spans="1:16" ht="15" thickBot="1" x14ac:dyDescent="0.35">
      <c r="A104" s="4" t="s">
        <v>38</v>
      </c>
      <c r="B104" s="5" t="s">
        <v>7</v>
      </c>
      <c r="C104" s="17">
        <v>100</v>
      </c>
      <c r="D104" s="18">
        <v>3</v>
      </c>
      <c r="E104" s="17">
        <v>3</v>
      </c>
      <c r="F104" s="17">
        <v>5</v>
      </c>
      <c r="G104" s="17">
        <v>33</v>
      </c>
      <c r="H104" s="18">
        <v>1</v>
      </c>
      <c r="I104" s="18">
        <v>0.3</v>
      </c>
      <c r="J104" s="17" t="s">
        <v>39</v>
      </c>
      <c r="K104" s="6">
        <v>10.06</v>
      </c>
      <c r="L104" s="2" t="s">
        <v>19</v>
      </c>
      <c r="M104" s="3">
        <v>5.0000000000000001E-3</v>
      </c>
      <c r="N104" s="6" t="s">
        <v>187</v>
      </c>
    </row>
    <row r="106" spans="1:16" ht="15" thickBot="1" x14ac:dyDescent="0.35">
      <c r="E106" s="19" t="s">
        <v>191</v>
      </c>
    </row>
    <row r="107" spans="1:16" ht="15" thickBot="1" x14ac:dyDescent="0.35">
      <c r="A107" s="10" t="s">
        <v>2</v>
      </c>
      <c r="B107" s="11" t="s">
        <v>1</v>
      </c>
      <c r="C107" s="11" t="s">
        <v>27</v>
      </c>
      <c r="D107" s="11" t="s">
        <v>29</v>
      </c>
      <c r="E107" s="11" t="s">
        <v>28</v>
      </c>
      <c r="F107" s="11" t="s">
        <v>124</v>
      </c>
      <c r="G107" s="11" t="s">
        <v>125</v>
      </c>
      <c r="H107" s="11" t="s">
        <v>126</v>
      </c>
      <c r="I107" s="12" t="s">
        <v>130</v>
      </c>
      <c r="J107" s="11" t="s">
        <v>127</v>
      </c>
      <c r="K107" s="11" t="s">
        <v>129</v>
      </c>
      <c r="L107" s="11" t="s">
        <v>128</v>
      </c>
      <c r="M107" s="12" t="s">
        <v>131</v>
      </c>
      <c r="N107" s="10" t="s">
        <v>12</v>
      </c>
      <c r="O107" s="12" t="s">
        <v>8</v>
      </c>
      <c r="P107" s="12" t="s">
        <v>42</v>
      </c>
    </row>
    <row r="108" spans="1:16" ht="15" thickBot="1" x14ac:dyDescent="0.35">
      <c r="A108" s="4" t="s">
        <v>192</v>
      </c>
      <c r="B108" s="5" t="s">
        <v>7</v>
      </c>
      <c r="C108" s="17">
        <v>100</v>
      </c>
      <c r="D108" s="18">
        <v>3</v>
      </c>
      <c r="E108" s="17">
        <v>3</v>
      </c>
      <c r="F108" s="17">
        <v>5</v>
      </c>
      <c r="G108" s="17">
        <v>33</v>
      </c>
      <c r="H108" s="18">
        <v>0.3</v>
      </c>
      <c r="I108" s="6">
        <v>10.06</v>
      </c>
      <c r="J108" s="17">
        <v>5</v>
      </c>
      <c r="K108" s="17">
        <v>33</v>
      </c>
      <c r="L108" s="18">
        <v>0.3</v>
      </c>
      <c r="M108" s="6">
        <v>10.06</v>
      </c>
      <c r="N108" s="2" t="s">
        <v>19</v>
      </c>
      <c r="O108" s="3">
        <v>5.0000000000000001E-3</v>
      </c>
      <c r="P108" s="6">
        <v>5.12</v>
      </c>
    </row>
    <row r="110" spans="1:16" ht="15" thickBot="1" x14ac:dyDescent="0.35">
      <c r="E110" s="19" t="s">
        <v>195</v>
      </c>
      <c r="G110" t="s">
        <v>212</v>
      </c>
    </row>
    <row r="111" spans="1:16" ht="15" thickBot="1" x14ac:dyDescent="0.35">
      <c r="A111" s="10" t="s">
        <v>2</v>
      </c>
      <c r="B111" s="11" t="s">
        <v>1</v>
      </c>
      <c r="C111" s="11" t="s">
        <v>27</v>
      </c>
      <c r="D111" s="11" t="s">
        <v>29</v>
      </c>
      <c r="E111" s="11" t="s">
        <v>28</v>
      </c>
      <c r="F111" s="11" t="s">
        <v>9</v>
      </c>
      <c r="G111" s="11" t="s">
        <v>10</v>
      </c>
      <c r="H111" s="11" t="s">
        <v>20</v>
      </c>
      <c r="I111" s="11" t="s">
        <v>30</v>
      </c>
      <c r="J111" s="11" t="s">
        <v>23</v>
      </c>
      <c r="K111" s="12" t="s">
        <v>25</v>
      </c>
      <c r="L111" s="10" t="s">
        <v>12</v>
      </c>
      <c r="M111" s="12" t="s">
        <v>8</v>
      </c>
      <c r="N111" s="12" t="s">
        <v>42</v>
      </c>
    </row>
    <row r="112" spans="1:16" ht="15" thickBot="1" x14ac:dyDescent="0.35">
      <c r="A112" s="4" t="s">
        <v>196</v>
      </c>
      <c r="B112" s="5" t="s">
        <v>7</v>
      </c>
      <c r="C112" s="17">
        <v>200</v>
      </c>
      <c r="D112" s="18">
        <v>18.5</v>
      </c>
      <c r="E112" s="17">
        <v>10</v>
      </c>
      <c r="F112" s="17">
        <v>5</v>
      </c>
      <c r="G112" s="17">
        <v>78</v>
      </c>
      <c r="H112" s="18">
        <v>1</v>
      </c>
      <c r="I112" s="18" t="s">
        <v>197</v>
      </c>
      <c r="J112" s="17">
        <v>2.2000000000000002</v>
      </c>
      <c r="K112" s="6">
        <v>1.5</v>
      </c>
      <c r="L112" s="2" t="s">
        <v>198</v>
      </c>
      <c r="M112" s="3">
        <v>1.4999999999999999E-2</v>
      </c>
      <c r="N112" s="6" t="s">
        <v>199</v>
      </c>
    </row>
    <row r="113" spans="1:14" ht="15" thickBot="1" x14ac:dyDescent="0.35">
      <c r="A113" s="4" t="s">
        <v>202</v>
      </c>
      <c r="B113" s="5" t="s">
        <v>7</v>
      </c>
      <c r="C113" s="17">
        <v>200</v>
      </c>
      <c r="D113" s="18">
        <v>21.5</v>
      </c>
      <c r="E113" s="17">
        <v>10</v>
      </c>
      <c r="F113" s="17">
        <v>5</v>
      </c>
      <c r="G113" s="17">
        <v>30</v>
      </c>
      <c r="H113" s="18">
        <v>1</v>
      </c>
      <c r="I113" s="18">
        <v>0.3</v>
      </c>
      <c r="J113" s="17">
        <v>2.54</v>
      </c>
      <c r="K113" s="6">
        <v>10.14</v>
      </c>
      <c r="L113" s="2" t="s">
        <v>198</v>
      </c>
      <c r="M113" s="3">
        <v>1.4999999999999999E-2</v>
      </c>
      <c r="N113" s="6" t="s">
        <v>200</v>
      </c>
    </row>
    <row r="114" spans="1:14" ht="15" thickBot="1" x14ac:dyDescent="0.35">
      <c r="A114" s="4" t="s">
        <v>201</v>
      </c>
      <c r="B114" s="5" t="s">
        <v>7</v>
      </c>
      <c r="C114" s="17">
        <v>200</v>
      </c>
      <c r="D114" s="18">
        <v>21.5</v>
      </c>
      <c r="E114" s="17">
        <v>10</v>
      </c>
      <c r="F114" s="17">
        <v>5</v>
      </c>
      <c r="G114" s="17">
        <v>25</v>
      </c>
      <c r="H114" s="18">
        <v>1</v>
      </c>
      <c r="I114" s="18">
        <v>0.3</v>
      </c>
      <c r="J114" s="17">
        <v>2.54</v>
      </c>
      <c r="K114" s="6">
        <v>14.01</v>
      </c>
      <c r="L114" s="4" t="s">
        <v>198</v>
      </c>
      <c r="M114" s="3">
        <v>1.4999999999999999E-2</v>
      </c>
      <c r="N114" s="6" t="s">
        <v>207</v>
      </c>
    </row>
    <row r="115" spans="1:14" ht="15" thickBot="1" x14ac:dyDescent="0.35">
      <c r="A115" s="4" t="s">
        <v>203</v>
      </c>
      <c r="B115" s="5" t="s">
        <v>7</v>
      </c>
      <c r="C115" s="17">
        <v>200</v>
      </c>
      <c r="D115" s="18">
        <v>21.4</v>
      </c>
      <c r="E115" s="17">
        <v>10</v>
      </c>
      <c r="F115" s="17">
        <v>5</v>
      </c>
      <c r="G115" s="17">
        <v>19</v>
      </c>
      <c r="H115" s="18">
        <v>1</v>
      </c>
      <c r="I115" s="18">
        <v>0.3</v>
      </c>
      <c r="J115" s="17">
        <v>8.84</v>
      </c>
      <c r="K115" s="6">
        <v>24.27</v>
      </c>
      <c r="L115" s="4" t="s">
        <v>13</v>
      </c>
      <c r="M115" s="6">
        <v>0.01</v>
      </c>
      <c r="N115" s="6" t="s">
        <v>206</v>
      </c>
    </row>
    <row r="116" spans="1:14" ht="15" thickBot="1" x14ac:dyDescent="0.35">
      <c r="A116" s="4" t="s">
        <v>204</v>
      </c>
      <c r="B116" s="5" t="s">
        <v>7</v>
      </c>
      <c r="C116" s="17">
        <v>245</v>
      </c>
      <c r="D116" s="18">
        <v>21.4</v>
      </c>
      <c r="E116" s="17">
        <v>10</v>
      </c>
      <c r="F116" s="17">
        <v>5</v>
      </c>
      <c r="G116" s="17">
        <v>20</v>
      </c>
      <c r="H116" s="18">
        <v>1</v>
      </c>
      <c r="I116" s="18">
        <v>0.3</v>
      </c>
      <c r="J116" s="17">
        <v>10.65</v>
      </c>
      <c r="K116" s="6">
        <v>23.44</v>
      </c>
      <c r="L116" s="4" t="s">
        <v>13</v>
      </c>
      <c r="M116" s="6">
        <v>0.01</v>
      </c>
      <c r="N116" s="6" t="s">
        <v>206</v>
      </c>
    </row>
    <row r="117" spans="1:14" ht="15" thickBot="1" x14ac:dyDescent="0.35">
      <c r="A117" s="4" t="s">
        <v>205</v>
      </c>
      <c r="B117" s="5" t="s">
        <v>7</v>
      </c>
      <c r="C117" s="17">
        <v>245</v>
      </c>
      <c r="D117" s="18">
        <v>21.4</v>
      </c>
      <c r="E117" s="17">
        <v>10</v>
      </c>
      <c r="F117" s="17">
        <v>14</v>
      </c>
      <c r="G117" s="17">
        <v>114</v>
      </c>
      <c r="H117" s="18">
        <v>1</v>
      </c>
      <c r="I117" s="18">
        <v>0.2</v>
      </c>
      <c r="J117" s="17">
        <v>1.87</v>
      </c>
      <c r="K117" s="6">
        <v>23.49</v>
      </c>
      <c r="L117" s="4" t="s">
        <v>13</v>
      </c>
      <c r="M117" s="6">
        <v>0.01</v>
      </c>
      <c r="N117" s="6" t="s">
        <v>210</v>
      </c>
    </row>
    <row r="118" spans="1:14" ht="15" thickBot="1" x14ac:dyDescent="0.35">
      <c r="A118" s="4" t="s">
        <v>208</v>
      </c>
      <c r="B118" s="5" t="s">
        <v>7</v>
      </c>
      <c r="C118" s="17">
        <v>290</v>
      </c>
      <c r="D118" s="18">
        <v>21.4</v>
      </c>
      <c r="E118" s="17">
        <v>10</v>
      </c>
      <c r="F118" s="17">
        <v>14</v>
      </c>
      <c r="G118" s="17">
        <v>115</v>
      </c>
      <c r="H118" s="18">
        <v>1</v>
      </c>
      <c r="I118" s="18">
        <v>0.2</v>
      </c>
      <c r="J118" s="17">
        <v>1.87</v>
      </c>
      <c r="K118" s="6">
        <v>24.14</v>
      </c>
      <c r="L118" s="4" t="s">
        <v>209</v>
      </c>
      <c r="M118" s="6"/>
      <c r="N118" s="6" t="s">
        <v>217</v>
      </c>
    </row>
    <row r="119" spans="1:14" ht="15" thickBot="1" x14ac:dyDescent="0.35">
      <c r="A119" s="4" t="s">
        <v>216</v>
      </c>
      <c r="B119" s="5" t="s">
        <v>7</v>
      </c>
      <c r="C119" s="17">
        <v>279</v>
      </c>
      <c r="D119" s="18">
        <v>21.4</v>
      </c>
      <c r="E119" s="17">
        <v>10</v>
      </c>
      <c r="F119" s="17">
        <v>14</v>
      </c>
      <c r="G119" s="17">
        <v>114</v>
      </c>
      <c r="H119" s="18">
        <v>1</v>
      </c>
      <c r="I119" s="18">
        <v>0.2</v>
      </c>
      <c r="J119" s="17">
        <v>1.87</v>
      </c>
      <c r="K119" s="6">
        <v>24.33</v>
      </c>
      <c r="L119" s="4" t="s">
        <v>209</v>
      </c>
      <c r="M119" s="6"/>
      <c r="N119" s="6" t="s">
        <v>220</v>
      </c>
    </row>
    <row r="120" spans="1:14" ht="15" thickBot="1" x14ac:dyDescent="0.35">
      <c r="A120" s="4" t="s">
        <v>219</v>
      </c>
      <c r="B120" s="5" t="s">
        <v>7</v>
      </c>
      <c r="C120" s="17">
        <v>300</v>
      </c>
      <c r="D120" s="18">
        <v>21.4</v>
      </c>
      <c r="E120" s="17">
        <v>10</v>
      </c>
      <c r="F120" s="17">
        <v>14</v>
      </c>
      <c r="G120" s="17">
        <v>114</v>
      </c>
      <c r="H120" s="18">
        <v>1</v>
      </c>
      <c r="I120" s="18">
        <v>0.2</v>
      </c>
      <c r="J120" s="17">
        <v>2.76</v>
      </c>
      <c r="K120" s="6">
        <v>24.77</v>
      </c>
      <c r="L120" s="4" t="s">
        <v>209</v>
      </c>
      <c r="M120" s="6"/>
      <c r="N120" s="37" t="s">
        <v>221</v>
      </c>
    </row>
    <row r="124" spans="1:14" ht="15" thickBot="1" x14ac:dyDescent="0.35">
      <c r="A124" s="19" t="s">
        <v>211</v>
      </c>
    </row>
    <row r="125" spans="1:14" ht="15" thickBot="1" x14ac:dyDescent="0.35">
      <c r="A125" s="10" t="s">
        <v>12</v>
      </c>
      <c r="B125" s="11" t="s">
        <v>214</v>
      </c>
      <c r="C125" s="11" t="s">
        <v>215</v>
      </c>
    </row>
    <row r="126" spans="1:14" ht="15" thickBot="1" x14ac:dyDescent="0.35">
      <c r="A126" s="4" t="s">
        <v>213</v>
      </c>
      <c r="B126" s="30">
        <v>0.05</v>
      </c>
      <c r="C126" s="31">
        <v>0.6</v>
      </c>
    </row>
    <row r="127" spans="1:14" ht="15" thickBot="1" x14ac:dyDescent="0.35">
      <c r="A127" s="4" t="s">
        <v>218</v>
      </c>
      <c r="B127" s="30">
        <v>0.05</v>
      </c>
      <c r="C127" s="31">
        <v>0.75</v>
      </c>
    </row>
    <row r="129" spans="1:1" x14ac:dyDescent="0.3">
      <c r="A129" s="19" t="s">
        <v>194</v>
      </c>
    </row>
  </sheetData>
  <mergeCells count="17">
    <mergeCell ref="Q84:R84"/>
    <mergeCell ref="Q90:R90"/>
    <mergeCell ref="Q89:R89"/>
    <mergeCell ref="Q88:R88"/>
    <mergeCell ref="Q85:R85"/>
    <mergeCell ref="Q86:R86"/>
    <mergeCell ref="Q87:R87"/>
    <mergeCell ref="A3:K3"/>
    <mergeCell ref="Q83:R83"/>
    <mergeCell ref="Q75:R75"/>
    <mergeCell ref="Q76:R76"/>
    <mergeCell ref="Q77:R77"/>
    <mergeCell ref="Q78:R78"/>
    <mergeCell ref="Q79:R79"/>
    <mergeCell ref="Q80:R80"/>
    <mergeCell ref="Q81:R81"/>
    <mergeCell ref="Q82:R8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Jérémi Fillion</dc:creator>
  <cp:lastModifiedBy>Jérémi Fillion</cp:lastModifiedBy>
  <dcterms:created xsi:type="dcterms:W3CDTF">2015-06-05T18:17:20Z</dcterms:created>
  <dcterms:modified xsi:type="dcterms:W3CDTF">2025-08-19T19:46:59Z</dcterms:modified>
</cp:coreProperties>
</file>