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uni-project-management\labs\lab03\"/>
    </mc:Choice>
  </mc:AlternateContent>
  <xr:revisionPtr revIDLastSave="0" documentId="13_ncr:1_{D088CD10-858A-4A43-90FF-54A7E4DF6724}" xr6:coauthVersionLast="47" xr6:coauthVersionMax="47" xr10:uidLastSave="{00000000-0000-0000-0000-000000000000}"/>
  <bookViews>
    <workbookView xWindow="-28920" yWindow="1350" windowWidth="29040" windowHeight="15720" xr2:uid="{A6A73FB7-78BC-482D-80AE-DF0A0487E18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U4" i="1"/>
  <c r="U5" i="1"/>
  <c r="U6" i="1"/>
  <c r="U7" i="1"/>
  <c r="U8" i="1"/>
  <c r="U9" i="1"/>
  <c r="U10" i="1"/>
  <c r="U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AC3" i="1"/>
  <c r="AB3" i="1"/>
  <c r="AA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Q4" i="1"/>
  <c r="R4" i="1"/>
  <c r="S4" i="1"/>
  <c r="T4" i="1"/>
  <c r="V4" i="1"/>
  <c r="Q5" i="1"/>
  <c r="R5" i="1"/>
  <c r="S5" i="1"/>
  <c r="T5" i="1"/>
  <c r="V5" i="1"/>
  <c r="Q6" i="1"/>
  <c r="R6" i="1"/>
  <c r="S6" i="1"/>
  <c r="T6" i="1"/>
  <c r="V6" i="1"/>
  <c r="Q7" i="1"/>
  <c r="R7" i="1"/>
  <c r="S7" i="1"/>
  <c r="T7" i="1"/>
  <c r="V7" i="1"/>
  <c r="Q8" i="1"/>
  <c r="R8" i="1"/>
  <c r="S8" i="1"/>
  <c r="T8" i="1"/>
  <c r="V8" i="1"/>
  <c r="Q9" i="1"/>
  <c r="R9" i="1"/>
  <c r="S9" i="1"/>
  <c r="T9" i="1"/>
  <c r="V9" i="1"/>
  <c r="Q10" i="1"/>
  <c r="R10" i="1"/>
  <c r="S10" i="1"/>
  <c r="T10" i="1"/>
  <c r="V10" i="1"/>
  <c r="V3" i="1"/>
  <c r="T3" i="1"/>
  <c r="S3" i="1"/>
  <c r="R3" i="1"/>
  <c r="Q3" i="1"/>
  <c r="E14" i="1"/>
  <c r="E13" i="1"/>
  <c r="O16" i="1"/>
  <c r="K1" i="1" s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C1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<sst xmlns="http://schemas.openxmlformats.org/spreadsheetml/2006/main" count="112" uniqueCount="91">
  <si>
    <t>Symbol</t>
  </si>
  <si>
    <t>Opis</t>
  </si>
  <si>
    <t>Waga</t>
  </si>
  <si>
    <t>Ocena (0-5)</t>
  </si>
  <si>
    <t>Uzasadnienie</t>
  </si>
  <si>
    <t>Iloczyn (W*O)</t>
  </si>
  <si>
    <t>E1</t>
  </si>
  <si>
    <t>E2</t>
  </si>
  <si>
    <t>E3</t>
  </si>
  <si>
    <t>E4</t>
  </si>
  <si>
    <t>Umiejętności głównego analityka</t>
  </si>
  <si>
    <t>E5</t>
  </si>
  <si>
    <t>E6</t>
  </si>
  <si>
    <t>Stabilność wymagań</t>
  </si>
  <si>
    <t>Wymagania "wstępnie uzgodnione, ale klient wciąż rozważa dodanie nowych opcji". Niska stabilność.</t>
  </si>
  <si>
    <t>E7</t>
  </si>
  <si>
    <t>E8</t>
  </si>
  <si>
    <t>Suma iloczynów</t>
  </si>
  <si>
    <t>Zaznajomienie z projektem</t>
  </si>
  <si>
    <t>Doświadczenie w tworzeniu aplikacji</t>
  </si>
  <si>
    <t>Doświadczenie w projektowaniu aplikacji zorientowanych obiektowo</t>
  </si>
  <si>
    <t>Motywacja</t>
  </si>
  <si>
    <t>Pracownicy pracujący w niepełnym wymiarze</t>
  </si>
  <si>
    <t>Trudność języka programowania</t>
  </si>
  <si>
    <t>ECF</t>
  </si>
  <si>
    <t>Wśród pracowników jest "kilku studentów" - prawdopodobnie pracują w niepełnym wymiarze i mają mniejszą dostępność.</t>
  </si>
  <si>
    <t xml:space="preserve">Język Java jest znany większości programistów Websoft, nie jest uważany za szczególnie trudny dla nich. </t>
  </si>
  <si>
    <t>Brak informacji, można założyć standardową motywację profesjonalną.</t>
  </si>
  <si>
    <t>Brak informacji, można założyć przeciętne umiejętności w względnie doświadczonym zespole.</t>
  </si>
  <si>
    <t>Doświadczenie w Java i .NET, obie technologie są obiektowe.</t>
  </si>
  <si>
    <t>Waga - W</t>
  </si>
  <si>
    <t>Ocena - O (0-5)</t>
  </si>
  <si>
    <t>TCF</t>
  </si>
  <si>
    <t>T1</t>
  </si>
  <si>
    <t>System rozproszony</t>
  </si>
  <si>
    <t>T2</t>
  </si>
  <si>
    <t>Wydajność</t>
  </si>
  <si>
    <t>T3</t>
  </si>
  <si>
    <t>Standardowy interfejs webowy, oczekiwana dobra użyteczność i szybkość reakcji.</t>
  </si>
  <si>
    <t>T4</t>
  </si>
  <si>
    <t>T5</t>
  </si>
  <si>
    <t>Re-używalność</t>
  </si>
  <si>
    <t>T6</t>
  </si>
  <si>
    <t>T7</t>
  </si>
  <si>
    <t>Łatwość użycia</t>
  </si>
  <si>
    <t>Standardowy sklep internetowy, oczekiwana intuicyjność.</t>
  </si>
  <si>
    <t>T8</t>
  </si>
  <si>
    <t>Przenośność</t>
  </si>
  <si>
    <t>T9</t>
  </si>
  <si>
    <t>Łatwość wprowadzania zmian</t>
  </si>
  <si>
    <t>Wymagania niestabilne ("klient wciąż rozważa..."), pielęgnacja planowana przez Websoft. Wysoki priorytet.</t>
  </si>
  <si>
    <t>T10</t>
  </si>
  <si>
    <t>Współbieżność</t>
  </si>
  <si>
    <t>T11</t>
  </si>
  <si>
    <t>Specjalne zabezpieczenia</t>
  </si>
  <si>
    <t>T12</t>
  </si>
  <si>
    <t>Zakłada się możliwość wykorzystania darmowych bibliotek - pewna zależność.</t>
  </si>
  <si>
    <t>T13</t>
  </si>
  <si>
    <t>Jawnie stwierdzono, że system nie powinien wymagać dodatkowych szkoleń.</t>
  </si>
  <si>
    <t>Określone wymagania niefunkcjonalne dotyczące czasu odpowiedzi i obciążenia, które nie powinny być zbyt trudne do osiągnięcia.</t>
  </si>
  <si>
    <t>Wydajność dla użytkownika końcowego</t>
  </si>
  <si>
    <t>Złożone przetwarzanie wewnętrzne</t>
  </si>
  <si>
    <t>Łatwość w instalacji</t>
  </si>
  <si>
    <t>Zależność od zewnętrznych bibliotek</t>
  </si>
  <si>
    <t>Dodatkowe szkolenia użytkowników</t>
  </si>
  <si>
    <t>Aplikacja webowa (klient-serwer-baza danych). Standardowa dystrybucja, wymagająca dobrej komunikacji przez internet.</t>
  </si>
  <si>
    <t>Jawnie stwierdzono, że nie zakłada się przyszłego wykorzystania kodu.</t>
  </si>
  <si>
    <t>Standardowa logika sklepu internetowego (koszyk, zamówienia), brak informacji o szczególnej złożoności.</t>
  </si>
  <si>
    <t>Aplikacja webowa, musi działać w różnych przeglądarkach i urządzeniach mobilnych czy desktopowych. Technologia Java wspomaga przenośność serwera.</t>
  </si>
  <si>
    <t>Instalacja przez specjalistów dostawcy.</t>
  </si>
  <si>
    <t>Nie jest napisane wprost, że pracownicy wykonali wcześniej system dokonywania zakupów przez internet.Websoft używa metodyk tradycyjnych i zwinnych od kilku lat, tak więc ma w nich znaczące doświadczenie.</t>
  </si>
  <si>
    <t>Websoft ma "dość duże doświadczenie" w programowaniu różnych aplikacjach. Ale w projekcie są również początkujący programiści i testerzy.</t>
  </si>
  <si>
    <t>Obsługa standardowej liczby klientów jednocześnie (do 50/min), konieczne zarządzanie dostępem.</t>
  </si>
  <si>
    <t>Wymagana autoryzacja, ale jawnie stwierdzono brak "szczególnych zabezpieczeń".</t>
  </si>
  <si>
    <t>Liczba porządkowa</t>
  </si>
  <si>
    <t>1.</t>
  </si>
  <si>
    <t>2.</t>
  </si>
  <si>
    <t>3.</t>
  </si>
  <si>
    <t>4.</t>
  </si>
  <si>
    <t>5.</t>
  </si>
  <si>
    <t>6.</t>
  </si>
  <si>
    <t>7.</t>
  </si>
  <si>
    <t>8.</t>
  </si>
  <si>
    <t>Czynnik</t>
  </si>
  <si>
    <t>Ocena</t>
  </si>
  <si>
    <t>Waga * Ocena</t>
  </si>
  <si>
    <t>9.</t>
  </si>
  <si>
    <t>10.</t>
  </si>
  <si>
    <t>11.</t>
  </si>
  <si>
    <t>12.</t>
  </si>
  <si>
    <t>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</si>
</sst>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168" fontId="1" fillId="0" borderId="4" xfId="0" applyNumberFormat="1" applyFont="1" applyBorder="1" applyAlignment="1">
      <alignment vertical="center" wrapText="1"/>
    </xf>
    <xf numFmtId="168" fontId="1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1BA2-F09A-48CE-A179-B38B3D6AA3FA}">
  <dimension ref="A1:AC16"/>
  <sheetViews>
    <sheetView tabSelected="1" topLeftCell="A4" zoomScale="85" zoomScaleNormal="85" workbookViewId="0">
      <selection activeCell="U3" sqref="U3:U10"/>
    </sheetView>
  </sheetViews>
  <sheetFormatPr defaultRowHeight="15" x14ac:dyDescent="0.25"/>
  <cols>
    <col min="1" max="1" width="18.140625" bestFit="1" customWidth="1"/>
    <col min="2" max="2" width="8.85546875" bestFit="1" customWidth="1"/>
    <col min="3" max="3" width="15.42578125" customWidth="1"/>
    <col min="4" max="4" width="10.85546875" bestFit="1" customWidth="1"/>
    <col min="5" max="5" width="11" bestFit="1" customWidth="1"/>
    <col min="6" max="6" width="39.42578125" bestFit="1" customWidth="1"/>
    <col min="7" max="7" width="8.140625" bestFit="1" customWidth="1"/>
    <col min="10" max="10" width="7.5703125" bestFit="1" customWidth="1"/>
    <col min="11" max="11" width="17.140625" bestFit="1" customWidth="1"/>
    <col min="12" max="12" width="6.140625" bestFit="1" customWidth="1"/>
    <col min="14" max="14" width="41.28515625" bestFit="1" customWidth="1"/>
    <col min="15" max="15" width="7.85546875" bestFit="1" customWidth="1"/>
    <col min="17" max="17" width="8.7109375" bestFit="1" customWidth="1"/>
    <col min="18" max="18" width="16.7109375" customWidth="1"/>
    <col min="19" max="19" width="6.5703125" bestFit="1" customWidth="1"/>
    <col min="20" max="20" width="7.140625" bestFit="1" customWidth="1"/>
    <col min="21" max="21" width="15.28515625" bestFit="1" customWidth="1"/>
    <col min="22" max="22" width="28.7109375" bestFit="1" customWidth="1"/>
  </cols>
  <sheetData>
    <row r="1" spans="1:29" ht="15.75" thickBot="1" x14ac:dyDescent="0.3">
      <c r="B1" t="s">
        <v>24</v>
      </c>
      <c r="C1">
        <f>1.4 + (-0.03 * G11)</f>
        <v>1.4</v>
      </c>
      <c r="J1" t="s">
        <v>32</v>
      </c>
      <c r="K1">
        <f>0.6+(0.01*O16)</f>
        <v>0.96</v>
      </c>
    </row>
    <row r="2" spans="1:29" ht="48" thickBot="1" x14ac:dyDescent="0.3">
      <c r="A2" s="8" t="s">
        <v>74</v>
      </c>
      <c r="B2" s="1" t="s">
        <v>83</v>
      </c>
      <c r="C2" s="2" t="s">
        <v>1</v>
      </c>
      <c r="D2" s="2" t="s">
        <v>30</v>
      </c>
      <c r="E2" s="2" t="s">
        <v>31</v>
      </c>
      <c r="F2" s="2" t="s">
        <v>4</v>
      </c>
      <c r="G2" s="2" t="s">
        <v>5</v>
      </c>
      <c r="J2" s="1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Q2" s="11" t="s">
        <v>74</v>
      </c>
      <c r="R2" s="11" t="s">
        <v>83</v>
      </c>
      <c r="S2" s="11" t="s">
        <v>2</v>
      </c>
      <c r="T2" s="11" t="s">
        <v>84</v>
      </c>
      <c r="U2" s="11" t="s">
        <v>85</v>
      </c>
      <c r="V2" s="11" t="s">
        <v>4</v>
      </c>
      <c r="X2" s="11" t="s">
        <v>74</v>
      </c>
      <c r="Y2" s="11" t="s">
        <v>83</v>
      </c>
      <c r="Z2" s="11" t="s">
        <v>2</v>
      </c>
      <c r="AA2" s="11" t="s">
        <v>84</v>
      </c>
      <c r="AB2" s="11" t="s">
        <v>85</v>
      </c>
      <c r="AC2" s="11" t="s">
        <v>4</v>
      </c>
    </row>
    <row r="3" spans="1:29" ht="135.75" thickBot="1" x14ac:dyDescent="0.3">
      <c r="A3" t="s">
        <v>75</v>
      </c>
      <c r="B3" s="3" t="s">
        <v>6</v>
      </c>
      <c r="C3" s="4" t="s">
        <v>18</v>
      </c>
      <c r="D3" s="6">
        <v>1.5</v>
      </c>
      <c r="E3" s="6">
        <v>3</v>
      </c>
      <c r="F3" s="4" t="s">
        <v>70</v>
      </c>
      <c r="G3" s="6">
        <f>D3*E3</f>
        <v>4.5</v>
      </c>
      <c r="J3" s="3" t="s">
        <v>33</v>
      </c>
      <c r="K3" s="4" t="s">
        <v>34</v>
      </c>
      <c r="L3" s="6">
        <v>2</v>
      </c>
      <c r="M3" s="6">
        <v>3</v>
      </c>
      <c r="N3" s="4" t="s">
        <v>65</v>
      </c>
      <c r="O3" s="6">
        <f>L3*M3</f>
        <v>6</v>
      </c>
      <c r="Q3" t="str">
        <f>A3</f>
        <v>1.</v>
      </c>
      <c r="R3" s="10" t="str">
        <f>B3&amp;" "&amp;C3</f>
        <v>E1 Zaznajomienie z projektem</v>
      </c>
      <c r="S3" s="9">
        <f>D3</f>
        <v>1.5</v>
      </c>
      <c r="T3" s="9">
        <f>E3</f>
        <v>3</v>
      </c>
      <c r="U3" s="9">
        <f>G3</f>
        <v>4.5</v>
      </c>
      <c r="V3" s="10" t="str">
        <f>F3</f>
        <v>Nie jest napisane wprost, że pracownicy wykonali wcześniej system dokonywania zakupów przez internet.Websoft używa metodyk tradycyjnych i zwinnych od kilku lat, tak więc ma w nich znaczące doświadczenie.</v>
      </c>
      <c r="X3" t="s">
        <v>75</v>
      </c>
      <c r="Y3" t="str">
        <f>J3&amp;" - " &amp;K3</f>
        <v>T1 - System rozproszony</v>
      </c>
      <c r="Z3" s="9">
        <f>L3</f>
        <v>2</v>
      </c>
      <c r="AA3" s="9">
        <f>M3</f>
        <v>3</v>
      </c>
      <c r="AB3" s="9">
        <f>O3</f>
        <v>6</v>
      </c>
      <c r="AC3" t="str">
        <f>N3</f>
        <v>Aplikacja webowa (klient-serwer-baza danych). Standardowa dystrybucja, wymagająca dobrej komunikacji przez internet.</v>
      </c>
    </row>
    <row r="4" spans="1:29" ht="90.75" thickBot="1" x14ac:dyDescent="0.3">
      <c r="A4" t="s">
        <v>76</v>
      </c>
      <c r="B4" s="3" t="s">
        <v>7</v>
      </c>
      <c r="C4" s="4" t="s">
        <v>19</v>
      </c>
      <c r="D4" s="6">
        <v>0.5</v>
      </c>
      <c r="E4" s="6">
        <v>3</v>
      </c>
      <c r="F4" s="4" t="s">
        <v>71</v>
      </c>
      <c r="G4" s="6">
        <f t="shared" ref="G4:G10" si="0">D4*E4</f>
        <v>1.5</v>
      </c>
      <c r="J4" s="3" t="s">
        <v>35</v>
      </c>
      <c r="K4" s="4" t="s">
        <v>36</v>
      </c>
      <c r="L4" s="6">
        <v>1</v>
      </c>
      <c r="M4" s="6">
        <v>2</v>
      </c>
      <c r="N4" s="4" t="s">
        <v>59</v>
      </c>
      <c r="O4" s="6">
        <f t="shared" ref="O4:O15" si="1">L4*M4</f>
        <v>2</v>
      </c>
      <c r="Q4" t="str">
        <f t="shared" ref="Q4:Q10" si="2">A4</f>
        <v>2.</v>
      </c>
      <c r="R4" s="10" t="str">
        <f t="shared" ref="R4:R10" si="3">B4&amp;" "&amp;C4</f>
        <v>E2 Doświadczenie w tworzeniu aplikacji</v>
      </c>
      <c r="S4" s="9">
        <f t="shared" ref="S4:S10" si="4">D4</f>
        <v>0.5</v>
      </c>
      <c r="T4" s="9">
        <f t="shared" ref="T4:T10" si="5">E4</f>
        <v>3</v>
      </c>
      <c r="U4" s="9">
        <f t="shared" ref="U4:U10" si="6">G4</f>
        <v>1.5</v>
      </c>
      <c r="V4" s="10" t="str">
        <f t="shared" ref="V4:V10" si="7">F4</f>
        <v>Websoft ma "dość duże doświadczenie" w programowaniu różnych aplikacjach. Ale w projekcie są również początkujący programiści i testerzy.</v>
      </c>
      <c r="X4" t="s">
        <v>76</v>
      </c>
      <c r="Y4" t="str">
        <f t="shared" ref="Y4:Y15" si="8">J4&amp;" - " &amp;K4</f>
        <v>T2 - Wydajność</v>
      </c>
      <c r="Z4" s="9">
        <f t="shared" ref="Z4:Z15" si="9">L4</f>
        <v>1</v>
      </c>
      <c r="AA4" s="9">
        <f t="shared" ref="AA4:AA15" si="10">M4</f>
        <v>2</v>
      </c>
      <c r="AB4" s="9">
        <f t="shared" ref="AB4:AB15" si="11">O4</f>
        <v>2</v>
      </c>
      <c r="AC4" t="str">
        <f t="shared" ref="AC4:AC15" si="12">N4</f>
        <v>Określone wymagania niefunkcjonalne dotyczące czasu odpowiedzi i obciążenia, które nie powinny być zbyt trudne do osiągnięcia.</v>
      </c>
    </row>
    <row r="5" spans="1:29" ht="95.25" thickBot="1" x14ac:dyDescent="0.3">
      <c r="A5" t="s">
        <v>77</v>
      </c>
      <c r="B5" s="3" t="s">
        <v>8</v>
      </c>
      <c r="C5" s="4" t="s">
        <v>20</v>
      </c>
      <c r="D5" s="6">
        <v>1</v>
      </c>
      <c r="E5" s="6">
        <v>5</v>
      </c>
      <c r="F5" s="4" t="s">
        <v>29</v>
      </c>
      <c r="G5" s="6">
        <f t="shared" si="0"/>
        <v>5</v>
      </c>
      <c r="J5" s="3" t="s">
        <v>37</v>
      </c>
      <c r="K5" s="4" t="s">
        <v>60</v>
      </c>
      <c r="L5" s="6">
        <v>1</v>
      </c>
      <c r="M5" s="6">
        <v>3</v>
      </c>
      <c r="N5" s="4" t="s">
        <v>38</v>
      </c>
      <c r="O5" s="6">
        <f t="shared" si="1"/>
        <v>3</v>
      </c>
      <c r="Q5" t="str">
        <f t="shared" si="2"/>
        <v>3.</v>
      </c>
      <c r="R5" s="10" t="str">
        <f t="shared" si="3"/>
        <v>E3 Doświadczenie w projektowaniu aplikacji zorientowanych obiektowo</v>
      </c>
      <c r="S5" s="9">
        <f t="shared" si="4"/>
        <v>1</v>
      </c>
      <c r="T5" s="9">
        <f t="shared" si="5"/>
        <v>5</v>
      </c>
      <c r="U5" s="9">
        <f t="shared" si="6"/>
        <v>5</v>
      </c>
      <c r="V5" s="10" t="str">
        <f t="shared" si="7"/>
        <v>Doświadczenie w Java i .NET, obie technologie są obiektowe.</v>
      </c>
      <c r="X5" t="s">
        <v>77</v>
      </c>
      <c r="Y5" t="str">
        <f t="shared" si="8"/>
        <v>T3 - Wydajność dla użytkownika końcowego</v>
      </c>
      <c r="Z5" s="9">
        <f t="shared" si="9"/>
        <v>1</v>
      </c>
      <c r="AA5" s="9">
        <f t="shared" si="10"/>
        <v>3</v>
      </c>
      <c r="AB5" s="9">
        <f t="shared" si="11"/>
        <v>3</v>
      </c>
      <c r="AC5" t="str">
        <f t="shared" si="12"/>
        <v>Standardowy interfejs webowy, oczekiwana dobra użyteczność i szybkość reakcji.</v>
      </c>
    </row>
    <row r="6" spans="1:29" ht="60.75" thickBot="1" x14ac:dyDescent="0.3">
      <c r="A6" t="s">
        <v>78</v>
      </c>
      <c r="B6" s="3" t="s">
        <v>9</v>
      </c>
      <c r="C6" s="4" t="s">
        <v>10</v>
      </c>
      <c r="D6" s="6">
        <v>0.5</v>
      </c>
      <c r="E6" s="6">
        <v>3</v>
      </c>
      <c r="F6" s="4" t="s">
        <v>28</v>
      </c>
      <c r="G6" s="6">
        <f t="shared" si="0"/>
        <v>1.5</v>
      </c>
      <c r="J6" s="3" t="s">
        <v>39</v>
      </c>
      <c r="K6" s="4" t="s">
        <v>61</v>
      </c>
      <c r="L6" s="6">
        <v>1</v>
      </c>
      <c r="M6" s="6">
        <v>2</v>
      </c>
      <c r="N6" s="4" t="s">
        <v>67</v>
      </c>
      <c r="O6" s="6">
        <f t="shared" si="1"/>
        <v>2</v>
      </c>
      <c r="Q6" t="str">
        <f t="shared" si="2"/>
        <v>4.</v>
      </c>
      <c r="R6" s="10" t="str">
        <f t="shared" si="3"/>
        <v>E4 Umiejętności głównego analityka</v>
      </c>
      <c r="S6" s="9">
        <f t="shared" si="4"/>
        <v>0.5</v>
      </c>
      <c r="T6" s="9">
        <f t="shared" si="5"/>
        <v>3</v>
      </c>
      <c r="U6" s="9">
        <f t="shared" si="6"/>
        <v>1.5</v>
      </c>
      <c r="V6" s="10" t="str">
        <f t="shared" si="7"/>
        <v>Brak informacji, można założyć przeciętne umiejętności w względnie doświadczonym zespole.</v>
      </c>
      <c r="X6" t="s">
        <v>78</v>
      </c>
      <c r="Y6" t="str">
        <f t="shared" si="8"/>
        <v>T4 - Złożone przetwarzanie wewnętrzne</v>
      </c>
      <c r="Z6" s="9">
        <f t="shared" si="9"/>
        <v>1</v>
      </c>
      <c r="AA6" s="9">
        <f t="shared" si="10"/>
        <v>2</v>
      </c>
      <c r="AB6" s="9">
        <f t="shared" si="11"/>
        <v>2</v>
      </c>
      <c r="AC6" t="str">
        <f t="shared" si="12"/>
        <v>Standardowa logika sklepu internetowego (koszyk, zamówienia), brak informacji o szczególnej złożoności.</v>
      </c>
    </row>
    <row r="7" spans="1:29" ht="45.75" thickBot="1" x14ac:dyDescent="0.3">
      <c r="A7" t="s">
        <v>79</v>
      </c>
      <c r="B7" s="3" t="s">
        <v>11</v>
      </c>
      <c r="C7" s="4" t="s">
        <v>21</v>
      </c>
      <c r="D7" s="6">
        <v>1</v>
      </c>
      <c r="E7" s="6">
        <v>3</v>
      </c>
      <c r="F7" s="4" t="s">
        <v>27</v>
      </c>
      <c r="G7" s="6">
        <f t="shared" si="0"/>
        <v>3</v>
      </c>
      <c r="J7" s="3" t="s">
        <v>40</v>
      </c>
      <c r="K7" s="4" t="s">
        <v>41</v>
      </c>
      <c r="L7" s="6">
        <v>1</v>
      </c>
      <c r="M7" s="6">
        <v>0</v>
      </c>
      <c r="N7" s="4" t="s">
        <v>66</v>
      </c>
      <c r="O7" s="6">
        <f t="shared" si="1"/>
        <v>0</v>
      </c>
      <c r="Q7" t="str">
        <f t="shared" si="2"/>
        <v>5.</v>
      </c>
      <c r="R7" s="10" t="str">
        <f t="shared" si="3"/>
        <v>E5 Motywacja</v>
      </c>
      <c r="S7" s="9">
        <f t="shared" si="4"/>
        <v>1</v>
      </c>
      <c r="T7" s="9">
        <f t="shared" si="5"/>
        <v>3</v>
      </c>
      <c r="U7" s="9">
        <f t="shared" si="6"/>
        <v>3</v>
      </c>
      <c r="V7" s="10" t="str">
        <f t="shared" si="7"/>
        <v>Brak informacji, można założyć standardową motywację profesjonalną.</v>
      </c>
      <c r="X7" t="s">
        <v>79</v>
      </c>
      <c r="Y7" t="str">
        <f t="shared" si="8"/>
        <v>T5 - Re-używalność</v>
      </c>
      <c r="Z7" s="9">
        <f t="shared" si="9"/>
        <v>1</v>
      </c>
      <c r="AA7" s="9">
        <f t="shared" si="10"/>
        <v>0</v>
      </c>
      <c r="AB7" s="9">
        <f t="shared" si="11"/>
        <v>0</v>
      </c>
      <c r="AC7" t="str">
        <f t="shared" si="12"/>
        <v>Jawnie stwierdzono, że nie zakłada się przyszłego wykorzystania kodu.</v>
      </c>
    </row>
    <row r="8" spans="1:29" ht="60.75" thickBot="1" x14ac:dyDescent="0.3">
      <c r="A8" t="s">
        <v>80</v>
      </c>
      <c r="B8" s="3" t="s">
        <v>12</v>
      </c>
      <c r="C8" s="4" t="s">
        <v>13</v>
      </c>
      <c r="D8" s="6">
        <v>2</v>
      </c>
      <c r="E8" s="6">
        <v>2</v>
      </c>
      <c r="F8" s="4" t="s">
        <v>14</v>
      </c>
      <c r="G8" s="6">
        <f t="shared" si="0"/>
        <v>4</v>
      </c>
      <c r="J8" s="3" t="s">
        <v>42</v>
      </c>
      <c r="K8" s="4" t="s">
        <v>62</v>
      </c>
      <c r="L8" s="6">
        <v>0.5</v>
      </c>
      <c r="M8" s="6">
        <v>2</v>
      </c>
      <c r="N8" s="8" t="s">
        <v>69</v>
      </c>
      <c r="O8" s="6">
        <f t="shared" si="1"/>
        <v>1</v>
      </c>
      <c r="Q8" t="str">
        <f t="shared" si="2"/>
        <v>6.</v>
      </c>
      <c r="R8" s="10" t="str">
        <f t="shared" si="3"/>
        <v>E6 Stabilność wymagań</v>
      </c>
      <c r="S8" s="9">
        <f t="shared" si="4"/>
        <v>2</v>
      </c>
      <c r="T8" s="9">
        <f t="shared" si="5"/>
        <v>2</v>
      </c>
      <c r="U8" s="9">
        <f t="shared" si="6"/>
        <v>4</v>
      </c>
      <c r="V8" s="10" t="str">
        <f t="shared" si="7"/>
        <v>Wymagania "wstępnie uzgodnione, ale klient wciąż rozważa dodanie nowych opcji". Niska stabilność.</v>
      </c>
      <c r="X8" t="s">
        <v>80</v>
      </c>
      <c r="Y8" t="str">
        <f t="shared" si="8"/>
        <v>T6 - Łatwość w instalacji</v>
      </c>
      <c r="Z8" s="9">
        <f t="shared" si="9"/>
        <v>0.5</v>
      </c>
      <c r="AA8" s="9">
        <f t="shared" si="10"/>
        <v>2</v>
      </c>
      <c r="AB8" s="9">
        <f t="shared" si="11"/>
        <v>1</v>
      </c>
      <c r="AC8" t="str">
        <f t="shared" si="12"/>
        <v>Instalacja przez specjalistów dostawcy.</v>
      </c>
    </row>
    <row r="9" spans="1:29" ht="63.75" thickBot="1" x14ac:dyDescent="0.3">
      <c r="A9" t="s">
        <v>81</v>
      </c>
      <c r="B9" s="3" t="s">
        <v>15</v>
      </c>
      <c r="C9" s="4" t="s">
        <v>22</v>
      </c>
      <c r="D9" s="6">
        <v>-1</v>
      </c>
      <c r="E9" s="6">
        <v>4</v>
      </c>
      <c r="F9" s="4" t="s">
        <v>25</v>
      </c>
      <c r="G9" s="6">
        <f t="shared" si="0"/>
        <v>-4</v>
      </c>
      <c r="J9" s="3" t="s">
        <v>43</v>
      </c>
      <c r="K9" s="4" t="s">
        <v>44</v>
      </c>
      <c r="L9" s="6">
        <v>0.5</v>
      </c>
      <c r="M9" s="6">
        <v>4</v>
      </c>
      <c r="N9" s="4" t="s">
        <v>45</v>
      </c>
      <c r="O9" s="6">
        <f t="shared" si="1"/>
        <v>2</v>
      </c>
      <c r="Q9" t="str">
        <f t="shared" si="2"/>
        <v>7.</v>
      </c>
      <c r="R9" s="10" t="str">
        <f t="shared" si="3"/>
        <v>E7 Pracownicy pracujący w niepełnym wymiarze</v>
      </c>
      <c r="S9" s="9">
        <f t="shared" si="4"/>
        <v>-1</v>
      </c>
      <c r="T9" s="9">
        <f t="shared" si="5"/>
        <v>4</v>
      </c>
      <c r="U9" s="9">
        <f t="shared" si="6"/>
        <v>-4</v>
      </c>
      <c r="V9" s="10" t="str">
        <f t="shared" si="7"/>
        <v>Wśród pracowników jest "kilku studentów" - prawdopodobnie pracują w niepełnym wymiarze i mają mniejszą dostępność.</v>
      </c>
      <c r="X9" t="s">
        <v>81</v>
      </c>
      <c r="Y9" t="str">
        <f t="shared" si="8"/>
        <v>T7 - Łatwość użycia</v>
      </c>
      <c r="Z9" s="9">
        <f t="shared" si="9"/>
        <v>0.5</v>
      </c>
      <c r="AA9" s="9">
        <f t="shared" si="10"/>
        <v>4</v>
      </c>
      <c r="AB9" s="9">
        <f t="shared" si="11"/>
        <v>2</v>
      </c>
      <c r="AC9" t="str">
        <f t="shared" si="12"/>
        <v>Standardowy sklep internetowy, oczekiwana intuicyjność.</v>
      </c>
    </row>
    <row r="10" spans="1:29" ht="63.75" thickBot="1" x14ac:dyDescent="0.3">
      <c r="A10" t="s">
        <v>82</v>
      </c>
      <c r="B10" s="3" t="s">
        <v>16</v>
      </c>
      <c r="C10" s="4" t="s">
        <v>23</v>
      </c>
      <c r="D10" s="6">
        <v>-1</v>
      </c>
      <c r="E10" s="6">
        <v>2</v>
      </c>
      <c r="F10" s="4" t="s">
        <v>26</v>
      </c>
      <c r="G10" s="6">
        <f t="shared" si="0"/>
        <v>-2</v>
      </c>
      <c r="J10" s="3" t="s">
        <v>46</v>
      </c>
      <c r="K10" s="4" t="s">
        <v>47</v>
      </c>
      <c r="L10" s="6">
        <v>2</v>
      </c>
      <c r="M10" s="6">
        <v>4</v>
      </c>
      <c r="N10" s="4" t="s">
        <v>68</v>
      </c>
      <c r="O10" s="6">
        <f t="shared" si="1"/>
        <v>8</v>
      </c>
      <c r="Q10" t="str">
        <f t="shared" si="2"/>
        <v>8.</v>
      </c>
      <c r="R10" s="10" t="str">
        <f t="shared" si="3"/>
        <v>E8 Trudność języka programowania</v>
      </c>
      <c r="S10" s="9">
        <f t="shared" si="4"/>
        <v>-1</v>
      </c>
      <c r="T10" s="9">
        <f t="shared" si="5"/>
        <v>2</v>
      </c>
      <c r="U10" s="9">
        <f t="shared" si="6"/>
        <v>-2</v>
      </c>
      <c r="V10" s="10" t="str">
        <f t="shared" si="7"/>
        <v xml:space="preserve">Język Java jest znany większości programistów Websoft, nie jest uważany za szczególnie trudny dla nich. </v>
      </c>
      <c r="X10" t="s">
        <v>82</v>
      </c>
      <c r="Y10" t="str">
        <f t="shared" si="8"/>
        <v>T8 - Przenośność</v>
      </c>
      <c r="Z10" s="9">
        <f t="shared" si="9"/>
        <v>2</v>
      </c>
      <c r="AA10" s="9">
        <f t="shared" si="10"/>
        <v>4</v>
      </c>
      <c r="AB10" s="9">
        <f t="shared" si="11"/>
        <v>8</v>
      </c>
      <c r="AC10" t="str">
        <f t="shared" si="12"/>
        <v>Aplikacja webowa, musi działać w różnych przeglądarkach i urządzeniach mobilnych czy desktopowych. Technologia Java wspomaga przenośność serwera.</v>
      </c>
    </row>
    <row r="11" spans="1:29" ht="48" thickBot="1" x14ac:dyDescent="0.3">
      <c r="B11" s="1"/>
      <c r="C11" s="2"/>
      <c r="D11" s="2"/>
      <c r="E11" s="2"/>
      <c r="F11" s="2"/>
      <c r="G11" s="7"/>
      <c r="J11" s="3" t="s">
        <v>48</v>
      </c>
      <c r="K11" s="4" t="s">
        <v>49</v>
      </c>
      <c r="L11" s="6">
        <v>1</v>
      </c>
      <c r="M11" s="6">
        <v>4</v>
      </c>
      <c r="N11" s="4" t="s">
        <v>50</v>
      </c>
      <c r="O11" s="6">
        <f t="shared" si="1"/>
        <v>4</v>
      </c>
      <c r="X11" t="s">
        <v>86</v>
      </c>
      <c r="Y11" t="str">
        <f t="shared" si="8"/>
        <v>T9 - Łatwość wprowadzania zmian</v>
      </c>
      <c r="Z11" s="9">
        <f t="shared" si="9"/>
        <v>1</v>
      </c>
      <c r="AA11" s="9">
        <f t="shared" si="10"/>
        <v>4</v>
      </c>
      <c r="AB11" s="9">
        <f t="shared" si="11"/>
        <v>4</v>
      </c>
      <c r="AC11" t="str">
        <f t="shared" si="12"/>
        <v>Wymagania niestabilne ("klient wciąż rozważa..."), pielęgnacja planowana przez Websoft. Wysoki priorytet.</v>
      </c>
    </row>
    <row r="12" spans="1:29" ht="48" thickBot="1" x14ac:dyDescent="0.3">
      <c r="G12" s="9">
        <f>SUM(G3:G10)</f>
        <v>13.5</v>
      </c>
      <c r="J12" s="3" t="s">
        <v>51</v>
      </c>
      <c r="K12" s="4" t="s">
        <v>52</v>
      </c>
      <c r="L12" s="6">
        <v>1</v>
      </c>
      <c r="M12" s="6">
        <v>3</v>
      </c>
      <c r="N12" s="4" t="s">
        <v>72</v>
      </c>
      <c r="O12" s="6">
        <f t="shared" si="1"/>
        <v>3</v>
      </c>
      <c r="X12" t="s">
        <v>87</v>
      </c>
      <c r="Y12" t="str">
        <f t="shared" si="8"/>
        <v>T10 - Współbieżność</v>
      </c>
      <c r="Z12" s="9">
        <f t="shared" si="9"/>
        <v>1</v>
      </c>
      <c r="AA12" s="9">
        <f t="shared" si="10"/>
        <v>3</v>
      </c>
      <c r="AB12" s="9">
        <f t="shared" si="11"/>
        <v>3</v>
      </c>
      <c r="AC12" t="str">
        <f t="shared" si="12"/>
        <v>Obsługa standardowej liczby klientów jednocześnie (do 50/min), konieczne zarządzanie dostępem.</v>
      </c>
    </row>
    <row r="13" spans="1:29" ht="48" thickBot="1" x14ac:dyDescent="0.3">
      <c r="E13" s="5">
        <f>56 * 0.995 * 0.96 * 20</f>
        <v>1069.8240000000001</v>
      </c>
      <c r="J13" s="3" t="s">
        <v>53</v>
      </c>
      <c r="K13" s="4" t="s">
        <v>54</v>
      </c>
      <c r="L13" s="6">
        <v>1</v>
      </c>
      <c r="M13" s="6">
        <v>2</v>
      </c>
      <c r="N13" s="4" t="s">
        <v>73</v>
      </c>
      <c r="O13" s="6">
        <f t="shared" si="1"/>
        <v>2</v>
      </c>
      <c r="X13" t="s">
        <v>88</v>
      </c>
      <c r="Y13" t="str">
        <f t="shared" si="8"/>
        <v>T11 - Specjalne zabezpieczenia</v>
      </c>
      <c r="Z13" s="9">
        <f t="shared" si="9"/>
        <v>1</v>
      </c>
      <c r="AA13" s="9">
        <f t="shared" si="10"/>
        <v>2</v>
      </c>
      <c r="AB13" s="9">
        <f t="shared" si="11"/>
        <v>2</v>
      </c>
      <c r="AC13" t="str">
        <f t="shared" si="12"/>
        <v>Wymagana autoryzacja, ale jawnie stwierdzono brak "szczególnych zabezpieczeń".</v>
      </c>
    </row>
    <row r="14" spans="1:29" ht="48" thickBot="1" x14ac:dyDescent="0.3">
      <c r="E14">
        <f>1070*80</f>
        <v>85600</v>
      </c>
      <c r="J14" s="3" t="s">
        <v>55</v>
      </c>
      <c r="K14" s="4" t="s">
        <v>63</v>
      </c>
      <c r="L14" s="6">
        <v>1</v>
      </c>
      <c r="M14" s="6">
        <v>3</v>
      </c>
      <c r="N14" s="4" t="s">
        <v>56</v>
      </c>
      <c r="O14" s="6">
        <f t="shared" si="1"/>
        <v>3</v>
      </c>
      <c r="X14" t="s">
        <v>89</v>
      </c>
      <c r="Y14" t="str">
        <f t="shared" si="8"/>
        <v>T12 - Zależność od zewnętrznych bibliotek</v>
      </c>
      <c r="Z14" s="9">
        <f t="shared" si="9"/>
        <v>1</v>
      </c>
      <c r="AA14" s="9">
        <f t="shared" si="10"/>
        <v>3</v>
      </c>
      <c r="AB14" s="9">
        <f t="shared" si="11"/>
        <v>3</v>
      </c>
      <c r="AC14" t="str">
        <f t="shared" si="12"/>
        <v>Zakłada się możliwość wykorzystania darmowych bibliotek - pewna zależność.</v>
      </c>
    </row>
    <row r="15" spans="1:29" ht="48" thickBot="1" x14ac:dyDescent="0.3">
      <c r="J15" s="3" t="s">
        <v>57</v>
      </c>
      <c r="K15" s="4" t="s">
        <v>64</v>
      </c>
      <c r="L15" s="6">
        <v>1</v>
      </c>
      <c r="M15" s="6">
        <v>0</v>
      </c>
      <c r="N15" s="4" t="s">
        <v>58</v>
      </c>
      <c r="O15" s="6">
        <f t="shared" si="1"/>
        <v>0</v>
      </c>
      <c r="X15" t="s">
        <v>90</v>
      </c>
      <c r="Y15" t="str">
        <f t="shared" si="8"/>
        <v>T13 - Dodatkowe szkolenia użytkowników</v>
      </c>
      <c r="Z15" s="9">
        <f t="shared" si="9"/>
        <v>1</v>
      </c>
      <c r="AA15" s="9">
        <f t="shared" si="10"/>
        <v>0</v>
      </c>
      <c r="AB15" s="9">
        <f t="shared" si="11"/>
        <v>0</v>
      </c>
      <c r="AC15" t="str">
        <f t="shared" si="12"/>
        <v>Jawnie stwierdzono, że system nie powinien wymagać dodatkowych szkoleń.</v>
      </c>
    </row>
    <row r="16" spans="1:29" ht="16.5" thickBot="1" x14ac:dyDescent="0.3">
      <c r="J16" s="3"/>
      <c r="K16" s="4" t="s">
        <v>17</v>
      </c>
      <c r="L16" s="4"/>
      <c r="M16" s="4"/>
      <c r="N16" s="4"/>
      <c r="O16" s="6">
        <f>SUM(O3:O15)</f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2025-05-10T13:01:38Z</dcterms:created>
  <dcterms:modified xsi:type="dcterms:W3CDTF">2025-05-10T18:08:03Z</dcterms:modified>
</cp:coreProperties>
</file>