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90" yWindow="945" windowWidth="9315" windowHeight="7245" activeTab="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U38" i="3" l="1"/>
  <c r="V33" i="3"/>
  <c r="U33" i="3"/>
  <c r="U35" i="3" s="1"/>
  <c r="W32" i="3"/>
  <c r="W31" i="3"/>
  <c r="W30" i="3"/>
  <c r="W29" i="3"/>
  <c r="W28" i="3"/>
  <c r="W27" i="3"/>
  <c r="W26" i="3"/>
  <c r="U12" i="3"/>
  <c r="U14" i="3" s="1"/>
  <c r="U17" i="3"/>
  <c r="V12" i="3"/>
  <c r="W11" i="3"/>
  <c r="W10" i="3"/>
  <c r="W9" i="3"/>
  <c r="W8" i="3"/>
  <c r="W7" i="3"/>
  <c r="W6" i="3"/>
  <c r="W5" i="3"/>
  <c r="M33" i="3" l="1"/>
  <c r="M35" i="3" s="1"/>
  <c r="M38" i="3"/>
  <c r="N33" i="3"/>
  <c r="O32" i="3"/>
  <c r="O31" i="3"/>
  <c r="O30" i="3"/>
  <c r="O29" i="3"/>
  <c r="O28" i="3"/>
  <c r="O27" i="3"/>
  <c r="O26" i="3"/>
  <c r="M17" i="3" l="1"/>
  <c r="N12" i="3"/>
  <c r="M12" i="3"/>
  <c r="M14" i="3" s="1"/>
  <c r="O11" i="3"/>
  <c r="O10" i="3"/>
  <c r="O9" i="3"/>
  <c r="O8" i="3"/>
  <c r="O7" i="3"/>
  <c r="O6" i="3"/>
  <c r="O5" i="3"/>
  <c r="D53" i="3" l="1"/>
  <c r="C53" i="3"/>
  <c r="C55" i="3" s="1"/>
  <c r="E52" i="3"/>
  <c r="E51" i="3"/>
  <c r="E50" i="3"/>
  <c r="E49" i="3"/>
  <c r="E48" i="3"/>
  <c r="E47" i="3"/>
  <c r="E46" i="3"/>
  <c r="D32" i="3"/>
  <c r="C32" i="3"/>
  <c r="C34" i="3" s="1"/>
  <c r="E31" i="3"/>
  <c r="E30" i="3"/>
  <c r="E29" i="3"/>
  <c r="E28" i="3"/>
  <c r="E27" i="3"/>
  <c r="E26" i="3"/>
  <c r="E25" i="3"/>
  <c r="C17" i="3" l="1"/>
  <c r="D12" i="3"/>
  <c r="C12" i="3" l="1"/>
  <c r="C14" i="3" s="1"/>
  <c r="E11" i="3"/>
  <c r="E10" i="3"/>
  <c r="E9" i="3"/>
  <c r="E8" i="3"/>
  <c r="E7" i="3"/>
  <c r="E6" i="3"/>
  <c r="E5" i="3"/>
  <c r="P8" i="1" l="1"/>
  <c r="N8" i="1"/>
</calcChain>
</file>

<file path=xl/sharedStrings.xml><?xml version="1.0" encoding="utf-8"?>
<sst xmlns="http://schemas.openxmlformats.org/spreadsheetml/2006/main" count="394" uniqueCount="142">
  <si>
    <t xml:space="preserve">Simulation </t>
  </si>
  <si>
    <t>Einstellungen</t>
  </si>
  <si>
    <t>heating</t>
  </si>
  <si>
    <t>cooling</t>
  </si>
  <si>
    <t>AHU_durchgehend</t>
  </si>
  <si>
    <t>cooler_on</t>
  </si>
  <si>
    <t>l_cooler</t>
  </si>
  <si>
    <t>AHU_V_angepasst</t>
  </si>
  <si>
    <t>Datum</t>
  </si>
  <si>
    <t>26.02.2016, 8:46</t>
  </si>
  <si>
    <t>true</t>
  </si>
  <si>
    <t>false</t>
  </si>
  <si>
    <t>true(65,31)</t>
  </si>
  <si>
    <t>Name</t>
  </si>
  <si>
    <t>M2031_26_1</t>
  </si>
  <si>
    <t>26.02.2016, 9:07</t>
  </si>
  <si>
    <t>M2030_26_1</t>
  </si>
  <si>
    <t>true(77.81)</t>
  </si>
  <si>
    <t>M2031_26_2</t>
  </si>
  <si>
    <t>26.02.2016, 10:15</t>
  </si>
  <si>
    <t xml:space="preserve">angepasste Lüftungsraten </t>
  </si>
  <si>
    <t xml:space="preserve">Zuluft über Anlage </t>
  </si>
  <si>
    <t>Abluft über Anlage</t>
  </si>
  <si>
    <t xml:space="preserve">Anzahl der Anlagen =2 </t>
  </si>
  <si>
    <t>belüftende Fläche</t>
  </si>
  <si>
    <t xml:space="preserve">Volumenstrom </t>
  </si>
  <si>
    <t>26.02.2016, 10:47</t>
  </si>
  <si>
    <t>26.02.2016, 11:30</t>
  </si>
  <si>
    <t>M2031_26_3</t>
  </si>
  <si>
    <t>Tset 23</t>
  </si>
  <si>
    <t>Tset 24</t>
  </si>
  <si>
    <t>26.02.2016, 11:45</t>
  </si>
  <si>
    <t>M2031_26_4</t>
  </si>
  <si>
    <t>Tset Cooler</t>
  </si>
  <si>
    <t>M2030_26_2</t>
  </si>
  <si>
    <t>26.02.2016, 12:35</t>
  </si>
  <si>
    <t>M2031_26_5</t>
  </si>
  <si>
    <t>Tset 22,4</t>
  </si>
  <si>
    <t>Tset Heater</t>
  </si>
  <si>
    <t>295.15 alle</t>
  </si>
  <si>
    <t>01.03.2016, 08:20</t>
  </si>
  <si>
    <t>TsetC</t>
  </si>
  <si>
    <t>296.15</t>
  </si>
  <si>
    <t>TsetC2</t>
  </si>
  <si>
    <t>297.15</t>
  </si>
  <si>
    <t>TsetC3</t>
  </si>
  <si>
    <t>295.55</t>
  </si>
  <si>
    <t>Tset 2</t>
  </si>
  <si>
    <t>295.15</t>
  </si>
  <si>
    <t>Tset</t>
  </si>
  <si>
    <t>294.15</t>
  </si>
  <si>
    <t>294.15 (Klo 295.15)</t>
  </si>
  <si>
    <t>M2030_01_1</t>
  </si>
  <si>
    <t>01.03.2016, 08:50</t>
  </si>
  <si>
    <t>M2031_01_1</t>
  </si>
  <si>
    <t>M2030_01_2</t>
  </si>
  <si>
    <t>01.03.2016, 9:15</t>
  </si>
  <si>
    <t>400m² aus Keller auf Flur</t>
  </si>
  <si>
    <t>TsetCfinalM_2031</t>
  </si>
  <si>
    <t>296.75</t>
  </si>
  <si>
    <t>01.03.2016, 14:30</t>
  </si>
  <si>
    <t>M2031_01_2</t>
  </si>
  <si>
    <t xml:space="preserve">true </t>
  </si>
  <si>
    <t>Tset1</t>
  </si>
  <si>
    <t>294.15 (Labor 295.15)</t>
  </si>
  <si>
    <t>01.03.2016, 14:56</t>
  </si>
  <si>
    <t>M2031_01_3</t>
  </si>
  <si>
    <t>01.03.2016, 15:10</t>
  </si>
  <si>
    <t>M2030_01_3</t>
  </si>
  <si>
    <t>02.03.2016, 14.35</t>
  </si>
  <si>
    <t>M20302_02_1</t>
  </si>
  <si>
    <t xml:space="preserve"> Variante 2 !!</t>
  </si>
  <si>
    <t xml:space="preserve"> noch nicht die summen eingefügt!!</t>
  </si>
  <si>
    <t>03.03.</t>
  </si>
  <si>
    <t>M20302_03_1</t>
  </si>
  <si>
    <t>M2030_HRS06</t>
  </si>
  <si>
    <t>M2030_HRS04</t>
  </si>
  <si>
    <t>M2030_HRS0</t>
  </si>
  <si>
    <t>Simulationen Variante 2 ! (läuft unter 3)</t>
  </si>
  <si>
    <t>Bedingungen</t>
  </si>
  <si>
    <t>Heating</t>
  </si>
  <si>
    <t>Cooling,(De)humification</t>
  </si>
  <si>
    <t>AHU-Einstellung</t>
  </si>
  <si>
    <t>TsetHeater</t>
  </si>
  <si>
    <t>TsetCooler</t>
  </si>
  <si>
    <t xml:space="preserve">l_cooler </t>
  </si>
  <si>
    <t>Wetter</t>
  </si>
  <si>
    <t>HRS</t>
  </si>
  <si>
    <t>AHUc</t>
  </si>
  <si>
    <t>Tset2</t>
  </si>
  <si>
    <t>Melaten</t>
  </si>
  <si>
    <t>0.8</t>
  </si>
  <si>
    <t>M2030_1</t>
  </si>
  <si>
    <t>Ergebnisse Variante 2</t>
  </si>
  <si>
    <t xml:space="preserve">Zone </t>
  </si>
  <si>
    <t>Nutzung</t>
  </si>
  <si>
    <t>kWh</t>
  </si>
  <si>
    <t>m²</t>
  </si>
  <si>
    <t>kWh/m²</t>
  </si>
  <si>
    <t>Storage</t>
  </si>
  <si>
    <t>Meeting</t>
  </si>
  <si>
    <t>Lecture</t>
  </si>
  <si>
    <t>Laboratory</t>
  </si>
  <si>
    <t>Sanitary</t>
  </si>
  <si>
    <t>Floor</t>
  </si>
  <si>
    <t>Office</t>
  </si>
  <si>
    <t>Heizung</t>
  </si>
  <si>
    <t xml:space="preserve">Summe </t>
  </si>
  <si>
    <t>Lüftung</t>
  </si>
  <si>
    <t>Gesamter Verbrauch</t>
  </si>
  <si>
    <t>gemessener Wert</t>
  </si>
  <si>
    <t>1209 (1187)</t>
  </si>
  <si>
    <t>748,903MWh</t>
  </si>
  <si>
    <t>587,273MWh</t>
  </si>
  <si>
    <t>647,639MWh</t>
  </si>
  <si>
    <t>HRS 0.8</t>
  </si>
  <si>
    <t>HRS 0.6</t>
  </si>
  <si>
    <t>HRS 0.4</t>
  </si>
  <si>
    <t xml:space="preserve">bei Belüftung von Flur und Labor </t>
  </si>
  <si>
    <t>m³</t>
  </si>
  <si>
    <t>m³/m²</t>
  </si>
  <si>
    <t>0.6</t>
  </si>
  <si>
    <t>0.4</t>
  </si>
  <si>
    <t>M2030_2</t>
  </si>
  <si>
    <t>M2030_3</t>
  </si>
  <si>
    <t xml:space="preserve"> AUFTEILUNG LÜFTUNG AUF LABOR UND FLUR</t>
  </si>
  <si>
    <t>M2030_5</t>
  </si>
  <si>
    <t>ACH_base</t>
  </si>
  <si>
    <t>0.3</t>
  </si>
  <si>
    <t>0.2</t>
  </si>
  <si>
    <t>aber vergessen true einzustellen</t>
  </si>
  <si>
    <t xml:space="preserve">mit lecture </t>
  </si>
  <si>
    <t>M2030_6</t>
  </si>
  <si>
    <t>dadurch V = 39,..</t>
  </si>
  <si>
    <t>744,266MWh</t>
  </si>
  <si>
    <t>LÜFTUNG AUFGETEILT AUF FLUR UND LABOR</t>
  </si>
  <si>
    <t>M2030_7</t>
  </si>
  <si>
    <t>mit ACHbase 0.3</t>
  </si>
  <si>
    <t>Labor</t>
  </si>
  <si>
    <t>M2030_8</t>
  </si>
  <si>
    <t>839,21MWh</t>
  </si>
  <si>
    <t>mit ACHbase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</si>
</sst>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16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10" fontId="0" fillId="0" borderId="0" xfId="0" applyNumberFormat="1" applyFill="1" applyBorder="1"/>
    <xf numFmtId="0" fontId="0" fillId="0" borderId="8" xfId="0" applyFill="1" applyBorder="1"/>
    <xf numFmtId="0" fontId="0" fillId="3" borderId="9" xfId="0" applyFill="1" applyBorder="1"/>
    <xf numFmtId="3" fontId="2" fillId="3" borderId="9" xfId="0" applyNumberFormat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0" fillId="0" borderId="10" xfId="0" applyFill="1" applyBorder="1"/>
    <xf numFmtId="0" fontId="0" fillId="0" borderId="0" xfId="0" applyFill="1"/>
    <xf numFmtId="0" fontId="0" fillId="0" borderId="0" xfId="0" applyFont="1" applyFill="1"/>
    <xf numFmtId="0" fontId="0" fillId="0" borderId="11" xfId="0" applyFill="1" applyBorder="1"/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5" borderId="0" xfId="0" applyFill="1"/>
    <xf numFmtId="0" fontId="3" fillId="4" borderId="0" xfId="0" applyFont="1" applyFill="1"/>
    <xf numFmtId="3" fontId="3" fillId="4" borderId="0" xfId="0" applyNumberFormat="1" applyFont="1" applyFill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41" sqref="B41"/>
    </sheetView>
  </sheetViews>
  <sheetFormatPr baseColWidth="10" defaultRowHeight="15" x14ac:dyDescent="0.25"/>
  <cols>
    <col min="1" max="1" width="17.5703125" customWidth="1"/>
    <col min="2" max="2" width="21.7109375" customWidth="1"/>
    <col min="5" max="5" width="20.7109375" customWidth="1"/>
    <col min="6" max="6" width="18.7109375" customWidth="1"/>
    <col min="11" max="11" width="25.85546875" customWidth="1"/>
    <col min="12" max="12" width="22" customWidth="1"/>
    <col min="13" max="13" width="30.5703125" customWidth="1"/>
  </cols>
  <sheetData>
    <row r="1" spans="1:16" x14ac:dyDescent="0.25">
      <c r="A1" t="s">
        <v>0</v>
      </c>
    </row>
    <row r="2" spans="1:16" x14ac:dyDescent="0.25">
      <c r="A2" t="s">
        <v>1</v>
      </c>
      <c r="C2" t="s">
        <v>2</v>
      </c>
      <c r="D2" t="s">
        <v>3</v>
      </c>
      <c r="E2" t="s">
        <v>4</v>
      </c>
      <c r="F2" t="s">
        <v>7</v>
      </c>
      <c r="G2" t="s">
        <v>5</v>
      </c>
      <c r="H2" t="s">
        <v>6</v>
      </c>
      <c r="I2" t="s">
        <v>33</v>
      </c>
      <c r="J2" t="s">
        <v>38</v>
      </c>
      <c r="K2" s="2"/>
      <c r="L2" s="2"/>
      <c r="M2" s="2"/>
      <c r="N2" s="3">
        <v>2030</v>
      </c>
      <c r="O2" s="2"/>
      <c r="P2" s="3">
        <v>2031</v>
      </c>
    </row>
    <row r="3" spans="1:16" x14ac:dyDescent="0.25">
      <c r="A3" t="s">
        <v>8</v>
      </c>
      <c r="B3" t="s">
        <v>13</v>
      </c>
      <c r="K3" s="2" t="s">
        <v>20</v>
      </c>
      <c r="L3" s="2"/>
      <c r="M3" s="2" t="s">
        <v>21</v>
      </c>
      <c r="N3" s="2">
        <v>64000</v>
      </c>
      <c r="O3" s="2"/>
      <c r="P3" s="2">
        <v>53520</v>
      </c>
    </row>
    <row r="4" spans="1:16" x14ac:dyDescent="0.25">
      <c r="A4" t="s">
        <v>9</v>
      </c>
      <c r="B4" t="s">
        <v>14</v>
      </c>
      <c r="C4" t="s">
        <v>10</v>
      </c>
      <c r="D4" t="s">
        <v>11</v>
      </c>
      <c r="E4" t="s">
        <v>10</v>
      </c>
      <c r="F4" t="s">
        <v>12</v>
      </c>
      <c r="G4" t="s">
        <v>10</v>
      </c>
      <c r="H4" s="1">
        <v>-120000</v>
      </c>
      <c r="I4" t="s">
        <v>29</v>
      </c>
      <c r="K4" s="2"/>
      <c r="L4" s="2"/>
      <c r="M4" s="2" t="s">
        <v>22</v>
      </c>
      <c r="N4" s="2">
        <v>51000</v>
      </c>
      <c r="O4" s="2"/>
      <c r="P4" s="2">
        <v>53520</v>
      </c>
    </row>
    <row r="5" spans="1:16" x14ac:dyDescent="0.25">
      <c r="A5" t="s">
        <v>15</v>
      </c>
      <c r="B5" t="s">
        <v>16</v>
      </c>
      <c r="C5" t="s">
        <v>10</v>
      </c>
      <c r="D5" t="s">
        <v>11</v>
      </c>
      <c r="E5" t="s">
        <v>10</v>
      </c>
      <c r="F5" t="s">
        <v>17</v>
      </c>
      <c r="G5" t="s">
        <v>11</v>
      </c>
      <c r="H5">
        <v>0</v>
      </c>
      <c r="K5" s="2"/>
      <c r="L5" s="2"/>
      <c r="M5" s="2" t="s">
        <v>23</v>
      </c>
      <c r="N5" s="2">
        <v>128000</v>
      </c>
      <c r="O5" s="2"/>
      <c r="P5" s="2">
        <v>107040</v>
      </c>
    </row>
    <row r="6" spans="1:16" s="30" customFormat="1" x14ac:dyDescent="0.25">
      <c r="A6" s="30" t="s">
        <v>19</v>
      </c>
      <c r="B6" s="30" t="s">
        <v>18</v>
      </c>
      <c r="C6" s="30" t="s">
        <v>10</v>
      </c>
      <c r="D6" s="30" t="s">
        <v>11</v>
      </c>
      <c r="E6" s="30" t="s">
        <v>11</v>
      </c>
      <c r="F6" s="30" t="s">
        <v>12</v>
      </c>
      <c r="G6" s="30" t="s">
        <v>10</v>
      </c>
      <c r="H6" s="30">
        <v>-120000</v>
      </c>
      <c r="I6" s="30" t="s">
        <v>29</v>
      </c>
      <c r="N6" s="30">
        <v>102000</v>
      </c>
      <c r="P6" s="30">
        <v>107040</v>
      </c>
    </row>
    <row r="7" spans="1:16" s="30" customFormat="1" x14ac:dyDescent="0.25">
      <c r="A7" s="30" t="s">
        <v>26</v>
      </c>
      <c r="B7" s="30" t="s">
        <v>34</v>
      </c>
      <c r="C7" s="30" t="s">
        <v>10</v>
      </c>
      <c r="D7" s="30" t="s">
        <v>11</v>
      </c>
      <c r="E7" s="30" t="s">
        <v>11</v>
      </c>
      <c r="F7" s="30" t="s">
        <v>17</v>
      </c>
      <c r="G7" s="30" t="s">
        <v>11</v>
      </c>
      <c r="H7" s="30">
        <v>0</v>
      </c>
      <c r="M7" s="30" t="s">
        <v>24</v>
      </c>
      <c r="N7" s="30">
        <v>1644.94</v>
      </c>
      <c r="P7" s="30">
        <v>1638.94</v>
      </c>
    </row>
    <row r="8" spans="1:16" x14ac:dyDescent="0.25">
      <c r="A8" t="s">
        <v>27</v>
      </c>
      <c r="B8" t="s">
        <v>28</v>
      </c>
      <c r="C8" t="s">
        <v>10</v>
      </c>
      <c r="D8" t="s">
        <v>11</v>
      </c>
      <c r="E8" t="s">
        <v>10</v>
      </c>
      <c r="F8" t="s">
        <v>12</v>
      </c>
      <c r="G8" t="s">
        <v>10</v>
      </c>
      <c r="H8">
        <v>-120000</v>
      </c>
      <c r="I8" t="s">
        <v>30</v>
      </c>
      <c r="K8" s="2"/>
      <c r="L8" s="2"/>
      <c r="M8" s="2" t="s">
        <v>25</v>
      </c>
      <c r="N8" s="2">
        <f>N5/N7</f>
        <v>77.814388366748943</v>
      </c>
      <c r="O8" s="2"/>
      <c r="P8" s="2">
        <f t="shared" ref="P8" si="0">P5/P7</f>
        <v>65.310505570673726</v>
      </c>
    </row>
    <row r="9" spans="1:16" s="30" customFormat="1" x14ac:dyDescent="0.25">
      <c r="A9" s="30" t="s">
        <v>31</v>
      </c>
      <c r="B9" s="30" t="s">
        <v>32</v>
      </c>
      <c r="C9" s="30" t="s">
        <v>10</v>
      </c>
      <c r="D9" s="30" t="s">
        <v>11</v>
      </c>
      <c r="E9" s="30" t="s">
        <v>11</v>
      </c>
      <c r="F9" s="30" t="s">
        <v>12</v>
      </c>
      <c r="G9" s="30" t="s">
        <v>10</v>
      </c>
      <c r="H9" s="30">
        <v>-120000</v>
      </c>
      <c r="I9" s="30" t="s">
        <v>30</v>
      </c>
    </row>
    <row r="10" spans="1:16" x14ac:dyDescent="0.25">
      <c r="A10" t="s">
        <v>35</v>
      </c>
      <c r="B10" t="s">
        <v>36</v>
      </c>
      <c r="C10" t="s">
        <v>10</v>
      </c>
      <c r="D10" t="s">
        <v>11</v>
      </c>
      <c r="E10" t="s">
        <v>10</v>
      </c>
      <c r="F10" t="s">
        <v>12</v>
      </c>
      <c r="G10" t="s">
        <v>10</v>
      </c>
      <c r="H10">
        <v>-120000</v>
      </c>
      <c r="I10" t="s">
        <v>37</v>
      </c>
      <c r="K10" s="2"/>
      <c r="L10" s="2"/>
      <c r="M10" s="2"/>
      <c r="N10" s="2"/>
      <c r="O10" s="2"/>
      <c r="P10" s="2"/>
    </row>
    <row r="11" spans="1:16" x14ac:dyDescent="0.25">
      <c r="L11" t="s">
        <v>58</v>
      </c>
      <c r="M11" t="s">
        <v>59</v>
      </c>
    </row>
    <row r="12" spans="1:16" x14ac:dyDescent="0.25">
      <c r="A12" s="4" t="s">
        <v>40</v>
      </c>
      <c r="B12" t="s">
        <v>52</v>
      </c>
      <c r="C12" t="s">
        <v>10</v>
      </c>
      <c r="D12" t="s">
        <v>11</v>
      </c>
      <c r="E12" t="s">
        <v>10</v>
      </c>
      <c r="F12" t="s">
        <v>17</v>
      </c>
      <c r="G12" t="s">
        <v>11</v>
      </c>
      <c r="H12">
        <v>0</v>
      </c>
      <c r="J12" t="s">
        <v>39</v>
      </c>
      <c r="L12" t="s">
        <v>41</v>
      </c>
      <c r="M12" t="s">
        <v>42</v>
      </c>
    </row>
    <row r="13" spans="1:16" x14ac:dyDescent="0.25">
      <c r="A13" s="4" t="s">
        <v>53</v>
      </c>
      <c r="B13" t="s">
        <v>54</v>
      </c>
      <c r="C13" t="s">
        <v>10</v>
      </c>
      <c r="D13" t="s">
        <v>11</v>
      </c>
      <c r="E13" t="s">
        <v>10</v>
      </c>
      <c r="F13" t="s">
        <v>12</v>
      </c>
      <c r="G13" t="s">
        <v>10</v>
      </c>
      <c r="H13">
        <v>-17.8</v>
      </c>
      <c r="I13">
        <v>24</v>
      </c>
      <c r="J13" t="s">
        <v>39</v>
      </c>
      <c r="L13" t="s">
        <v>43</v>
      </c>
      <c r="M13" t="s">
        <v>44</v>
      </c>
    </row>
    <row r="14" spans="1:16" x14ac:dyDescent="0.25">
      <c r="A14" t="s">
        <v>56</v>
      </c>
      <c r="B14" t="s">
        <v>55</v>
      </c>
      <c r="J14" t="s">
        <v>39</v>
      </c>
      <c r="L14" t="s">
        <v>45</v>
      </c>
      <c r="M14" t="s">
        <v>46</v>
      </c>
    </row>
    <row r="15" spans="1:16" x14ac:dyDescent="0.25">
      <c r="B15" t="s">
        <v>57</v>
      </c>
      <c r="L15" t="s">
        <v>49</v>
      </c>
      <c r="M15" t="s">
        <v>64</v>
      </c>
    </row>
    <row r="16" spans="1:16" x14ac:dyDescent="0.25">
      <c r="L16" t="s">
        <v>47</v>
      </c>
      <c r="M16" t="s">
        <v>48</v>
      </c>
    </row>
    <row r="17" spans="1:17" x14ac:dyDescent="0.25">
      <c r="A17" s="5" t="s">
        <v>60</v>
      </c>
      <c r="B17" s="5" t="s">
        <v>61</v>
      </c>
      <c r="C17" s="5" t="s">
        <v>10</v>
      </c>
      <c r="D17" s="5" t="s">
        <v>11</v>
      </c>
      <c r="E17" s="5" t="s">
        <v>10</v>
      </c>
      <c r="F17" s="5" t="s">
        <v>17</v>
      </c>
      <c r="G17" t="s">
        <v>62</v>
      </c>
      <c r="H17">
        <v>-17.8</v>
      </c>
      <c r="I17">
        <v>23.6</v>
      </c>
      <c r="J17" t="s">
        <v>50</v>
      </c>
      <c r="L17" t="s">
        <v>63</v>
      </c>
      <c r="M17" t="s">
        <v>51</v>
      </c>
    </row>
    <row r="18" spans="1:17" x14ac:dyDescent="0.25">
      <c r="A18" s="5" t="s">
        <v>65</v>
      </c>
      <c r="B18" s="5" t="s">
        <v>66</v>
      </c>
      <c r="C18" s="5" t="s">
        <v>10</v>
      </c>
      <c r="D18" s="5" t="s">
        <v>11</v>
      </c>
      <c r="E18" s="5" t="s">
        <v>10</v>
      </c>
      <c r="F18" s="5" t="s">
        <v>17</v>
      </c>
      <c r="G18" t="s">
        <v>62</v>
      </c>
      <c r="H18">
        <v>-17.8</v>
      </c>
      <c r="I18">
        <v>23.6</v>
      </c>
      <c r="J18" t="s">
        <v>48</v>
      </c>
    </row>
    <row r="19" spans="1:17" x14ac:dyDescent="0.25">
      <c r="A19" s="5" t="s">
        <v>67</v>
      </c>
      <c r="B19" s="5" t="s">
        <v>68</v>
      </c>
      <c r="C19" s="5" t="s">
        <v>10</v>
      </c>
      <c r="D19" s="5" t="s">
        <v>11</v>
      </c>
      <c r="E19" s="5" t="s">
        <v>10</v>
      </c>
      <c r="F19" s="5" t="s">
        <v>12</v>
      </c>
      <c r="G19" t="s">
        <v>11</v>
      </c>
      <c r="H19">
        <v>0</v>
      </c>
      <c r="I19">
        <v>0</v>
      </c>
      <c r="J19" t="s">
        <v>39</v>
      </c>
    </row>
    <row r="20" spans="1:17" x14ac:dyDescent="0.25">
      <c r="P20" s="31"/>
      <c r="Q20" s="31"/>
    </row>
    <row r="21" spans="1:17" x14ac:dyDescent="0.25">
      <c r="A21" t="s">
        <v>69</v>
      </c>
      <c r="B21" t="s">
        <v>70</v>
      </c>
      <c r="C21" t="s">
        <v>10</v>
      </c>
      <c r="D21" t="s">
        <v>11</v>
      </c>
      <c r="E21" t="s">
        <v>10</v>
      </c>
      <c r="F21" t="s">
        <v>17</v>
      </c>
      <c r="G21" t="s">
        <v>11</v>
      </c>
      <c r="H21">
        <v>0</v>
      </c>
      <c r="I21">
        <v>0</v>
      </c>
      <c r="J21" t="s">
        <v>48</v>
      </c>
      <c r="K21" t="s">
        <v>71</v>
      </c>
      <c r="M21" s="5" t="s">
        <v>118</v>
      </c>
      <c r="N21" s="5"/>
      <c r="P21" s="31" t="s">
        <v>131</v>
      </c>
      <c r="Q21" s="31"/>
    </row>
    <row r="22" spans="1:17" x14ac:dyDescent="0.25">
      <c r="B22" s="5" t="s">
        <v>72</v>
      </c>
      <c r="C22" s="5"/>
      <c r="M22" s="5"/>
      <c r="N22" s="5"/>
      <c r="P22" s="31"/>
      <c r="Q22" s="31"/>
    </row>
    <row r="23" spans="1:17" x14ac:dyDescent="0.25">
      <c r="M23" s="5">
        <v>2453.7168999999999</v>
      </c>
      <c r="N23" s="5" t="s">
        <v>97</v>
      </c>
      <c r="P23" s="32">
        <v>2570.3525</v>
      </c>
      <c r="Q23" s="31" t="s">
        <v>97</v>
      </c>
    </row>
    <row r="24" spans="1:17" x14ac:dyDescent="0.25">
      <c r="M24" s="5">
        <v>102000</v>
      </c>
      <c r="N24" s="5" t="s">
        <v>119</v>
      </c>
      <c r="P24" s="31"/>
      <c r="Q24" s="31"/>
    </row>
    <row r="25" spans="1:17" x14ac:dyDescent="0.25">
      <c r="A25" t="s">
        <v>73</v>
      </c>
      <c r="B25" t="s">
        <v>74</v>
      </c>
      <c r="C25" t="s">
        <v>10</v>
      </c>
      <c r="D25" t="s">
        <v>11</v>
      </c>
      <c r="E25" t="s">
        <v>10</v>
      </c>
      <c r="F25" t="s">
        <v>17</v>
      </c>
      <c r="M25" s="5">
        <v>41.57</v>
      </c>
      <c r="N25" s="5" t="s">
        <v>120</v>
      </c>
      <c r="P25" s="31">
        <v>39.68</v>
      </c>
      <c r="Q25" s="31"/>
    </row>
    <row r="26" spans="1:17" x14ac:dyDescent="0.25">
      <c r="M26" s="5"/>
      <c r="N26" s="5"/>
      <c r="P26" s="31"/>
      <c r="Q26" s="31"/>
    </row>
    <row r="27" spans="1:17" x14ac:dyDescent="0.25">
      <c r="M27" s="5"/>
      <c r="N27" s="5"/>
      <c r="P27" s="31"/>
      <c r="Q27" s="31"/>
    </row>
    <row r="28" spans="1:17" x14ac:dyDescent="0.25">
      <c r="M28" s="5"/>
      <c r="N28" s="5"/>
      <c r="P28" s="31"/>
      <c r="Q28" s="31"/>
    </row>
    <row r="29" spans="1:17" x14ac:dyDescent="0.25">
      <c r="M29" s="5"/>
      <c r="N29" s="5"/>
      <c r="P29" s="31"/>
      <c r="Q29" s="31"/>
    </row>
    <row r="30" spans="1:17" x14ac:dyDescent="0.25">
      <c r="M30" s="5"/>
      <c r="N30" s="5"/>
      <c r="P30" s="31"/>
      <c r="Q30" s="31"/>
    </row>
    <row r="31" spans="1:17" x14ac:dyDescent="0.25">
      <c r="M31" s="5"/>
      <c r="N31" s="5"/>
      <c r="P31" s="31"/>
      <c r="Q31" s="31"/>
    </row>
    <row r="32" spans="1:17" x14ac:dyDescent="0.25">
      <c r="A32" s="6">
        <v>42432</v>
      </c>
      <c r="B32" t="s">
        <v>75</v>
      </c>
      <c r="C32" t="s">
        <v>10</v>
      </c>
      <c r="D32" t="s">
        <v>11</v>
      </c>
      <c r="E32" t="s">
        <v>10</v>
      </c>
      <c r="F32" t="s">
        <v>17</v>
      </c>
      <c r="G32" t="s">
        <v>11</v>
      </c>
      <c r="H32">
        <v>0</v>
      </c>
      <c r="J32" t="s">
        <v>39</v>
      </c>
      <c r="M32" s="5"/>
      <c r="N32" s="5"/>
      <c r="P32" s="31"/>
      <c r="Q32" s="31"/>
    </row>
    <row r="33" spans="1:10" x14ac:dyDescent="0.25">
      <c r="A33" s="6">
        <v>42432</v>
      </c>
      <c r="B33" t="s">
        <v>76</v>
      </c>
      <c r="C33" t="s">
        <v>10</v>
      </c>
      <c r="D33" t="s">
        <v>11</v>
      </c>
      <c r="E33" t="s">
        <v>10</v>
      </c>
      <c r="F33" t="s">
        <v>17</v>
      </c>
      <c r="G33" t="s">
        <v>11</v>
      </c>
      <c r="H33">
        <v>0</v>
      </c>
      <c r="J33" t="s">
        <v>39</v>
      </c>
    </row>
    <row r="34" spans="1:10" x14ac:dyDescent="0.25">
      <c r="A34" s="6">
        <v>42432</v>
      </c>
      <c r="B34" t="s">
        <v>77</v>
      </c>
      <c r="C34" t="s">
        <v>10</v>
      </c>
      <c r="D34" t="s">
        <v>11</v>
      </c>
      <c r="E34" t="s">
        <v>10</v>
      </c>
      <c r="F34" t="s">
        <v>17</v>
      </c>
      <c r="G34" t="s">
        <v>11</v>
      </c>
      <c r="H34">
        <v>0</v>
      </c>
      <c r="J34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37" sqref="M37"/>
    </sheetView>
  </sheetViews>
  <sheetFormatPr baseColWidth="10" defaultRowHeight="15" x14ac:dyDescent="0.25"/>
  <cols>
    <col min="1" max="1" width="17.7109375" customWidth="1"/>
    <col min="4" max="4" width="23.5703125" customWidth="1"/>
    <col min="5" max="5" width="17.28515625" customWidth="1"/>
  </cols>
  <sheetData>
    <row r="1" spans="1:16" x14ac:dyDescent="0.25">
      <c r="A1" s="33" t="s">
        <v>78</v>
      </c>
      <c r="B1" s="33"/>
      <c r="C1" s="33"/>
      <c r="D1" s="33"/>
      <c r="E1" s="33"/>
      <c r="F1" s="33"/>
    </row>
    <row r="3" spans="1:16" x14ac:dyDescent="0.25">
      <c r="A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127</v>
      </c>
    </row>
    <row r="4" spans="1:16" x14ac:dyDescent="0.25">
      <c r="A4" t="s">
        <v>13</v>
      </c>
    </row>
    <row r="5" spans="1:16" x14ac:dyDescent="0.25">
      <c r="A5" t="s">
        <v>92</v>
      </c>
      <c r="C5" t="s">
        <v>10</v>
      </c>
      <c r="D5" t="s">
        <v>11</v>
      </c>
      <c r="E5" t="s">
        <v>88</v>
      </c>
      <c r="F5" t="s">
        <v>89</v>
      </c>
      <c r="I5" t="s">
        <v>90</v>
      </c>
      <c r="J5" t="s">
        <v>91</v>
      </c>
      <c r="K5" t="s">
        <v>129</v>
      </c>
    </row>
    <row r="6" spans="1:16" x14ac:dyDescent="0.25">
      <c r="A6" t="s">
        <v>123</v>
      </c>
      <c r="C6" t="s">
        <v>10</v>
      </c>
      <c r="D6" t="s">
        <v>11</v>
      </c>
      <c r="E6" t="s">
        <v>88</v>
      </c>
      <c r="F6" t="s">
        <v>89</v>
      </c>
      <c r="I6" t="s">
        <v>90</v>
      </c>
      <c r="J6" t="s">
        <v>121</v>
      </c>
      <c r="K6" t="s">
        <v>129</v>
      </c>
    </row>
    <row r="7" spans="1:16" x14ac:dyDescent="0.25">
      <c r="A7" t="s">
        <v>124</v>
      </c>
      <c r="C7" t="s">
        <v>10</v>
      </c>
      <c r="D7" t="s">
        <v>11</v>
      </c>
      <c r="E7" t="s">
        <v>88</v>
      </c>
      <c r="F7" t="s">
        <v>89</v>
      </c>
      <c r="I7" t="s">
        <v>90</v>
      </c>
      <c r="J7" t="s">
        <v>122</v>
      </c>
      <c r="K7" t="s">
        <v>129</v>
      </c>
    </row>
    <row r="8" spans="1:16" x14ac:dyDescent="0.25">
      <c r="A8" t="s">
        <v>126</v>
      </c>
      <c r="C8" t="s">
        <v>10</v>
      </c>
      <c r="D8" t="s">
        <v>11</v>
      </c>
      <c r="E8" t="s">
        <v>88</v>
      </c>
      <c r="F8" t="s">
        <v>89</v>
      </c>
      <c r="I8" t="s">
        <v>90</v>
      </c>
      <c r="J8" t="s">
        <v>91</v>
      </c>
      <c r="K8" t="s">
        <v>128</v>
      </c>
      <c r="L8" t="s">
        <v>125</v>
      </c>
      <c r="P8" t="s">
        <v>130</v>
      </c>
    </row>
    <row r="9" spans="1:16" x14ac:dyDescent="0.25">
      <c r="A9" t="s">
        <v>132</v>
      </c>
      <c r="C9" t="s">
        <v>10</v>
      </c>
      <c r="D9" t="s">
        <v>11</v>
      </c>
      <c r="E9" t="s">
        <v>88</v>
      </c>
      <c r="F9" t="s">
        <v>89</v>
      </c>
      <c r="I9" t="s">
        <v>90</v>
      </c>
      <c r="J9" t="s">
        <v>91</v>
      </c>
      <c r="K9" t="s">
        <v>128</v>
      </c>
      <c r="L9" t="s">
        <v>125</v>
      </c>
      <c r="P9" t="s">
        <v>133</v>
      </c>
    </row>
    <row r="10" spans="1:16" x14ac:dyDescent="0.25">
      <c r="A10" t="s">
        <v>136</v>
      </c>
      <c r="C10" t="s">
        <v>10</v>
      </c>
      <c r="D10" t="s">
        <v>11</v>
      </c>
      <c r="E10" t="s">
        <v>88</v>
      </c>
      <c r="F10" t="s">
        <v>89</v>
      </c>
      <c r="I10" t="s">
        <v>90</v>
      </c>
      <c r="J10" t="s">
        <v>91</v>
      </c>
      <c r="K10" t="s">
        <v>128</v>
      </c>
      <c r="L10" t="s">
        <v>138</v>
      </c>
    </row>
    <row r="11" spans="1:16" x14ac:dyDescent="0.25">
      <c r="A11" t="s">
        <v>139</v>
      </c>
      <c r="C11" t="s">
        <v>10</v>
      </c>
      <c r="D11" t="s">
        <v>11</v>
      </c>
      <c r="E11" t="s">
        <v>88</v>
      </c>
      <c r="F11" t="s">
        <v>89</v>
      </c>
      <c r="I11" t="s">
        <v>90</v>
      </c>
      <c r="J11" t="s">
        <v>91</v>
      </c>
      <c r="K11" t="s">
        <v>122</v>
      </c>
      <c r="L11" t="s">
        <v>138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H29" sqref="H29"/>
    </sheetView>
  </sheetViews>
  <sheetFormatPr baseColWidth="10" defaultRowHeight="15" x14ac:dyDescent="0.25"/>
  <cols>
    <col min="11" max="11" width="18.28515625" customWidth="1"/>
  </cols>
  <sheetData>
    <row r="1" spans="1:24" x14ac:dyDescent="0.25">
      <c r="A1" t="s">
        <v>93</v>
      </c>
      <c r="J1" s="15"/>
      <c r="K1" s="15"/>
      <c r="L1" s="15" t="s">
        <v>135</v>
      </c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4" ht="15.75" thickBot="1" x14ac:dyDescent="0.3">
      <c r="A2" t="s">
        <v>115</v>
      </c>
      <c r="J2" s="15"/>
      <c r="K2" s="15" t="s">
        <v>126</v>
      </c>
      <c r="L2" s="15"/>
      <c r="M2" s="15"/>
      <c r="N2" s="15"/>
      <c r="O2" s="15"/>
      <c r="P2" s="15"/>
      <c r="Q2" s="15"/>
      <c r="R2" s="15"/>
      <c r="S2" s="15" t="s">
        <v>136</v>
      </c>
      <c r="T2" s="15"/>
      <c r="U2" s="15" t="s">
        <v>137</v>
      </c>
      <c r="V2" s="15"/>
      <c r="W2" s="15"/>
      <c r="X2" s="15"/>
    </row>
    <row r="3" spans="1:24" x14ac:dyDescent="0.25">
      <c r="A3" s="7">
        <v>2030</v>
      </c>
      <c r="B3" s="8"/>
      <c r="C3" s="9"/>
      <c r="D3" s="9"/>
      <c r="E3" s="9"/>
      <c r="F3" s="10"/>
      <c r="J3" s="12"/>
      <c r="K3" s="7">
        <v>2030</v>
      </c>
      <c r="L3" s="8"/>
      <c r="M3" s="9"/>
      <c r="N3" s="9"/>
      <c r="O3" s="9"/>
      <c r="P3" s="10"/>
      <c r="Q3" s="15"/>
      <c r="R3" s="15"/>
      <c r="S3" s="7">
        <v>2030</v>
      </c>
      <c r="T3" s="8"/>
      <c r="U3" s="9"/>
      <c r="V3" s="9"/>
      <c r="W3" s="9"/>
      <c r="X3" s="10"/>
    </row>
    <row r="4" spans="1:24" x14ac:dyDescent="0.25">
      <c r="A4" s="11" t="s">
        <v>94</v>
      </c>
      <c r="B4" s="12" t="s">
        <v>95</v>
      </c>
      <c r="C4" s="12" t="s">
        <v>96</v>
      </c>
      <c r="D4" s="12" t="s">
        <v>97</v>
      </c>
      <c r="E4" s="12" t="s">
        <v>98</v>
      </c>
      <c r="F4" s="13"/>
      <c r="J4" s="12"/>
      <c r="K4" s="11" t="s">
        <v>94</v>
      </c>
      <c r="L4" s="12" t="s">
        <v>95</v>
      </c>
      <c r="M4" s="12" t="s">
        <v>96</v>
      </c>
      <c r="N4" s="12" t="s">
        <v>97</v>
      </c>
      <c r="O4" s="12" t="s">
        <v>98</v>
      </c>
      <c r="P4" s="13"/>
      <c r="Q4" s="15"/>
      <c r="R4" s="15"/>
      <c r="S4" s="11" t="s">
        <v>94</v>
      </c>
      <c r="T4" s="12" t="s">
        <v>95</v>
      </c>
      <c r="U4" s="12" t="s">
        <v>96</v>
      </c>
      <c r="V4" s="12" t="s">
        <v>97</v>
      </c>
      <c r="W4" s="12" t="s">
        <v>98</v>
      </c>
      <c r="X4" s="13"/>
    </row>
    <row r="5" spans="1:24" x14ac:dyDescent="0.25">
      <c r="A5" s="14">
        <v>1</v>
      </c>
      <c r="B5" s="15" t="s">
        <v>103</v>
      </c>
      <c r="C5" s="27">
        <v>11269.726000000001</v>
      </c>
      <c r="D5" s="24">
        <v>69.670900000000003</v>
      </c>
      <c r="E5" s="15">
        <f>C5/D5</f>
        <v>161.75657268673149</v>
      </c>
      <c r="F5" s="13"/>
      <c r="J5" s="15"/>
      <c r="K5" s="14">
        <v>1</v>
      </c>
      <c r="L5" s="15" t="s">
        <v>103</v>
      </c>
      <c r="M5" s="27">
        <v>11975.422</v>
      </c>
      <c r="N5" s="24">
        <v>69.670900000000003</v>
      </c>
      <c r="O5" s="15">
        <f>M5/N5</f>
        <v>171.88556484845179</v>
      </c>
      <c r="P5" s="13"/>
      <c r="Q5" s="15"/>
      <c r="R5" s="15"/>
      <c r="S5" s="14">
        <v>1</v>
      </c>
      <c r="T5" s="15" t="s">
        <v>103</v>
      </c>
      <c r="U5" s="27">
        <v>11975.373</v>
      </c>
      <c r="V5" s="24">
        <v>69.670900000000003</v>
      </c>
      <c r="W5" s="15">
        <f>U5/V5</f>
        <v>171.8848615419063</v>
      </c>
      <c r="X5" s="13"/>
    </row>
    <row r="6" spans="1:24" x14ac:dyDescent="0.25">
      <c r="A6" s="14">
        <v>2</v>
      </c>
      <c r="B6" s="15" t="s">
        <v>100</v>
      </c>
      <c r="C6" s="27">
        <v>7153.3130000000001</v>
      </c>
      <c r="D6" s="24">
        <v>72.575199999999995</v>
      </c>
      <c r="E6" s="15">
        <f t="shared" ref="E6:E11" si="0">C6/D6</f>
        <v>98.564151390557669</v>
      </c>
      <c r="F6" s="13"/>
      <c r="H6" s="24"/>
      <c r="I6" s="15"/>
      <c r="J6" s="15"/>
      <c r="K6" s="14">
        <v>2</v>
      </c>
      <c r="L6" s="15" t="s">
        <v>100</v>
      </c>
      <c r="M6" s="27">
        <v>7815.8433000000005</v>
      </c>
      <c r="N6" s="24">
        <v>72.575199999999995</v>
      </c>
      <c r="O6" s="15">
        <f t="shared" ref="O6:O11" si="1">M6/N6</f>
        <v>107.69303150387462</v>
      </c>
      <c r="P6" s="13"/>
      <c r="Q6" s="15"/>
      <c r="R6" s="15"/>
      <c r="S6" s="14">
        <v>2</v>
      </c>
      <c r="T6" s="15" t="s">
        <v>100</v>
      </c>
      <c r="U6" s="27">
        <v>7815.7393000000002</v>
      </c>
      <c r="V6" s="24">
        <v>72.575199999999995</v>
      </c>
      <c r="W6" s="15">
        <f t="shared" ref="W6:W11" si="2">U6/V6</f>
        <v>107.69159850747914</v>
      </c>
      <c r="X6" s="13"/>
    </row>
    <row r="7" spans="1:24" x14ac:dyDescent="0.25">
      <c r="A7" s="14">
        <v>3</v>
      </c>
      <c r="B7" s="15" t="s">
        <v>104</v>
      </c>
      <c r="C7" s="28">
        <v>166754.16</v>
      </c>
      <c r="D7" s="24">
        <v>935.04579999999999</v>
      </c>
      <c r="E7" s="15">
        <f t="shared" si="0"/>
        <v>178.33795948818764</v>
      </c>
      <c r="F7" s="13"/>
      <c r="H7" s="24"/>
      <c r="J7" s="15"/>
      <c r="K7" s="14">
        <v>3</v>
      </c>
      <c r="L7" s="15" t="s">
        <v>104</v>
      </c>
      <c r="M7" s="28">
        <v>181580.39</v>
      </c>
      <c r="N7" s="24">
        <v>935.04579999999999</v>
      </c>
      <c r="O7" s="15">
        <f t="shared" si="1"/>
        <v>194.19411327231245</v>
      </c>
      <c r="P7" s="13"/>
      <c r="Q7" s="15"/>
      <c r="R7" s="15"/>
      <c r="S7" s="14">
        <v>3</v>
      </c>
      <c r="T7" s="15" t="s">
        <v>104</v>
      </c>
      <c r="U7" s="28">
        <v>176326.72</v>
      </c>
      <c r="V7" s="24">
        <v>935.04579999999999</v>
      </c>
      <c r="W7" s="15">
        <f t="shared" si="2"/>
        <v>188.57549009898767</v>
      </c>
      <c r="X7" s="13"/>
    </row>
    <row r="8" spans="1:24" x14ac:dyDescent="0.25">
      <c r="A8" s="14">
        <v>4</v>
      </c>
      <c r="B8" s="15" t="s">
        <v>101</v>
      </c>
      <c r="C8" s="28">
        <v>6354.7606999999998</v>
      </c>
      <c r="D8" s="15">
        <v>116.6357</v>
      </c>
      <c r="E8" s="15">
        <f t="shared" si="0"/>
        <v>54.48383899612211</v>
      </c>
      <c r="F8" s="13"/>
      <c r="H8" s="24"/>
      <c r="J8" s="15"/>
      <c r="K8" s="14">
        <v>4</v>
      </c>
      <c r="L8" s="15" t="s">
        <v>101</v>
      </c>
      <c r="M8" s="28">
        <v>7207.8184000000001</v>
      </c>
      <c r="N8" s="15">
        <v>116.6357</v>
      </c>
      <c r="O8" s="15">
        <f t="shared" si="1"/>
        <v>61.797703447572225</v>
      </c>
      <c r="P8" s="13"/>
      <c r="Q8" s="15"/>
      <c r="R8" s="15"/>
      <c r="S8" s="14">
        <v>4</v>
      </c>
      <c r="T8" s="15" t="s">
        <v>101</v>
      </c>
      <c r="U8" s="28">
        <v>7265.9247999999998</v>
      </c>
      <c r="V8" s="15">
        <v>116.6357</v>
      </c>
      <c r="W8" s="15">
        <f t="shared" si="2"/>
        <v>62.295890537802748</v>
      </c>
      <c r="X8" s="13"/>
    </row>
    <row r="9" spans="1:24" x14ac:dyDescent="0.25">
      <c r="A9" s="14">
        <v>5</v>
      </c>
      <c r="B9" s="15" t="s">
        <v>102</v>
      </c>
      <c r="C9" s="28">
        <v>181008.47</v>
      </c>
      <c r="D9" s="15">
        <v>1518.6711</v>
      </c>
      <c r="E9" s="15">
        <f t="shared" si="0"/>
        <v>119.18872361500789</v>
      </c>
      <c r="F9" s="13"/>
      <c r="H9" s="25"/>
      <c r="J9" s="15"/>
      <c r="K9" s="14">
        <v>5</v>
      </c>
      <c r="L9" s="15" t="s">
        <v>102</v>
      </c>
      <c r="M9" s="28">
        <v>182656.45</v>
      </c>
      <c r="N9" s="15">
        <v>1518.6711</v>
      </c>
      <c r="O9" s="15">
        <f t="shared" si="1"/>
        <v>120.27386970095105</v>
      </c>
      <c r="P9" s="13"/>
      <c r="Q9" s="15"/>
      <c r="R9" s="15"/>
      <c r="S9" s="14">
        <v>5</v>
      </c>
      <c r="T9" s="15" t="s">
        <v>102</v>
      </c>
      <c r="U9" s="28">
        <v>195490.16</v>
      </c>
      <c r="V9" s="15">
        <v>1518.6711</v>
      </c>
      <c r="W9" s="15">
        <f t="shared" si="2"/>
        <v>128.72448813966369</v>
      </c>
      <c r="X9" s="13"/>
    </row>
    <row r="10" spans="1:24" x14ac:dyDescent="0.25">
      <c r="A10" s="14">
        <v>6</v>
      </c>
      <c r="B10" s="15" t="s">
        <v>99</v>
      </c>
      <c r="C10" s="28">
        <v>82171.891000000003</v>
      </c>
      <c r="D10" s="24">
        <v>436.51440000000002</v>
      </c>
      <c r="E10" s="15">
        <f t="shared" si="0"/>
        <v>188.24554470597076</v>
      </c>
      <c r="F10" s="13"/>
      <c r="H10" s="24"/>
      <c r="J10" s="15"/>
      <c r="K10" s="14">
        <v>6</v>
      </c>
      <c r="L10" s="15" t="s">
        <v>99</v>
      </c>
      <c r="M10" s="28">
        <v>86773.277000000002</v>
      </c>
      <c r="N10" s="24">
        <v>436.51440000000002</v>
      </c>
      <c r="O10" s="15">
        <f t="shared" si="1"/>
        <v>198.78674563771548</v>
      </c>
      <c r="P10" s="13"/>
      <c r="Q10" s="15"/>
      <c r="R10" s="15"/>
      <c r="S10" s="14">
        <v>6</v>
      </c>
      <c r="T10" s="15" t="s">
        <v>99</v>
      </c>
      <c r="U10" s="28">
        <v>86773.281000000003</v>
      </c>
      <c r="V10" s="24">
        <v>436.51440000000002</v>
      </c>
      <c r="W10" s="15">
        <f t="shared" si="2"/>
        <v>198.78675480121618</v>
      </c>
      <c r="X10" s="13"/>
    </row>
    <row r="11" spans="1:24" x14ac:dyDescent="0.25">
      <c r="A11" s="16">
        <v>7</v>
      </c>
      <c r="B11" s="17" t="s">
        <v>105</v>
      </c>
      <c r="C11" s="29">
        <v>46334.394999999997</v>
      </c>
      <c r="D11" s="25">
        <v>359.57</v>
      </c>
      <c r="E11" s="17">
        <f t="shared" si="0"/>
        <v>128.86056956920766</v>
      </c>
      <c r="F11" s="13"/>
      <c r="H11" s="24"/>
      <c r="J11" s="15"/>
      <c r="K11" s="16">
        <v>7</v>
      </c>
      <c r="L11" s="17" t="s">
        <v>105</v>
      </c>
      <c r="M11" s="29">
        <v>49802.644999999997</v>
      </c>
      <c r="N11" s="25">
        <v>359.57</v>
      </c>
      <c r="O11" s="17">
        <f t="shared" si="1"/>
        <v>138.50611841922296</v>
      </c>
      <c r="P11" s="13"/>
      <c r="Q11" s="15"/>
      <c r="R11" s="15"/>
      <c r="S11" s="16">
        <v>7</v>
      </c>
      <c r="T11" s="17" t="s">
        <v>105</v>
      </c>
      <c r="U11" s="29">
        <v>49802.241999999998</v>
      </c>
      <c r="V11" s="25">
        <v>359.57</v>
      </c>
      <c r="W11" s="17">
        <f t="shared" si="2"/>
        <v>138.5049976360653</v>
      </c>
      <c r="X11" s="13"/>
    </row>
    <row r="12" spans="1:24" x14ac:dyDescent="0.25">
      <c r="A12" s="14" t="s">
        <v>106</v>
      </c>
      <c r="B12" s="12" t="s">
        <v>107</v>
      </c>
      <c r="C12" s="15">
        <f>SUM(C5:C11)</f>
        <v>501046.7157</v>
      </c>
      <c r="D12" s="26">
        <f>SUM(D5:D11)</f>
        <v>3508.6831000000002</v>
      </c>
      <c r="E12" s="15"/>
      <c r="F12" s="13"/>
      <c r="H12" s="24"/>
      <c r="J12" s="15"/>
      <c r="K12" s="14" t="s">
        <v>106</v>
      </c>
      <c r="L12" s="12" t="s">
        <v>107</v>
      </c>
      <c r="M12" s="15">
        <f>SUM(M5:M11)</f>
        <v>527811.84570000006</v>
      </c>
      <c r="N12" s="26">
        <f>SUM(N5:N11)</f>
        <v>3508.6831000000002</v>
      </c>
      <c r="O12" s="15"/>
      <c r="P12" s="13"/>
      <c r="Q12" s="15"/>
      <c r="R12" s="15"/>
      <c r="S12" s="14" t="s">
        <v>106</v>
      </c>
      <c r="T12" s="12" t="s">
        <v>107</v>
      </c>
      <c r="U12" s="28">
        <f>SUM(U5:U11)</f>
        <v>535449.44010000001</v>
      </c>
      <c r="V12" s="26">
        <f>SUM(V5:V11)</f>
        <v>3508.6831000000002</v>
      </c>
      <c r="W12" s="15"/>
      <c r="X12" s="13"/>
    </row>
    <row r="13" spans="1:24" x14ac:dyDescent="0.25">
      <c r="A13" s="14" t="s">
        <v>108</v>
      </c>
      <c r="B13" s="12" t="s">
        <v>108</v>
      </c>
      <c r="C13" s="15">
        <v>247856.42</v>
      </c>
      <c r="D13" s="15"/>
      <c r="E13" s="15"/>
      <c r="F13" s="13"/>
      <c r="H13" s="24"/>
      <c r="J13" s="15"/>
      <c r="K13" s="14" t="s">
        <v>108</v>
      </c>
      <c r="L13" s="12" t="s">
        <v>108</v>
      </c>
      <c r="M13" s="15">
        <v>216454.31</v>
      </c>
      <c r="N13" s="15"/>
      <c r="O13" s="15"/>
      <c r="P13" s="13"/>
      <c r="Q13" s="15"/>
      <c r="R13" s="15"/>
      <c r="S13" s="14" t="s">
        <v>108</v>
      </c>
      <c r="T13" s="12" t="s">
        <v>108</v>
      </c>
      <c r="U13" s="15">
        <v>269419.13</v>
      </c>
      <c r="V13" s="15"/>
      <c r="W13" s="15"/>
      <c r="X13" s="13"/>
    </row>
    <row r="14" spans="1:24" x14ac:dyDescent="0.25">
      <c r="A14" s="14"/>
      <c r="B14" s="15"/>
      <c r="C14" s="15">
        <f>SUM(C12:C13)</f>
        <v>748903.13569999998</v>
      </c>
      <c r="D14" s="15"/>
      <c r="E14" s="15"/>
      <c r="F14" s="13"/>
      <c r="H14" s="24"/>
      <c r="J14" s="15"/>
      <c r="K14" s="14"/>
      <c r="L14" s="15"/>
      <c r="M14" s="15">
        <f>SUM(M12:M13)</f>
        <v>744266.1557</v>
      </c>
      <c r="N14" s="15"/>
      <c r="O14" s="15"/>
      <c r="P14" s="13"/>
      <c r="Q14" s="15"/>
      <c r="R14" s="15"/>
      <c r="S14" s="14"/>
      <c r="T14" s="15"/>
      <c r="U14" s="15">
        <f>SUM(U12:U13)</f>
        <v>804868.57010000001</v>
      </c>
      <c r="V14" s="15"/>
      <c r="W14" s="15"/>
      <c r="X14" s="13"/>
    </row>
    <row r="15" spans="1:24" x14ac:dyDescent="0.25">
      <c r="A15" s="14"/>
      <c r="B15" s="15"/>
      <c r="C15" s="15"/>
      <c r="D15" s="18"/>
      <c r="E15" s="15"/>
      <c r="F15" s="13"/>
      <c r="J15" s="15"/>
      <c r="K15" s="14"/>
      <c r="L15" s="15"/>
      <c r="M15" s="15"/>
      <c r="N15" s="18"/>
      <c r="O15" s="15"/>
      <c r="P15" s="13"/>
      <c r="Q15" s="15"/>
      <c r="R15" s="15"/>
      <c r="S15" s="14"/>
      <c r="T15" s="15"/>
      <c r="U15" s="15"/>
      <c r="V15" s="18"/>
      <c r="W15" s="15"/>
      <c r="X15" s="13"/>
    </row>
    <row r="16" spans="1:24" x14ac:dyDescent="0.25">
      <c r="A16" s="14"/>
      <c r="B16" s="15"/>
      <c r="C16" s="15"/>
      <c r="D16" s="18"/>
      <c r="E16" s="15"/>
      <c r="F16" s="13"/>
      <c r="J16" s="15"/>
      <c r="K16" s="14"/>
      <c r="L16" s="15"/>
      <c r="M16" s="15"/>
      <c r="N16" s="18"/>
      <c r="O16" s="15"/>
      <c r="P16" s="13"/>
      <c r="Q16" s="15"/>
      <c r="R16" s="15"/>
      <c r="S16" s="14"/>
      <c r="T16" s="15"/>
      <c r="U16" s="15"/>
      <c r="V16" s="18"/>
      <c r="W16" s="15"/>
      <c r="X16" s="13"/>
    </row>
    <row r="17" spans="1:24" x14ac:dyDescent="0.25">
      <c r="A17" s="14"/>
      <c r="B17" s="15"/>
      <c r="C17" s="15">
        <f>SUM(C15:C16)</f>
        <v>0</v>
      </c>
      <c r="D17" s="15"/>
      <c r="E17" s="15"/>
      <c r="F17" s="13"/>
      <c r="J17" s="15"/>
      <c r="K17" s="14"/>
      <c r="L17" s="15"/>
      <c r="M17" s="15">
        <f>SUM(M15:M16)</f>
        <v>0</v>
      </c>
      <c r="N17" s="15"/>
      <c r="O17" s="15"/>
      <c r="P17" s="13"/>
      <c r="Q17" s="15"/>
      <c r="R17" s="15"/>
      <c r="S17" s="14"/>
      <c r="T17" s="15"/>
      <c r="U17" s="15">
        <f>SUM(U15:U16)</f>
        <v>0</v>
      </c>
      <c r="V17" s="15"/>
      <c r="W17" s="15"/>
      <c r="X17" s="13"/>
    </row>
    <row r="18" spans="1:24" x14ac:dyDescent="0.25">
      <c r="A18" s="14"/>
      <c r="B18" s="12" t="s">
        <v>109</v>
      </c>
      <c r="C18" s="15">
        <v>748903.13600000006</v>
      </c>
      <c r="D18" s="15"/>
      <c r="E18" s="15"/>
      <c r="F18" s="13"/>
      <c r="J18" s="15"/>
      <c r="K18" s="14"/>
      <c r="L18" s="12" t="s">
        <v>109</v>
      </c>
      <c r="M18" s="15">
        <v>744266.13</v>
      </c>
      <c r="N18" s="15"/>
      <c r="O18" s="15"/>
      <c r="P18" s="13"/>
      <c r="Q18" s="15"/>
      <c r="R18" s="15"/>
      <c r="S18" s="14"/>
      <c r="T18" s="12" t="s">
        <v>109</v>
      </c>
      <c r="U18" s="15">
        <v>804868.56</v>
      </c>
      <c r="V18" s="15"/>
      <c r="W18" s="15"/>
      <c r="X18" s="13"/>
    </row>
    <row r="19" spans="1:24" x14ac:dyDescent="0.25">
      <c r="A19" s="14"/>
      <c r="B19" s="15"/>
      <c r="C19" s="12" t="s">
        <v>112</v>
      </c>
      <c r="D19" s="15"/>
      <c r="E19" s="12">
        <v>213.44</v>
      </c>
      <c r="F19" s="13"/>
      <c r="J19" s="15"/>
      <c r="K19" s="14"/>
      <c r="L19" s="15"/>
      <c r="M19" s="12" t="s">
        <v>134</v>
      </c>
      <c r="N19" s="15"/>
      <c r="O19" s="12">
        <v>212.12</v>
      </c>
      <c r="P19" s="13"/>
      <c r="Q19" s="15"/>
      <c r="R19" s="15"/>
      <c r="S19" s="14"/>
      <c r="T19" s="15"/>
      <c r="U19" s="12" t="s">
        <v>134</v>
      </c>
      <c r="V19" s="15"/>
      <c r="W19" s="12">
        <v>229.39</v>
      </c>
      <c r="X19" s="13"/>
    </row>
    <row r="20" spans="1:24" ht="15.75" thickBot="1" x14ac:dyDescent="0.3">
      <c r="A20" s="19"/>
      <c r="B20" s="20" t="s">
        <v>110</v>
      </c>
      <c r="C20" s="21" t="s">
        <v>111</v>
      </c>
      <c r="D20" s="20"/>
      <c r="E20" s="22">
        <v>333</v>
      </c>
      <c r="F20" s="23"/>
      <c r="J20" s="15"/>
      <c r="K20" s="19"/>
      <c r="L20" s="20" t="s">
        <v>110</v>
      </c>
      <c r="M20" s="21" t="s">
        <v>111</v>
      </c>
      <c r="N20" s="20"/>
      <c r="O20" s="22">
        <v>333</v>
      </c>
      <c r="P20" s="23"/>
      <c r="Q20" s="15"/>
      <c r="R20" s="15"/>
      <c r="S20" s="19"/>
      <c r="T20" s="20" t="s">
        <v>110</v>
      </c>
      <c r="U20" s="21" t="s">
        <v>111</v>
      </c>
      <c r="V20" s="20"/>
      <c r="W20" s="22">
        <v>333</v>
      </c>
      <c r="X20" s="23"/>
    </row>
    <row r="21" spans="1:24" x14ac:dyDescent="0.25"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.75" thickBot="1" x14ac:dyDescent="0.3">
      <c r="A22" t="s">
        <v>116</v>
      </c>
      <c r="J22" s="15"/>
      <c r="K22" s="15"/>
      <c r="L22" s="15"/>
      <c r="M22" s="15"/>
      <c r="N22" s="15"/>
      <c r="O22" s="15"/>
      <c r="P22" s="15"/>
      <c r="Q22" s="15"/>
    </row>
    <row r="23" spans="1:24" ht="15.75" thickBot="1" x14ac:dyDescent="0.3">
      <c r="A23" s="7">
        <v>2030</v>
      </c>
      <c r="B23" s="8"/>
      <c r="C23" s="9"/>
      <c r="D23" s="9"/>
      <c r="E23" s="9"/>
      <c r="F23" s="10"/>
      <c r="J23" s="15"/>
      <c r="K23" s="15" t="s">
        <v>132</v>
      </c>
      <c r="L23" s="15"/>
      <c r="M23" s="15"/>
      <c r="N23" s="15"/>
      <c r="O23" s="15"/>
      <c r="P23" s="15"/>
      <c r="Q23" s="15"/>
      <c r="S23" s="15" t="s">
        <v>139</v>
      </c>
      <c r="T23" s="15"/>
      <c r="U23" s="15" t="s">
        <v>141</v>
      </c>
      <c r="V23" s="15"/>
      <c r="W23" s="15"/>
      <c r="X23" s="15"/>
    </row>
    <row r="24" spans="1:24" x14ac:dyDescent="0.25">
      <c r="A24" s="11" t="s">
        <v>94</v>
      </c>
      <c r="B24" s="12" t="s">
        <v>95</v>
      </c>
      <c r="C24" s="12" t="s">
        <v>96</v>
      </c>
      <c r="D24" s="12" t="s">
        <v>97</v>
      </c>
      <c r="E24" s="12" t="s">
        <v>98</v>
      </c>
      <c r="F24" s="13"/>
      <c r="K24" s="7">
        <v>2030</v>
      </c>
      <c r="L24" s="8"/>
      <c r="M24" s="9"/>
      <c r="N24" s="9"/>
      <c r="O24" s="9"/>
      <c r="P24" s="10"/>
      <c r="Q24" s="15"/>
      <c r="S24" s="7">
        <v>2030</v>
      </c>
      <c r="T24" s="8"/>
      <c r="U24" s="9"/>
      <c r="V24" s="9"/>
      <c r="W24" s="9"/>
      <c r="X24" s="10"/>
    </row>
    <row r="25" spans="1:24" x14ac:dyDescent="0.25">
      <c r="A25" s="14">
        <v>1</v>
      </c>
      <c r="B25" s="15" t="s">
        <v>103</v>
      </c>
      <c r="C25" s="27">
        <v>11269.725</v>
      </c>
      <c r="D25" s="24">
        <v>69.670900000000003</v>
      </c>
      <c r="E25" s="15">
        <f>C25/D25</f>
        <v>161.75655833353667</v>
      </c>
      <c r="F25" s="13"/>
      <c r="K25" s="11" t="s">
        <v>94</v>
      </c>
      <c r="L25" s="12" t="s">
        <v>95</v>
      </c>
      <c r="M25" s="12" t="s">
        <v>96</v>
      </c>
      <c r="N25" s="12" t="s">
        <v>97</v>
      </c>
      <c r="O25" s="12" t="s">
        <v>98</v>
      </c>
      <c r="P25" s="13"/>
      <c r="Q25" s="15"/>
      <c r="S25" s="11" t="s">
        <v>94</v>
      </c>
      <c r="T25" s="12" t="s">
        <v>95</v>
      </c>
      <c r="U25" s="12" t="s">
        <v>96</v>
      </c>
      <c r="V25" s="12" t="s">
        <v>97</v>
      </c>
      <c r="W25" s="12" t="s">
        <v>98</v>
      </c>
      <c r="X25" s="13"/>
    </row>
    <row r="26" spans="1:24" x14ac:dyDescent="0.25">
      <c r="A26" s="14">
        <v>2</v>
      </c>
      <c r="B26" s="15" t="s">
        <v>100</v>
      </c>
      <c r="C26" s="27">
        <v>7153.3140000000003</v>
      </c>
      <c r="D26" s="24">
        <v>72.575199999999995</v>
      </c>
      <c r="E26" s="15">
        <f t="shared" ref="E26:E31" si="3">C26/D26</f>
        <v>98.564165169369161</v>
      </c>
      <c r="F26" s="13"/>
      <c r="K26" s="14">
        <v>1</v>
      </c>
      <c r="L26" s="15" t="s">
        <v>103</v>
      </c>
      <c r="M26" s="27">
        <v>11975.422</v>
      </c>
      <c r="N26" s="24">
        <v>69.670900000000003</v>
      </c>
      <c r="O26" s="15">
        <f>M26/N26</f>
        <v>171.88556484845179</v>
      </c>
      <c r="P26" s="13"/>
      <c r="Q26" s="15"/>
      <c r="S26" s="14">
        <v>1</v>
      </c>
      <c r="T26" s="15" t="s">
        <v>103</v>
      </c>
      <c r="U26" s="27">
        <v>12681.725</v>
      </c>
      <c r="V26" s="24">
        <v>69.670900000000003</v>
      </c>
      <c r="W26" s="15">
        <f>U26/V26</f>
        <v>182.02326939941926</v>
      </c>
      <c r="X26" s="13"/>
    </row>
    <row r="27" spans="1:24" x14ac:dyDescent="0.25">
      <c r="A27" s="14">
        <v>3</v>
      </c>
      <c r="B27" s="15" t="s">
        <v>104</v>
      </c>
      <c r="C27" s="28">
        <v>166754.14000000001</v>
      </c>
      <c r="D27" s="24">
        <v>935.04579999999999</v>
      </c>
      <c r="E27" s="15">
        <f t="shared" si="3"/>
        <v>178.33793809886106</v>
      </c>
      <c r="F27" s="13"/>
      <c r="K27" s="14">
        <v>2</v>
      </c>
      <c r="L27" s="15" t="s">
        <v>100</v>
      </c>
      <c r="M27" s="27">
        <v>7815.8433000000005</v>
      </c>
      <c r="N27" s="24">
        <v>72.575199999999995</v>
      </c>
      <c r="O27" s="15">
        <f t="shared" ref="O27:O32" si="4">M27/N27</f>
        <v>107.69303150387462</v>
      </c>
      <c r="P27" s="13"/>
      <c r="Q27" s="15"/>
      <c r="S27" s="14">
        <v>2</v>
      </c>
      <c r="T27" s="15" t="s">
        <v>100</v>
      </c>
      <c r="U27" s="27">
        <v>8484.1083999999992</v>
      </c>
      <c r="V27" s="24">
        <v>72.575199999999995</v>
      </c>
      <c r="W27" s="15">
        <f t="shared" ref="W27:W32" si="5">U27/V27</f>
        <v>116.90093034535212</v>
      </c>
      <c r="X27" s="13"/>
    </row>
    <row r="28" spans="1:24" x14ac:dyDescent="0.25">
      <c r="A28" s="14">
        <v>4</v>
      </c>
      <c r="B28" s="15" t="s">
        <v>101</v>
      </c>
      <c r="C28" s="28">
        <v>6354.7676000000001</v>
      </c>
      <c r="D28" s="15">
        <v>116.6357</v>
      </c>
      <c r="E28" s="15">
        <f t="shared" si="3"/>
        <v>54.483898154681633</v>
      </c>
      <c r="F28" s="13"/>
      <c r="K28" s="14">
        <v>3</v>
      </c>
      <c r="L28" s="15" t="s">
        <v>104</v>
      </c>
      <c r="M28" s="28">
        <v>181580.39</v>
      </c>
      <c r="N28" s="24">
        <v>935.04579999999999</v>
      </c>
      <c r="O28" s="15">
        <f t="shared" si="4"/>
        <v>194.19411327231245</v>
      </c>
      <c r="P28" s="13"/>
      <c r="Q28" s="15"/>
      <c r="S28" s="14">
        <v>3</v>
      </c>
      <c r="T28" s="15" t="s">
        <v>104</v>
      </c>
      <c r="U28" s="28">
        <v>185904.53</v>
      </c>
      <c r="V28" s="24">
        <v>935.04579999999999</v>
      </c>
      <c r="W28" s="15">
        <f t="shared" si="5"/>
        <v>198.81863540801959</v>
      </c>
      <c r="X28" s="13"/>
    </row>
    <row r="29" spans="1:24" x14ac:dyDescent="0.25">
      <c r="A29" s="14">
        <v>5</v>
      </c>
      <c r="B29" s="15" t="s">
        <v>102</v>
      </c>
      <c r="C29" s="28">
        <v>181008.48</v>
      </c>
      <c r="D29" s="15">
        <v>1518.6711</v>
      </c>
      <c r="E29" s="15">
        <f t="shared" si="3"/>
        <v>119.18873019971211</v>
      </c>
      <c r="F29" s="13"/>
      <c r="K29" s="14">
        <v>4</v>
      </c>
      <c r="L29" s="15" t="s">
        <v>101</v>
      </c>
      <c r="M29" s="28">
        <v>7207.8184000000001</v>
      </c>
      <c r="N29" s="15">
        <v>116.6357</v>
      </c>
      <c r="O29" s="15">
        <f t="shared" si="4"/>
        <v>61.797703447572225</v>
      </c>
      <c r="P29" s="13"/>
      <c r="Q29" s="15"/>
      <c r="S29" s="14">
        <v>4</v>
      </c>
      <c r="T29" s="15" t="s">
        <v>101</v>
      </c>
      <c r="U29" s="28">
        <v>8091.77</v>
      </c>
      <c r="V29" s="15">
        <v>116.6357</v>
      </c>
      <c r="W29" s="15">
        <f t="shared" si="5"/>
        <v>69.376443061601208</v>
      </c>
      <c r="X29" s="13"/>
    </row>
    <row r="30" spans="1:24" x14ac:dyDescent="0.25">
      <c r="A30" s="14">
        <v>6</v>
      </c>
      <c r="B30" s="15" t="s">
        <v>99</v>
      </c>
      <c r="C30" s="28">
        <v>82171.891000000003</v>
      </c>
      <c r="D30" s="24">
        <v>436.51440000000002</v>
      </c>
      <c r="E30" s="15">
        <f t="shared" si="3"/>
        <v>188.24554470597076</v>
      </c>
      <c r="F30" s="13"/>
      <c r="K30" s="14">
        <v>5</v>
      </c>
      <c r="L30" s="15" t="s">
        <v>102</v>
      </c>
      <c r="M30" s="28">
        <v>182656.45</v>
      </c>
      <c r="N30" s="15">
        <v>1518.6711</v>
      </c>
      <c r="O30" s="15">
        <f t="shared" si="4"/>
        <v>120.27386970095105</v>
      </c>
      <c r="P30" s="13"/>
      <c r="Q30" s="15"/>
      <c r="S30" s="14">
        <v>5</v>
      </c>
      <c r="T30" s="15" t="s">
        <v>102</v>
      </c>
      <c r="U30" s="28">
        <v>210074.53</v>
      </c>
      <c r="V30" s="15">
        <v>1518.6711</v>
      </c>
      <c r="W30" s="15">
        <f t="shared" si="5"/>
        <v>138.32786440724394</v>
      </c>
      <c r="X30" s="13"/>
    </row>
    <row r="31" spans="1:24" x14ac:dyDescent="0.25">
      <c r="A31" s="16">
        <v>7</v>
      </c>
      <c r="B31" s="17" t="s">
        <v>105</v>
      </c>
      <c r="C31" s="29">
        <v>46334.394999999997</v>
      </c>
      <c r="D31" s="25">
        <v>359.57</v>
      </c>
      <c r="E31" s="17">
        <f t="shared" si="3"/>
        <v>128.86056956920766</v>
      </c>
      <c r="F31" s="13"/>
      <c r="K31" s="14">
        <v>6</v>
      </c>
      <c r="L31" s="15" t="s">
        <v>99</v>
      </c>
      <c r="M31" s="28">
        <v>86773.226999999999</v>
      </c>
      <c r="N31" s="24">
        <v>436.51440000000002</v>
      </c>
      <c r="O31" s="15">
        <f t="shared" si="4"/>
        <v>198.78663109395703</v>
      </c>
      <c r="P31" s="13"/>
      <c r="Q31" s="15"/>
      <c r="S31" s="14">
        <v>6</v>
      </c>
      <c r="T31" s="15" t="s">
        <v>99</v>
      </c>
      <c r="U31" s="28">
        <v>91377.585999999996</v>
      </c>
      <c r="V31" s="24">
        <v>436.51440000000002</v>
      </c>
      <c r="W31" s="15">
        <f t="shared" si="5"/>
        <v>209.33464279758007</v>
      </c>
      <c r="X31" s="13"/>
    </row>
    <row r="32" spans="1:24" x14ac:dyDescent="0.25">
      <c r="A32" s="14" t="s">
        <v>106</v>
      </c>
      <c r="B32" s="12" t="s">
        <v>107</v>
      </c>
      <c r="C32" s="15">
        <f>SUM(C25:C31)</f>
        <v>501046.71260000003</v>
      </c>
      <c r="D32" s="26">
        <f>SUM(D25:D31)</f>
        <v>3508.6831000000002</v>
      </c>
      <c r="E32" s="15"/>
      <c r="F32" s="13"/>
      <c r="K32" s="16">
        <v>7</v>
      </c>
      <c r="L32" s="17" t="s">
        <v>105</v>
      </c>
      <c r="M32" s="29">
        <v>49802.644999999997</v>
      </c>
      <c r="N32" s="25">
        <v>359.57</v>
      </c>
      <c r="O32" s="17">
        <f t="shared" si="4"/>
        <v>138.50611841922296</v>
      </c>
      <c r="P32" s="13"/>
      <c r="Q32" s="15"/>
      <c r="S32" s="16">
        <v>7</v>
      </c>
      <c r="T32" s="17" t="s">
        <v>105</v>
      </c>
      <c r="U32" s="29">
        <v>53280.652000000002</v>
      </c>
      <c r="V32" s="25">
        <v>359.57</v>
      </c>
      <c r="W32" s="17">
        <f t="shared" si="5"/>
        <v>148.1788024584921</v>
      </c>
      <c r="X32" s="13"/>
    </row>
    <row r="33" spans="1:24" x14ac:dyDescent="0.25">
      <c r="A33" s="14" t="s">
        <v>108</v>
      </c>
      <c r="B33" s="12" t="s">
        <v>108</v>
      </c>
      <c r="C33" s="28">
        <v>86226.656000000003</v>
      </c>
      <c r="D33" s="15"/>
      <c r="E33" s="15"/>
      <c r="F33" s="13"/>
      <c r="K33" s="14" t="s">
        <v>106</v>
      </c>
      <c r="L33" s="12" t="s">
        <v>107</v>
      </c>
      <c r="M33" s="28">
        <f>SUM(M26:M32)</f>
        <v>527811.79570000002</v>
      </c>
      <c r="N33" s="26">
        <f>SUM(N26:N32)</f>
        <v>3508.6831000000002</v>
      </c>
      <c r="O33" s="15"/>
      <c r="P33" s="13"/>
      <c r="Q33" s="15"/>
      <c r="S33" s="14" t="s">
        <v>106</v>
      </c>
      <c r="T33" s="12" t="s">
        <v>107</v>
      </c>
      <c r="U33" s="28">
        <f>SUM(U26:U32)</f>
        <v>569894.90139999997</v>
      </c>
      <c r="V33" s="26">
        <f>SUM(V26:V32)</f>
        <v>3508.6831000000002</v>
      </c>
      <c r="W33" s="15"/>
      <c r="X33" s="13"/>
    </row>
    <row r="34" spans="1:24" x14ac:dyDescent="0.25">
      <c r="A34" s="14"/>
      <c r="B34" s="15"/>
      <c r="C34" s="15">
        <f>SUM(C32:C33)</f>
        <v>587273.36860000005</v>
      </c>
      <c r="D34" s="15"/>
      <c r="E34" s="15"/>
      <c r="F34" s="13"/>
      <c r="K34" s="14" t="s">
        <v>108</v>
      </c>
      <c r="L34" s="12" t="s">
        <v>108</v>
      </c>
      <c r="M34" s="15">
        <v>216454.31</v>
      </c>
      <c r="N34" s="15"/>
      <c r="O34" s="15"/>
      <c r="P34" s="13"/>
      <c r="Q34" s="15"/>
      <c r="S34" s="14" t="s">
        <v>108</v>
      </c>
      <c r="T34" s="12" t="s">
        <v>108</v>
      </c>
      <c r="U34" s="15">
        <v>269315.21999999997</v>
      </c>
      <c r="V34" s="15"/>
      <c r="W34" s="15"/>
      <c r="X34" s="13"/>
    </row>
    <row r="35" spans="1:24" x14ac:dyDescent="0.25">
      <c r="A35" s="14"/>
      <c r="B35" s="15"/>
      <c r="C35" s="15"/>
      <c r="D35" s="18"/>
      <c r="E35" s="15"/>
      <c r="F35" s="13"/>
      <c r="K35" s="14"/>
      <c r="L35" s="15"/>
      <c r="M35" s="15">
        <f>SUM(M33:M34)</f>
        <v>744266.10569999996</v>
      </c>
      <c r="N35" s="15"/>
      <c r="O35" s="15"/>
      <c r="P35" s="13"/>
      <c r="Q35" s="15"/>
      <c r="S35" s="14"/>
      <c r="T35" s="15"/>
      <c r="U35" s="15">
        <f>SUM(U33:U34)</f>
        <v>839210.12139999995</v>
      </c>
      <c r="V35" s="15"/>
      <c r="W35" s="15"/>
      <c r="X35" s="13"/>
    </row>
    <row r="36" spans="1:24" x14ac:dyDescent="0.25">
      <c r="A36" s="14"/>
      <c r="B36" s="15"/>
      <c r="C36" s="15"/>
      <c r="D36" s="18"/>
      <c r="E36" s="15"/>
      <c r="F36" s="13"/>
      <c r="K36" s="14"/>
      <c r="L36" s="15"/>
      <c r="M36" s="15"/>
      <c r="N36" s="18"/>
      <c r="O36" s="15"/>
      <c r="P36" s="13"/>
      <c r="Q36" s="15"/>
      <c r="S36" s="14"/>
      <c r="T36" s="15"/>
      <c r="U36" s="15"/>
      <c r="V36" s="18"/>
      <c r="W36" s="15"/>
      <c r="X36" s="13"/>
    </row>
    <row r="37" spans="1:24" x14ac:dyDescent="0.25">
      <c r="A37" s="14"/>
      <c r="B37" s="15"/>
      <c r="C37" s="15"/>
      <c r="D37" s="15"/>
      <c r="E37" s="15"/>
      <c r="F37" s="13"/>
      <c r="K37" s="14"/>
      <c r="L37" s="15"/>
      <c r="M37" s="15"/>
      <c r="N37" s="18"/>
      <c r="O37" s="15"/>
      <c r="P37" s="13"/>
      <c r="Q37" s="15"/>
      <c r="S37" s="14"/>
      <c r="T37" s="15"/>
      <c r="U37" s="15"/>
      <c r="V37" s="18"/>
      <c r="W37" s="15"/>
      <c r="X37" s="13"/>
    </row>
    <row r="38" spans="1:24" x14ac:dyDescent="0.25">
      <c r="A38" s="14"/>
      <c r="B38" s="12" t="s">
        <v>109</v>
      </c>
      <c r="C38" s="15">
        <v>587273.38</v>
      </c>
      <c r="D38" s="15"/>
      <c r="E38" s="15"/>
      <c r="F38" s="13"/>
      <c r="K38" s="14"/>
      <c r="L38" s="15"/>
      <c r="M38" s="15">
        <f>SUM(M36:M37)</f>
        <v>0</v>
      </c>
      <c r="N38" s="15"/>
      <c r="O38" s="15"/>
      <c r="P38" s="13"/>
      <c r="Q38" s="15"/>
      <c r="S38" s="14"/>
      <c r="T38" s="15"/>
      <c r="U38" s="15">
        <f>SUM(U36:U37)</f>
        <v>0</v>
      </c>
      <c r="V38" s="15"/>
      <c r="W38" s="15"/>
      <c r="X38" s="13"/>
    </row>
    <row r="39" spans="1:24" x14ac:dyDescent="0.25">
      <c r="A39" s="14"/>
      <c r="B39" s="15"/>
      <c r="C39" s="12" t="s">
        <v>113</v>
      </c>
      <c r="D39" s="15"/>
      <c r="E39" s="12">
        <v>167.38</v>
      </c>
      <c r="F39" s="13"/>
      <c r="K39" s="14"/>
      <c r="L39" s="12" t="s">
        <v>109</v>
      </c>
      <c r="M39" s="15">
        <v>744266.13</v>
      </c>
      <c r="N39" s="15"/>
      <c r="O39" s="15"/>
      <c r="P39" s="13"/>
      <c r="Q39" s="15"/>
      <c r="S39" s="14"/>
      <c r="T39" s="12" t="s">
        <v>109</v>
      </c>
      <c r="U39" s="15">
        <v>839210.13</v>
      </c>
      <c r="V39" s="15"/>
      <c r="W39" s="15"/>
      <c r="X39" s="13"/>
    </row>
    <row r="40" spans="1:24" x14ac:dyDescent="0.25">
      <c r="K40" s="14"/>
      <c r="L40" s="15"/>
      <c r="M40" s="12" t="s">
        <v>134</v>
      </c>
      <c r="N40" s="15"/>
      <c r="O40" s="12">
        <v>212.12</v>
      </c>
      <c r="P40" s="13"/>
      <c r="Q40" s="15"/>
      <c r="S40" s="14"/>
      <c r="T40" s="15"/>
      <c r="U40" s="12" t="s">
        <v>140</v>
      </c>
      <c r="V40" s="15"/>
      <c r="W40" s="12">
        <v>239.18</v>
      </c>
      <c r="X40" s="13"/>
    </row>
    <row r="41" spans="1:24" ht="15.75" thickBot="1" x14ac:dyDescent="0.3">
      <c r="K41" s="19"/>
      <c r="L41" s="20" t="s">
        <v>110</v>
      </c>
      <c r="M41" s="21" t="s">
        <v>111</v>
      </c>
      <c r="N41" s="20"/>
      <c r="O41" s="22">
        <v>333</v>
      </c>
      <c r="P41" s="23"/>
      <c r="Q41" s="15"/>
      <c r="S41" s="19"/>
      <c r="T41" s="20" t="s">
        <v>110</v>
      </c>
      <c r="U41" s="21" t="s">
        <v>111</v>
      </c>
      <c r="V41" s="20"/>
      <c r="W41" s="22">
        <v>333</v>
      </c>
      <c r="X41" s="23"/>
    </row>
    <row r="43" spans="1:24" ht="15.75" thickBot="1" x14ac:dyDescent="0.3">
      <c r="A43" t="s">
        <v>117</v>
      </c>
    </row>
    <row r="44" spans="1:24" x14ac:dyDescent="0.25">
      <c r="A44" s="7">
        <v>2030</v>
      </c>
      <c r="B44" s="8"/>
      <c r="C44" s="9"/>
      <c r="D44" s="9"/>
      <c r="E44" s="9"/>
      <c r="F44" s="10"/>
    </row>
    <row r="45" spans="1:24" x14ac:dyDescent="0.25">
      <c r="A45" s="11" t="s">
        <v>94</v>
      </c>
      <c r="B45" s="12" t="s">
        <v>95</v>
      </c>
      <c r="C45" s="12" t="s">
        <v>96</v>
      </c>
      <c r="D45" s="12" t="s">
        <v>97</v>
      </c>
      <c r="E45" s="12" t="s">
        <v>98</v>
      </c>
      <c r="F45" s="13"/>
    </row>
    <row r="46" spans="1:24" x14ac:dyDescent="0.25">
      <c r="A46" s="14">
        <v>1</v>
      </c>
      <c r="B46" s="15" t="s">
        <v>103</v>
      </c>
      <c r="C46" s="27">
        <v>11269.726000000001</v>
      </c>
      <c r="D46" s="24">
        <v>69.670900000000003</v>
      </c>
      <c r="E46" s="15">
        <f>C46/D46</f>
        <v>161.75657268673149</v>
      </c>
      <c r="F46" s="13"/>
    </row>
    <row r="47" spans="1:24" x14ac:dyDescent="0.25">
      <c r="A47" s="14">
        <v>2</v>
      </c>
      <c r="B47" s="15" t="s">
        <v>100</v>
      </c>
      <c r="C47" s="27">
        <v>7153.3154000000004</v>
      </c>
      <c r="D47" s="24">
        <v>72.575199999999995</v>
      </c>
      <c r="E47" s="15">
        <f t="shared" ref="E47:E52" si="6">C47/D47</f>
        <v>98.56418445970526</v>
      </c>
      <c r="F47" s="13"/>
    </row>
    <row r="48" spans="1:24" x14ac:dyDescent="0.25">
      <c r="A48" s="14">
        <v>3</v>
      </c>
      <c r="B48" s="15" t="s">
        <v>104</v>
      </c>
      <c r="C48" s="28">
        <v>166754.16</v>
      </c>
      <c r="D48" s="24">
        <v>935.04579999999999</v>
      </c>
      <c r="E48" s="15">
        <f t="shared" si="6"/>
        <v>178.33795948818764</v>
      </c>
      <c r="F48" s="13"/>
    </row>
    <row r="49" spans="1:6" x14ac:dyDescent="0.25">
      <c r="A49" s="14">
        <v>4</v>
      </c>
      <c r="B49" s="15" t="s">
        <v>101</v>
      </c>
      <c r="C49" s="28">
        <v>6354.7676149999998</v>
      </c>
      <c r="D49" s="15">
        <v>116.6357</v>
      </c>
      <c r="E49" s="15">
        <f t="shared" si="6"/>
        <v>54.483898283287189</v>
      </c>
      <c r="F49" s="13"/>
    </row>
    <row r="50" spans="1:6" x14ac:dyDescent="0.25">
      <c r="A50" s="14">
        <v>5</v>
      </c>
      <c r="B50" s="15" t="s">
        <v>102</v>
      </c>
      <c r="C50" s="28">
        <v>181008.53</v>
      </c>
      <c r="D50" s="15">
        <v>1518.6711</v>
      </c>
      <c r="E50" s="15">
        <f t="shared" si="6"/>
        <v>119.1887631232332</v>
      </c>
      <c r="F50" s="13"/>
    </row>
    <row r="51" spans="1:6" x14ac:dyDescent="0.25">
      <c r="A51" s="14">
        <v>6</v>
      </c>
      <c r="B51" s="15" t="s">
        <v>99</v>
      </c>
      <c r="C51" s="28">
        <v>82171.891000000003</v>
      </c>
      <c r="D51" s="24">
        <v>436.51440000000002</v>
      </c>
      <c r="E51" s="15">
        <f t="shared" si="6"/>
        <v>188.24554470597076</v>
      </c>
      <c r="F51" s="13"/>
    </row>
    <row r="52" spans="1:6" x14ac:dyDescent="0.25">
      <c r="A52" s="16">
        <v>7</v>
      </c>
      <c r="B52" s="17" t="s">
        <v>105</v>
      </c>
      <c r="C52" s="29">
        <v>46334.394999999997</v>
      </c>
      <c r="D52" s="25">
        <v>359.57</v>
      </c>
      <c r="E52" s="17">
        <f t="shared" si="6"/>
        <v>128.86056956920766</v>
      </c>
      <c r="F52" s="13"/>
    </row>
    <row r="53" spans="1:6" x14ac:dyDescent="0.25">
      <c r="A53" s="14" t="s">
        <v>106</v>
      </c>
      <c r="B53" s="12" t="s">
        <v>107</v>
      </c>
      <c r="C53" s="28">
        <f>SUM(C46:C52)</f>
        <v>501046.78501500003</v>
      </c>
      <c r="D53" s="26">
        <f>SUM(D46:D52)</f>
        <v>3508.6831000000002</v>
      </c>
      <c r="E53" s="15"/>
      <c r="F53" s="13"/>
    </row>
    <row r="54" spans="1:6" x14ac:dyDescent="0.25">
      <c r="A54" s="14" t="s">
        <v>108</v>
      </c>
      <c r="B54" s="12" t="s">
        <v>108</v>
      </c>
      <c r="C54" s="28">
        <v>173591.08</v>
      </c>
      <c r="D54" s="15"/>
      <c r="E54" s="15"/>
      <c r="F54" s="13"/>
    </row>
    <row r="55" spans="1:6" x14ac:dyDescent="0.25">
      <c r="A55" s="14"/>
      <c r="B55" s="15"/>
      <c r="C55" s="15">
        <f>SUM(C53:C54)</f>
        <v>674637.86501499999</v>
      </c>
      <c r="D55" s="15"/>
      <c r="E55" s="15"/>
      <c r="F55" s="13"/>
    </row>
    <row r="56" spans="1:6" x14ac:dyDescent="0.25">
      <c r="A56" s="14"/>
      <c r="B56" s="15"/>
      <c r="C56" s="15"/>
      <c r="D56" s="18"/>
      <c r="E56" s="15"/>
      <c r="F56" s="13"/>
    </row>
    <row r="57" spans="1:6" x14ac:dyDescent="0.25">
      <c r="A57" s="14"/>
      <c r="B57" s="15"/>
      <c r="C57" s="15"/>
      <c r="D57" s="18"/>
      <c r="E57" s="15"/>
      <c r="F57" s="13"/>
    </row>
    <row r="58" spans="1:6" x14ac:dyDescent="0.25">
      <c r="A58" s="14"/>
      <c r="B58" s="15"/>
      <c r="C58" s="15"/>
      <c r="D58" s="15"/>
      <c r="E58" s="15"/>
      <c r="F58" s="13"/>
    </row>
    <row r="59" spans="1:6" x14ac:dyDescent="0.25">
      <c r="A59" s="14"/>
      <c r="B59" s="12" t="s">
        <v>109</v>
      </c>
      <c r="C59" s="15">
        <v>674637.88</v>
      </c>
      <c r="D59" s="15"/>
      <c r="E59" s="15"/>
      <c r="F59" s="13"/>
    </row>
    <row r="60" spans="1:6" x14ac:dyDescent="0.25">
      <c r="A60" s="14"/>
      <c r="B60" s="15"/>
      <c r="C60" s="12" t="s">
        <v>114</v>
      </c>
      <c r="D60" s="15"/>
      <c r="E60" s="12">
        <v>192.28</v>
      </c>
      <c r="F60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Maier, Lena</cp:lastModifiedBy>
  <dcterms:created xsi:type="dcterms:W3CDTF">2016-02-26T07:44:10Z</dcterms:created>
  <dcterms:modified xsi:type="dcterms:W3CDTF">2016-03-07T11:14:52Z</dcterms:modified>
</cp:coreProperties>
</file>