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f80e0d1c7aa094/Documents/DU Data Analytics Boot Camp/Group Project/"/>
    </mc:Choice>
  </mc:AlternateContent>
  <xr:revisionPtr revIDLastSave="567" documentId="8_{27AB333E-6B37-4C4B-8CC7-54D2FACEC285}" xr6:coauthVersionLast="47" xr6:coauthVersionMax="47" xr10:uidLastSave="{73C66481-B32E-4809-B7DA-37A7EA437D12}"/>
  <bookViews>
    <workbookView xWindow="28680" yWindow="-120" windowWidth="29040" windowHeight="15720" activeTab="1" xr2:uid="{799056BA-4791-448F-AD89-031028133FA6}"/>
  </bookViews>
  <sheets>
    <sheet name="Outcomes (2)" sheetId="5" r:id="rId1"/>
    <sheet name="Pie Charts" sheetId="2" r:id="rId2"/>
    <sheet name="Outcomes" sheetId="1" r:id="rId3"/>
    <sheet name="Delayed Reasons" sheetId="4" r:id="rId4"/>
    <sheet name="Sheet3" sheetId="3" r:id="rId5"/>
  </sheets>
  <definedNames>
    <definedName name="_xlnm._FilterDatabase" localSheetId="3" hidden="1">'Delayed Reasons'!$A$1:$C$1</definedName>
    <definedName name="_xlnm._FilterDatabase" localSheetId="2" hidden="1">Outcomes!$A$1:$H$1</definedName>
    <definedName name="_xlnm._FilterDatabase" localSheetId="0" hidden="1">'Outcomes (2)'!$A$1:$E$1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" i="2" l="1"/>
  <c r="K23" i="2"/>
  <c r="B10" i="4" l="1"/>
  <c r="F2" i="2"/>
  <c r="G10" i="1"/>
  <c r="G9" i="1"/>
  <c r="G8" i="1"/>
  <c r="G7" i="1"/>
  <c r="G6" i="1"/>
  <c r="G5" i="1"/>
  <c r="G4" i="1"/>
  <c r="G3" i="1"/>
  <c r="G2" i="1"/>
  <c r="G11" i="1"/>
  <c r="E10" i="1"/>
  <c r="E9" i="1"/>
  <c r="E8" i="1"/>
  <c r="E7" i="1"/>
  <c r="E6" i="1"/>
  <c r="E5" i="1"/>
  <c r="E4" i="1"/>
  <c r="E3" i="1"/>
  <c r="E2" i="1"/>
  <c r="E11" i="1"/>
  <c r="C11" i="1"/>
  <c r="C9" i="1"/>
  <c r="C3" i="1"/>
  <c r="C7" i="1"/>
  <c r="C5" i="1"/>
  <c r="C8" i="1"/>
  <c r="C6" i="1"/>
  <c r="C4" i="1"/>
  <c r="C10" i="1"/>
  <c r="C2" i="1"/>
</calcChain>
</file>

<file path=xl/sharedStrings.xml><?xml version="1.0" encoding="utf-8"?>
<sst xmlns="http://schemas.openxmlformats.org/spreadsheetml/2006/main" count="84" uniqueCount="40">
  <si>
    <t>Airlines</t>
  </si>
  <si>
    <t>On time</t>
  </si>
  <si>
    <t>Delayed</t>
  </si>
  <si>
    <t>Cancelled</t>
  </si>
  <si>
    <t>Total</t>
  </si>
  <si>
    <t>American Airlines</t>
  </si>
  <si>
    <t>Alaska Airlines</t>
  </si>
  <si>
    <t>JetBlue</t>
  </si>
  <si>
    <t>Delta Airlines</t>
  </si>
  <si>
    <t>Frontier Airlines</t>
  </si>
  <si>
    <t>Allegiant Airlines</t>
  </si>
  <si>
    <t>Spirit Airlines</t>
  </si>
  <si>
    <t>United Airlines</t>
  </si>
  <si>
    <t>Southwest Airlines</t>
  </si>
  <si>
    <t>Hawaiian</t>
  </si>
  <si>
    <t>Reason</t>
  </si>
  <si>
    <t>Security</t>
  </si>
  <si>
    <t>Carrier</t>
  </si>
  <si>
    <t>Weather</t>
  </si>
  <si>
    <t>NAS</t>
  </si>
  <si>
    <t>Q1</t>
  </si>
  <si>
    <t>Q2</t>
  </si>
  <si>
    <t>%</t>
  </si>
  <si>
    <t>Minutes</t>
  </si>
  <si>
    <t>Late Aircraft</t>
  </si>
  <si>
    <t>Delayed %</t>
  </si>
  <si>
    <t>Cancelled %</t>
  </si>
  <si>
    <t>On time %</t>
  </si>
  <si>
    <t>Delay</t>
  </si>
  <si>
    <t>Delay Cause</t>
  </si>
  <si>
    <t>Cancelled Cause</t>
  </si>
  <si>
    <t>Cancel</t>
  </si>
  <si>
    <t>Month</t>
  </si>
  <si>
    <t xml:space="preserve">Janurary </t>
  </si>
  <si>
    <t>March</t>
  </si>
  <si>
    <t>April</t>
  </si>
  <si>
    <t>February</t>
  </si>
  <si>
    <t>May</t>
  </si>
  <si>
    <t>June</t>
  </si>
  <si>
    <t>Flights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</si>
</sst>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left" vertical="center"/>
    </xf>
    <xf numFmtId="9" fontId="0" fillId="0" borderId="0" xfId="1" applyFont="1"/>
    <xf numFmtId="10" fontId="0" fillId="0" borderId="0" xfId="1" applyNumberFormat="1" applyFont="1"/>
    <xf numFmtId="2" fontId="0" fillId="0" borderId="0" xfId="1" applyNumberFormat="1" applyFont="1"/>
    <xf numFmtId="1" fontId="0" fillId="0" borderId="0" xfId="1" applyNumberFormat="1" applyFont="1"/>
    <xf numFmtId="9" fontId="0" fillId="0" borderId="0" xfId="1" applyNumberFormat="1" applyFont="1"/>
    <xf numFmtId="10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6B44E"/>
      <color rgb="FFEA4551"/>
      <color rgb="FF7AC4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Flight Status</a:t>
            </a:r>
            <a:r>
              <a:rPr lang="en-US" baseline="0"/>
              <a:t> by Airline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(2)'!$B$1</c:f>
              <c:strCache>
                <c:ptCount val="1"/>
                <c:pt idx="0">
                  <c:v>Delayed %</c:v>
                </c:pt>
              </c:strCache>
            </c:strRef>
          </c:tx>
          <c:spPr>
            <a:solidFill>
              <a:srgbClr val="F6B44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(2)'!$A$2:$A$11</c:f>
              <c:strCache>
                <c:ptCount val="10"/>
                <c:pt idx="0">
                  <c:v>Hawaiian</c:v>
                </c:pt>
                <c:pt idx="1">
                  <c:v>Spirit Airlines</c:v>
                </c:pt>
                <c:pt idx="2">
                  <c:v>Delta Airlines</c:v>
                </c:pt>
                <c:pt idx="3">
                  <c:v>Alaska Airlines</c:v>
                </c:pt>
                <c:pt idx="4">
                  <c:v>Southwest Airlines</c:v>
                </c:pt>
                <c:pt idx="5">
                  <c:v>JetBlue</c:v>
                </c:pt>
                <c:pt idx="6">
                  <c:v>United Airlines</c:v>
                </c:pt>
                <c:pt idx="7">
                  <c:v>Frontier Airlines</c:v>
                </c:pt>
                <c:pt idx="8">
                  <c:v>American Airlines</c:v>
                </c:pt>
                <c:pt idx="9">
                  <c:v>Allegiant Airlines</c:v>
                </c:pt>
              </c:strCache>
            </c:strRef>
          </c:cat>
          <c:val>
            <c:numRef>
              <c:f>'Outcomes (2)'!$B$2:$B$11</c:f>
              <c:numCache>
                <c:formatCode>0%</c:formatCode>
                <c:ptCount val="10"/>
                <c:pt idx="0">
                  <c:v>8.3294168685152381E-2</c:v>
                </c:pt>
                <c:pt idx="1">
                  <c:v>0.12095330562213659</c:v>
                </c:pt>
                <c:pt idx="2">
                  <c:v>9.1253318632215752E-2</c:v>
                </c:pt>
                <c:pt idx="3">
                  <c:v>0.11878274055693411</c:v>
                </c:pt>
                <c:pt idx="4">
                  <c:v>6.1912008984587368E-2</c:v>
                </c:pt>
                <c:pt idx="5">
                  <c:v>0.12247491789265308</c:v>
                </c:pt>
                <c:pt idx="6">
                  <c:v>0.11453331678073277</c:v>
                </c:pt>
                <c:pt idx="7">
                  <c:v>0.12258666779819238</c:v>
                </c:pt>
                <c:pt idx="8">
                  <c:v>0.11757724397363094</c:v>
                </c:pt>
                <c:pt idx="9">
                  <c:v>0.13417983446200152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B-43F8-969C-1503B2004413}"/>
            </c:ext>
          </c:extLst>
        </c:ser>
        <c:ser>
          <c:idx val="1"/>
          <c:order val="1"/>
          <c:tx>
            <c:strRef>
              <c:f>'Outcomes (2)'!$C$1</c:f>
              <c:strCache>
                <c:ptCount val="1"/>
                <c:pt idx="0">
                  <c:v>Cancelled %</c:v>
                </c:pt>
              </c:strCache>
            </c:strRef>
          </c:tx>
          <c:spPr>
            <a:solidFill>
              <a:srgbClr val="EA455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(2)'!$A$2:$A$11</c:f>
              <c:strCache>
                <c:ptCount val="10"/>
                <c:pt idx="0">
                  <c:v>Hawaiian</c:v>
                </c:pt>
                <c:pt idx="1">
                  <c:v>Spirit Airlines</c:v>
                </c:pt>
                <c:pt idx="2">
                  <c:v>Delta Airlines</c:v>
                </c:pt>
                <c:pt idx="3">
                  <c:v>Alaska Airlines</c:v>
                </c:pt>
                <c:pt idx="4">
                  <c:v>Southwest Airlines</c:v>
                </c:pt>
                <c:pt idx="5">
                  <c:v>JetBlue</c:v>
                </c:pt>
                <c:pt idx="6">
                  <c:v>United Airlines</c:v>
                </c:pt>
                <c:pt idx="7">
                  <c:v>Frontier Airlines</c:v>
                </c:pt>
                <c:pt idx="8">
                  <c:v>American Airlines</c:v>
                </c:pt>
                <c:pt idx="9">
                  <c:v>Allegiant Airlines</c:v>
                </c:pt>
              </c:strCache>
            </c:strRef>
          </c:cat>
          <c:val>
            <c:numRef>
              <c:f>'Outcomes (2)'!$C$2:$C$11</c:f>
              <c:numCache>
                <c:formatCode>0%</c:formatCode>
                <c:ptCount val="10"/>
                <c:pt idx="0">
                  <c:v>4.4792306858031164E-2</c:v>
                </c:pt>
                <c:pt idx="1">
                  <c:v>4.1490943293182439E-2</c:v>
                </c:pt>
                <c:pt idx="2">
                  <c:v>7.6493565843113925E-2</c:v>
                </c:pt>
                <c:pt idx="3">
                  <c:v>5.9994485800937414E-2</c:v>
                </c:pt>
                <c:pt idx="4">
                  <c:v>0.14010576078348011</c:v>
                </c:pt>
                <c:pt idx="5">
                  <c:v>8.0768884689791695E-2</c:v>
                </c:pt>
                <c:pt idx="6">
                  <c:v>9.9249526448786388E-2</c:v>
                </c:pt>
                <c:pt idx="7">
                  <c:v>9.190817668774133E-2</c:v>
                </c:pt>
                <c:pt idx="8">
                  <c:v>0.10727079676817224</c:v>
                </c:pt>
                <c:pt idx="9">
                  <c:v>0.25594431903686982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B-43F8-969C-1503B2004413}"/>
            </c:ext>
          </c:extLst>
        </c:ser>
        <c:ser>
          <c:idx val="2"/>
          <c:order val="2"/>
          <c:tx>
            <c:strRef>
              <c:f>'Outcomes (2)'!$D$1</c:f>
              <c:strCache>
                <c:ptCount val="1"/>
                <c:pt idx="0">
                  <c:v>On time %</c:v>
                </c:pt>
              </c:strCache>
            </c:strRef>
          </c:tx>
          <c:spPr>
            <a:solidFill>
              <a:srgbClr val="7AC48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(2)'!$A$2:$A$11</c:f>
              <c:strCache>
                <c:ptCount val="10"/>
                <c:pt idx="0">
                  <c:v>Hawaiian</c:v>
                </c:pt>
                <c:pt idx="1">
                  <c:v>Spirit Airlines</c:v>
                </c:pt>
                <c:pt idx="2">
                  <c:v>Delta Airlines</c:v>
                </c:pt>
                <c:pt idx="3">
                  <c:v>Alaska Airlines</c:v>
                </c:pt>
                <c:pt idx="4">
                  <c:v>Southwest Airlines</c:v>
                </c:pt>
                <c:pt idx="5">
                  <c:v>JetBlue</c:v>
                </c:pt>
                <c:pt idx="6">
                  <c:v>United Airlines</c:v>
                </c:pt>
                <c:pt idx="7">
                  <c:v>Frontier Airlines</c:v>
                </c:pt>
                <c:pt idx="8">
                  <c:v>American Airlines</c:v>
                </c:pt>
                <c:pt idx="9">
                  <c:v>Allegiant Airlines</c:v>
                </c:pt>
              </c:strCache>
            </c:strRef>
          </c:cat>
          <c:val>
            <c:numRef>
              <c:f>'Outcomes (2)'!$D$2:$D$11</c:f>
              <c:numCache>
                <c:formatCode>0%</c:formatCode>
                <c:ptCount val="10"/>
                <c:pt idx="0">
                  <c:v>0.87191352445681647</c:v>
                </c:pt>
                <c:pt idx="1">
                  <c:v>0.83755575108468094</c:v>
                </c:pt>
                <c:pt idx="2">
                  <c:v>0.83225311552467029</c:v>
                </c:pt>
                <c:pt idx="3">
                  <c:v>0.82122277364212848</c:v>
                </c:pt>
                <c:pt idx="4">
                  <c:v>0.79798223023193249</c:v>
                </c:pt>
                <c:pt idx="5">
                  <c:v>0.79675619741755521</c:v>
                </c:pt>
                <c:pt idx="6">
                  <c:v>0.78621715677048087</c:v>
                </c:pt>
                <c:pt idx="7">
                  <c:v>0.7855051555140663</c:v>
                </c:pt>
                <c:pt idx="8">
                  <c:v>0.7751519592581968</c:v>
                </c:pt>
                <c:pt idx="9">
                  <c:v>0.60987584650112869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5B-43F8-969C-1503B20044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94969680"/>
        <c:axId val="994970096"/>
      </c:barChart>
      <c:catAx>
        <c:axId val="99496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970096"/>
        <c:crosses val="autoZero"/>
        <c:auto val="1"/>
        <c:lblAlgn val="ctr"/>
        <c:lblOffset val="100"/>
        <c:noMultiLvlLbl val="0"/>
      </c:catAx>
      <c:valAx>
        <c:axId val="9949700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96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Cancellation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Charts'!$D$1</c:f>
              <c:strCache>
                <c:ptCount val="1"/>
                <c:pt idx="0">
                  <c:v>%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7AC48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25C1-40B8-9AA6-2371596EC351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5C1-40B8-9AA6-2371596EC351}"/>
              </c:ext>
            </c:extLst>
          </c:dPt>
          <c:dPt>
            <c:idx val="2"/>
            <c:bubble3D val="0"/>
            <c:spPr>
              <a:solidFill>
                <a:srgbClr val="EA455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5C1-40B8-9AA6-2371596EC351}"/>
              </c:ext>
            </c:extLst>
          </c:dPt>
          <c:dPt>
            <c:idx val="3"/>
            <c:bubble3D val="0"/>
            <c:spPr>
              <a:solidFill>
                <a:srgbClr val="F6B44E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25C1-40B8-9AA6-2371596EC3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Charts'!$A$2:$A$5</c:f>
              <c:strCache>
                <c:ptCount val="4"/>
                <c:pt idx="0">
                  <c:v>Carrier</c:v>
                </c:pt>
                <c:pt idx="1">
                  <c:v>Security</c:v>
                </c:pt>
                <c:pt idx="2">
                  <c:v>Weather</c:v>
                </c:pt>
                <c:pt idx="3">
                  <c:v>NAS</c:v>
                </c:pt>
              </c:strCache>
            </c:strRef>
          </c:cat>
          <c:val>
            <c:numRef>
              <c:f>'Pie Charts'!$D$2:$D$5</c:f>
              <c:numCache>
                <c:formatCode>0.00%</c:formatCode>
                <c:ptCount val="4"/>
                <c:pt idx="0">
                  <c:v>6.3730445416822767E-2</c:v>
                </c:pt>
                <c:pt idx="1">
                  <c:v>0.87052091359578121</c:v>
                </c:pt>
                <c:pt idx="2">
                  <c:v>5.0476096223040653E-2</c:v>
                </c:pt>
                <c:pt idx="3">
                  <c:v>1.5272544764355344E-2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1-40B8-9AA6-2371596EC35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Charts'!$C$13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rgbClr val="7AC48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6BF-4CE7-8B83-34032D9EB78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rgbClr val="EA455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6BF-4CE7-8B83-34032D9EB784}"/>
              </c:ext>
            </c:extLst>
          </c:dPt>
          <c:dPt>
            <c:idx val="3"/>
            <c:bubble3D val="0"/>
            <c:spPr>
              <a:solidFill>
                <a:srgbClr val="F6B44E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A6BF-4CE7-8B83-34032D9EB784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6BF-4CE7-8B83-34032D9EB7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Charts'!$A$14:$A$18</c:f>
              <c:strCache>
                <c:ptCount val="5"/>
                <c:pt idx="0">
                  <c:v>Carrier</c:v>
                </c:pt>
                <c:pt idx="1">
                  <c:v>Security</c:v>
                </c:pt>
                <c:pt idx="2">
                  <c:v>Weather</c:v>
                </c:pt>
                <c:pt idx="3">
                  <c:v>NAS</c:v>
                </c:pt>
                <c:pt idx="4">
                  <c:v>Late Aircraft</c:v>
                </c:pt>
              </c:strCache>
            </c:strRef>
          </c:cat>
          <c:val>
            <c:numRef>
              <c:f>'Pie Charts'!$C$14:$C$18</c:f>
              <c:numCache>
                <c:formatCode>0.00%</c:formatCode>
                <c:ptCount val="5"/>
                <c:pt idx="0">
                  <c:v>0.38251691241929192</c:v>
                </c:pt>
                <c:pt idx="1">
                  <c:v>1.3974359508522527E-3</c:v>
                </c:pt>
                <c:pt idx="2">
                  <c:v>5.823999733345555E-2</c:v>
                </c:pt>
                <c:pt idx="3">
                  <c:v>0.22372319046488148</c:v>
                </c:pt>
                <c:pt idx="4">
                  <c:v>0.33412246383151883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F-4CE7-8B83-34032D9EB78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Flight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Outcomes!$B$1</c:f>
              <c:strCache>
                <c:ptCount val="1"/>
                <c:pt idx="0">
                  <c:v>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Outcomes!$A$2:$A$11</c:f>
              <c:strCache>
                <c:ptCount val="10"/>
                <c:pt idx="0">
                  <c:v>Hawaiian</c:v>
                </c:pt>
                <c:pt idx="1">
                  <c:v>Spirit Airlines</c:v>
                </c:pt>
                <c:pt idx="2">
                  <c:v>Delta Airlines</c:v>
                </c:pt>
                <c:pt idx="3">
                  <c:v>Alaska Airlines</c:v>
                </c:pt>
                <c:pt idx="4">
                  <c:v>Southwest Airlines</c:v>
                </c:pt>
                <c:pt idx="5">
                  <c:v>JetBlue</c:v>
                </c:pt>
                <c:pt idx="6">
                  <c:v>United Airlines</c:v>
                </c:pt>
                <c:pt idx="7">
                  <c:v>Frontier Airlines</c:v>
                </c:pt>
                <c:pt idx="8">
                  <c:v>American Airlines</c:v>
                </c:pt>
                <c:pt idx="9">
                  <c:v>Allegiant Airlines</c:v>
                </c:pt>
              </c:strCache>
            </c:strRef>
          </c:cat>
          <c:val>
            <c:numRef>
              <c:f>Outcomes!$B$2:$B$11</c:f>
              <c:numCache>
                <c:formatCode>0</c:formatCode>
                <c:ptCount val="10"/>
                <c:pt idx="0">
                  <c:v>24118</c:v>
                </c:pt>
                <c:pt idx="1">
                  <c:v>55210</c:v>
                </c:pt>
                <c:pt idx="2">
                  <c:v>458931</c:v>
                </c:pt>
                <c:pt idx="3">
                  <c:v>119143</c:v>
                </c:pt>
                <c:pt idx="4">
                  <c:v>424189</c:v>
                </c:pt>
                <c:pt idx="5">
                  <c:v>70838</c:v>
                </c:pt>
                <c:pt idx="6">
                  <c:v>392651</c:v>
                </c:pt>
                <c:pt idx="7">
                  <c:v>37024</c:v>
                </c:pt>
                <c:pt idx="8">
                  <c:v>570170</c:v>
                </c:pt>
                <c:pt idx="9">
                  <c:v>32421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8-4D66-9DA6-7D3E521F0692}"/>
            </c:ext>
          </c:extLst>
        </c:ser>
        <c:ser>
          <c:idx val="1"/>
          <c:order val="1"/>
          <c:tx>
            <c:strRef>
              <c:f>Outcomes!$D$1</c:f>
              <c:strCache>
                <c:ptCount val="1"/>
                <c:pt idx="0">
                  <c:v>Delayed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Outcomes!$A$2:$A$11</c:f>
              <c:strCache>
                <c:ptCount val="10"/>
                <c:pt idx="0">
                  <c:v>Hawaiian</c:v>
                </c:pt>
                <c:pt idx="1">
                  <c:v>Spirit Airlines</c:v>
                </c:pt>
                <c:pt idx="2">
                  <c:v>Delta Airlines</c:v>
                </c:pt>
                <c:pt idx="3">
                  <c:v>Alaska Airlines</c:v>
                </c:pt>
                <c:pt idx="4">
                  <c:v>Southwest Airlines</c:v>
                </c:pt>
                <c:pt idx="5">
                  <c:v>JetBlue</c:v>
                </c:pt>
                <c:pt idx="6">
                  <c:v>United Airlines</c:v>
                </c:pt>
                <c:pt idx="7">
                  <c:v>Frontier Airlines</c:v>
                </c:pt>
                <c:pt idx="8">
                  <c:v>American Airlines</c:v>
                </c:pt>
                <c:pt idx="9">
                  <c:v>Allegiant Airlines</c:v>
                </c:pt>
              </c:strCache>
            </c:strRef>
          </c:cat>
          <c:val>
            <c:numRef>
              <c:f>Outcomes!$D$2:$D$11</c:f>
              <c:numCache>
                <c:formatCode>General</c:formatCode>
                <c:ptCount val="10"/>
                <c:pt idx="0">
                  <c:v>2304</c:v>
                </c:pt>
                <c:pt idx="1">
                  <c:v>7973</c:v>
                </c:pt>
                <c:pt idx="2">
                  <c:v>50320</c:v>
                </c:pt>
                <c:pt idx="3" formatCode="0">
                  <c:v>17233</c:v>
                </c:pt>
                <c:pt idx="4">
                  <c:v>32911</c:v>
                </c:pt>
                <c:pt idx="5">
                  <c:v>10889</c:v>
                </c:pt>
                <c:pt idx="6">
                  <c:v>57200</c:v>
                </c:pt>
                <c:pt idx="7">
                  <c:v>5778</c:v>
                </c:pt>
                <c:pt idx="8">
                  <c:v>86485</c:v>
                </c:pt>
                <c:pt idx="9" formatCode="0">
                  <c:v>7133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8-4D66-9DA6-7D3E521F0692}"/>
            </c:ext>
          </c:extLst>
        </c:ser>
        <c:ser>
          <c:idx val="2"/>
          <c:order val="2"/>
          <c:tx>
            <c:strRef>
              <c:f>Outcomes!$F$1</c:f>
              <c:strCache>
                <c:ptCount val="1"/>
                <c:pt idx="0">
                  <c:v>Cancelled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Outcomes!$A$2:$A$11</c:f>
              <c:strCache>
                <c:ptCount val="10"/>
                <c:pt idx="0">
                  <c:v>Hawaiian</c:v>
                </c:pt>
                <c:pt idx="1">
                  <c:v>Spirit Airlines</c:v>
                </c:pt>
                <c:pt idx="2">
                  <c:v>Delta Airlines</c:v>
                </c:pt>
                <c:pt idx="3">
                  <c:v>Alaska Airlines</c:v>
                </c:pt>
                <c:pt idx="4">
                  <c:v>Southwest Airlines</c:v>
                </c:pt>
                <c:pt idx="5">
                  <c:v>JetBlue</c:v>
                </c:pt>
                <c:pt idx="6">
                  <c:v>United Airlines</c:v>
                </c:pt>
                <c:pt idx="7">
                  <c:v>Frontier Airlines</c:v>
                </c:pt>
                <c:pt idx="8">
                  <c:v>American Airlines</c:v>
                </c:pt>
                <c:pt idx="9">
                  <c:v>Allegiant Airlines</c:v>
                </c:pt>
              </c:strCache>
            </c:strRef>
          </c:cat>
          <c:val>
            <c:numRef>
              <c:f>Outcomes!$F$2:$F$11</c:f>
              <c:numCache>
                <c:formatCode>General</c:formatCode>
                <c:ptCount val="10"/>
                <c:pt idx="0">
                  <c:v>1239</c:v>
                </c:pt>
                <c:pt idx="1">
                  <c:v>2735</c:v>
                </c:pt>
                <c:pt idx="2">
                  <c:v>42181</c:v>
                </c:pt>
                <c:pt idx="3" formatCode="0">
                  <c:v>8704</c:v>
                </c:pt>
                <c:pt idx="4">
                  <c:v>74477</c:v>
                </c:pt>
                <c:pt idx="5">
                  <c:v>7181</c:v>
                </c:pt>
                <c:pt idx="6">
                  <c:v>49567</c:v>
                </c:pt>
                <c:pt idx="7">
                  <c:v>4332</c:v>
                </c:pt>
                <c:pt idx="8">
                  <c:v>78904</c:v>
                </c:pt>
                <c:pt idx="9" formatCode="0">
                  <c:v>13606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D8-4D66-9DA6-7D3E521F0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2522288"/>
        <c:axId val="732535184"/>
      </c:barChart>
      <c:catAx>
        <c:axId val="73252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35184"/>
        <c:crosses val="autoZero"/>
        <c:auto val="1"/>
        <c:lblAlgn val="ctr"/>
        <c:lblOffset val="100"/>
        <c:noMultiLvlLbl val="0"/>
      </c:catAx>
      <c:valAx>
        <c:axId val="7325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2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Flight Outcomes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Outcomes!$C$1</c:f>
              <c:strCache>
                <c:ptCount val="1"/>
                <c:pt idx="0">
                  <c:v>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Outcomes!$A$2:$A$11</c:f>
              <c:strCache>
                <c:ptCount val="10"/>
                <c:pt idx="0">
                  <c:v>Hawaiian</c:v>
                </c:pt>
                <c:pt idx="1">
                  <c:v>Spirit Airlines</c:v>
                </c:pt>
                <c:pt idx="2">
                  <c:v>Delta Airlines</c:v>
                </c:pt>
                <c:pt idx="3">
                  <c:v>Alaska Airlines</c:v>
                </c:pt>
                <c:pt idx="4">
                  <c:v>Southwest Airlines</c:v>
                </c:pt>
                <c:pt idx="5">
                  <c:v>JetBlue</c:v>
                </c:pt>
                <c:pt idx="6">
                  <c:v>United Airlines</c:v>
                </c:pt>
                <c:pt idx="7">
                  <c:v>Frontier Airlines</c:v>
                </c:pt>
                <c:pt idx="8">
                  <c:v>American Airlines</c:v>
                </c:pt>
                <c:pt idx="9">
                  <c:v>Allegiant Airlines</c:v>
                </c:pt>
              </c:strCache>
            </c:strRef>
          </c:cat>
          <c:val>
            <c:numRef>
              <c:f>Outcomes!$C$2:$C$11</c:f>
              <c:numCache>
                <c:formatCode>0.00%</c:formatCode>
                <c:ptCount val="10"/>
                <c:pt idx="0">
                  <c:v>0.87191352445681647</c:v>
                </c:pt>
                <c:pt idx="1">
                  <c:v>0.83755575108468094</c:v>
                </c:pt>
                <c:pt idx="2">
                  <c:v>0.83225311552467029</c:v>
                </c:pt>
                <c:pt idx="3">
                  <c:v>0.82122277364212848</c:v>
                </c:pt>
                <c:pt idx="4">
                  <c:v>0.79798223023193249</c:v>
                </c:pt>
                <c:pt idx="5">
                  <c:v>0.79675619741755521</c:v>
                </c:pt>
                <c:pt idx="6">
                  <c:v>0.78621715677048087</c:v>
                </c:pt>
                <c:pt idx="7">
                  <c:v>0.7855051555140663</c:v>
                </c:pt>
                <c:pt idx="8">
                  <c:v>0.7751519592581968</c:v>
                </c:pt>
                <c:pt idx="9">
                  <c:v>0.60987584650112869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B-4A8F-B3D9-F397103DEDBB}"/>
            </c:ext>
          </c:extLst>
        </c:ser>
        <c:ser>
          <c:idx val="1"/>
          <c:order val="1"/>
          <c:tx>
            <c:strRef>
              <c:f>Outcomes!$E$1</c:f>
              <c:strCache>
                <c:ptCount val="1"/>
                <c:pt idx="0">
                  <c:v>Delayed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Outcomes!$A$2:$A$11</c:f>
              <c:strCache>
                <c:ptCount val="10"/>
                <c:pt idx="0">
                  <c:v>Hawaiian</c:v>
                </c:pt>
                <c:pt idx="1">
                  <c:v>Spirit Airlines</c:v>
                </c:pt>
                <c:pt idx="2">
                  <c:v>Delta Airlines</c:v>
                </c:pt>
                <c:pt idx="3">
                  <c:v>Alaska Airlines</c:v>
                </c:pt>
                <c:pt idx="4">
                  <c:v>Southwest Airlines</c:v>
                </c:pt>
                <c:pt idx="5">
                  <c:v>JetBlue</c:v>
                </c:pt>
                <c:pt idx="6">
                  <c:v>United Airlines</c:v>
                </c:pt>
                <c:pt idx="7">
                  <c:v>Frontier Airlines</c:v>
                </c:pt>
                <c:pt idx="8">
                  <c:v>American Airlines</c:v>
                </c:pt>
                <c:pt idx="9">
                  <c:v>Allegiant Airlines</c:v>
                </c:pt>
              </c:strCache>
            </c:strRef>
          </c:cat>
          <c:val>
            <c:numRef>
              <c:f>Outcomes!$E$2:$E$11</c:f>
              <c:numCache>
                <c:formatCode>0.00%</c:formatCode>
                <c:ptCount val="10"/>
                <c:pt idx="0">
                  <c:v>8.3294168685152381E-2</c:v>
                </c:pt>
                <c:pt idx="1">
                  <c:v>0.12095330562213659</c:v>
                </c:pt>
                <c:pt idx="2">
                  <c:v>9.1253318632215752E-2</c:v>
                </c:pt>
                <c:pt idx="3">
                  <c:v>0.11878274055693411</c:v>
                </c:pt>
                <c:pt idx="4">
                  <c:v>6.1912008984587368E-2</c:v>
                </c:pt>
                <c:pt idx="5">
                  <c:v>0.12247491789265308</c:v>
                </c:pt>
                <c:pt idx="6">
                  <c:v>0.11453331678073277</c:v>
                </c:pt>
                <c:pt idx="7">
                  <c:v>0.12258666779819238</c:v>
                </c:pt>
                <c:pt idx="8">
                  <c:v>0.11757724397363094</c:v>
                </c:pt>
                <c:pt idx="9">
                  <c:v>0.13417983446200152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B-4A8F-B3D9-F397103DEDBB}"/>
            </c:ext>
          </c:extLst>
        </c:ser>
        <c:ser>
          <c:idx val="2"/>
          <c:order val="2"/>
          <c:tx>
            <c:strRef>
              <c:f>Outcomes!$G$1</c:f>
              <c:strCache>
                <c:ptCount val="1"/>
                <c:pt idx="0">
                  <c:v>Cancelled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4.433675536632810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6B-4A8F-B3D9-F397103DEDBB}"/>
                </c:ext>
              </c:extLst>
            </c:dLbl>
            <c:dLbl>
              <c:idx val="1"/>
              <c:layout>
                <c:manualLayout>
                  <c:x val="0"/>
                  <c:y val="3.17406404797920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6B-4A8F-B3D9-F397103DED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Outcomes!$A$2:$A$11</c:f>
              <c:strCache>
                <c:ptCount val="10"/>
                <c:pt idx="0">
                  <c:v>Hawaiian</c:v>
                </c:pt>
                <c:pt idx="1">
                  <c:v>Spirit Airlines</c:v>
                </c:pt>
                <c:pt idx="2">
                  <c:v>Delta Airlines</c:v>
                </c:pt>
                <c:pt idx="3">
                  <c:v>Alaska Airlines</c:v>
                </c:pt>
                <c:pt idx="4">
                  <c:v>Southwest Airlines</c:v>
                </c:pt>
                <c:pt idx="5">
                  <c:v>JetBlue</c:v>
                </c:pt>
                <c:pt idx="6">
                  <c:v>United Airlines</c:v>
                </c:pt>
                <c:pt idx="7">
                  <c:v>Frontier Airlines</c:v>
                </c:pt>
                <c:pt idx="8">
                  <c:v>American Airlines</c:v>
                </c:pt>
                <c:pt idx="9">
                  <c:v>Allegiant Airlines</c:v>
                </c:pt>
              </c:strCache>
            </c:strRef>
          </c:cat>
          <c:val>
            <c:numRef>
              <c:f>Outcomes!$G$2:$G$11</c:f>
              <c:numCache>
                <c:formatCode>0.00%</c:formatCode>
                <c:ptCount val="10"/>
                <c:pt idx="0">
                  <c:v>4.4792306858031164E-2</c:v>
                </c:pt>
                <c:pt idx="1">
                  <c:v>4.1490943293182439E-2</c:v>
                </c:pt>
                <c:pt idx="2">
                  <c:v>7.6493565843113925E-2</c:v>
                </c:pt>
                <c:pt idx="3">
                  <c:v>5.9994485800937414E-2</c:v>
                </c:pt>
                <c:pt idx="4">
                  <c:v>0.14010576078348011</c:v>
                </c:pt>
                <c:pt idx="5">
                  <c:v>8.0768884689791695E-2</c:v>
                </c:pt>
                <c:pt idx="6">
                  <c:v>9.9249526448786388E-2</c:v>
                </c:pt>
                <c:pt idx="7">
                  <c:v>9.190817668774133E-2</c:v>
                </c:pt>
                <c:pt idx="8">
                  <c:v>0.10727079676817224</c:v>
                </c:pt>
                <c:pt idx="9">
                  <c:v>0.25594431903686982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B-4A8F-B3D9-F397103DEDB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2911296"/>
        <c:axId val="162908384"/>
      </c:barChart>
      <c:catAx>
        <c:axId val="16291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8384"/>
        <c:crosses val="autoZero"/>
        <c:auto val="1"/>
        <c:lblAlgn val="ctr"/>
        <c:lblOffset val="100"/>
        <c:noMultiLvlLbl val="0"/>
      </c:catAx>
      <c:valAx>
        <c:axId val="1629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'Delayed Reasons'!$C$1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'Delayed Reasons'!$A$2:$A$6</c:f>
              <c:strCache>
                <c:ptCount val="5"/>
                <c:pt idx="0">
                  <c:v>Carrier</c:v>
                </c:pt>
                <c:pt idx="1">
                  <c:v>Late Aircraft</c:v>
                </c:pt>
                <c:pt idx="2">
                  <c:v>NAS</c:v>
                </c:pt>
                <c:pt idx="3">
                  <c:v>Security</c:v>
                </c:pt>
                <c:pt idx="4">
                  <c:v>Weather</c:v>
                </c:pt>
              </c:strCache>
            </c:strRef>
          </c:cat>
          <c:val>
            <c:numRef>
              <c:f>'Delayed Reasons'!$C$2:$C$6</c:f>
              <c:numCache>
                <c:formatCode>0.00%</c:formatCode>
                <c:ptCount val="5"/>
                <c:pt idx="0">
                  <c:v>0.38251691241929192</c:v>
                </c:pt>
                <c:pt idx="1">
                  <c:v>5.823999733345555E-2</c:v>
                </c:pt>
                <c:pt idx="2">
                  <c:v>0.22372319046488148</c:v>
                </c:pt>
                <c:pt idx="3">
                  <c:v>1.3974359508522527E-3</c:v>
                </c:pt>
                <c:pt idx="4">
                  <c:v>0.33412246383151883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7-4A54-830C-8FD162668CA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Flights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Sheet3!$A$2:$A$7</c:f>
              <c:strCache>
                <c:ptCount val="6"/>
                <c:pt idx="0">
                  <c:v>Janurary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6"/>
                <c:pt idx="0">
                  <c:v>660556</c:v>
                </c:pt>
                <c:pt idx="1">
                  <c:v>623103</c:v>
                </c:pt>
                <c:pt idx="2">
                  <c:v>701274</c:v>
                </c:pt>
                <c:pt idx="3">
                  <c:v>331238</c:v>
                </c:pt>
                <c:pt idx="4">
                  <c:v>192412</c:v>
                </c:pt>
                <c:pt idx="5">
                  <c:v>237264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F-4569-80AA-F2A6E3089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664288"/>
        <c:axId val="997664704"/>
      </c:lineChart>
      <c:catAx>
        <c:axId val="9976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64704"/>
        <c:crosses val="autoZero"/>
        <c:auto val="1"/>
        <c:lblAlgn val="ctr"/>
        <c:lblOffset val="100"/>
        <c:noMultiLvlLbl val="0"/>
      </c:catAx>
      <c:valAx>
        <c:axId val="9976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6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533397</xdr:colOff>
      <xdr:row>7</xdr:row>
      <xdr:rowOff>142873</xdr:rowOff>
    </xdr:from>
    <xdr:to>
      <xdr:col>18</xdr:col>
      <xdr:colOff>114297</xdr:colOff>
      <xdr:row>30</xdr:row>
      <xdr:rowOff>58672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787511-98BB-4753-AEC0-50BAEE1B0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2</xdr:row>
      <xdr:rowOff>76199</xdr:rowOff>
    </xdr:from>
    <xdr:to>
      <xdr:col>9</xdr:col>
      <xdr:colOff>161926</xdr:colOff>
      <xdr:row>17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C9C962-077F-4C93-A272-593859F51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685799</xdr:colOff>
      <xdr:row>23</xdr:row>
      <xdr:rowOff>38100</xdr:rowOff>
    </xdr:from>
    <xdr:to>
      <xdr:col>4</xdr:col>
      <xdr:colOff>1038225</xdr:colOff>
      <xdr:row>38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5B6D0F-54F4-41CD-AB30-481A12F93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95250</xdr:rowOff>
    </xdr:from>
    <xdr:to>
      <xdr:col>6</xdr:col>
      <xdr:colOff>847727</xdr:colOff>
      <xdr:row>33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D65B42-1C1A-494D-B0B1-EDB3ABA2F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7</xdr:row>
      <xdr:rowOff>114299</xdr:rowOff>
    </xdr:from>
    <xdr:to>
      <xdr:col>19</xdr:col>
      <xdr:colOff>476249</xdr:colOff>
      <xdr:row>31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3929D3-191E-47D4-8561-5714455CD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452437</xdr:colOff>
      <xdr:row>11</xdr:row>
      <xdr:rowOff>176212</xdr:rowOff>
    </xdr:from>
    <xdr:to>
      <xdr:col>14</xdr:col>
      <xdr:colOff>490537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B99D2-2333-4C3D-B130-B3A91FD27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11</xdr:row>
      <xdr:rowOff>176212</xdr:rowOff>
    </xdr:from>
    <xdr:to>
      <xdr:col>14</xdr:col>
      <xdr:colOff>271462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28122-8ECF-4479-B824-DA2E91C1E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35C98-C864-4283-AC42-3861C69A8B25}">
  <dimension ref="A1:E11"/>
  <sheetViews>
    <sheetView workbookViewId="0">
      <selection activeCell="T34" sqref="T34"/>
    </sheetView>
  </sheetViews>
  <sheetFormatPr defaultRowHeight="14.25"/>
  <cols>
    <col min="1" max="1" width="15" customWidth="1"/>
    <col min="2" max="2" width="12.19921875" style="4" customWidth="1"/>
    <col min="3" max="4" width="13.265625" style="4" customWidth="1"/>
    <col min="5" max="5" width="7.73046875" bestFit="1" customWidth="1"/>
  </cols>
  <sheetData>
    <row r="1" spans="1:5">
      <c r="A1" t="s">
        <v>0</v>
      </c>
      <c r="B1" t="s">
        <v>25</v>
      </c>
      <c r="C1" t="s">
        <v>26</v>
      </c>
      <c r="D1" t="s">
        <v>27</v>
      </c>
      <c r="E1" t="s">
        <v>4</v>
      </c>
    </row>
    <row r="2" spans="1:5">
      <c r="A2" t="s">
        <v>14</v>
      </c>
      <c r="B2" s="7">
        <v>8.3294168685152381E-2</v>
      </c>
      <c r="C2" s="7">
        <v>4.4792306858031164E-2</v>
      </c>
      <c r="D2" s="7">
        <v>0.87191352445681647</v>
      </c>
      <c r="E2" s="1">
        <v>27661</v>
      </c>
    </row>
    <row r="3" spans="1:5">
      <c r="A3" t="s">
        <v>11</v>
      </c>
      <c r="B3" s="7">
        <v>0.12095330562213659</v>
      </c>
      <c r="C3" s="7">
        <v>4.1490943293182439E-2</v>
      </c>
      <c r="D3" s="7">
        <v>0.83755575108468094</v>
      </c>
      <c r="E3" s="1">
        <v>65918</v>
      </c>
    </row>
    <row r="4" spans="1:5">
      <c r="A4" t="s">
        <v>8</v>
      </c>
      <c r="B4" s="7">
        <v>9.1253318632215752E-2</v>
      </c>
      <c r="C4" s="7">
        <v>7.6493565843113925E-2</v>
      </c>
      <c r="D4" s="7">
        <v>0.83225311552467029</v>
      </c>
      <c r="E4" s="1">
        <v>551432</v>
      </c>
    </row>
    <row r="5" spans="1:5">
      <c r="A5" t="s">
        <v>6</v>
      </c>
      <c r="B5" s="7">
        <v>0.11878274055693411</v>
      </c>
      <c r="C5" s="7">
        <v>5.9994485800937414E-2</v>
      </c>
      <c r="D5" s="7">
        <v>0.82122277364212848</v>
      </c>
      <c r="E5" s="1">
        <v>145080</v>
      </c>
    </row>
    <row r="6" spans="1:5">
      <c r="A6" t="s">
        <v>13</v>
      </c>
      <c r="B6" s="7">
        <v>6.1912008984587368E-2</v>
      </c>
      <c r="C6" s="7">
        <v>0.14010576078348011</v>
      </c>
      <c r="D6" s="7">
        <v>0.79798223023193249</v>
      </c>
      <c r="E6" s="1">
        <v>531577</v>
      </c>
    </row>
    <row r="7" spans="1:5">
      <c r="A7" t="s">
        <v>7</v>
      </c>
      <c r="B7" s="7">
        <v>0.12247491789265308</v>
      </c>
      <c r="C7" s="7">
        <v>8.0768884689791695E-2</v>
      </c>
      <c r="D7" s="7">
        <v>0.79675619741755521</v>
      </c>
      <c r="E7" s="1">
        <v>88908</v>
      </c>
    </row>
    <row r="8" spans="1:5">
      <c r="A8" t="s">
        <v>12</v>
      </c>
      <c r="B8" s="7">
        <v>0.11453331678073277</v>
      </c>
      <c r="C8" s="7">
        <v>9.9249526448786388E-2</v>
      </c>
      <c r="D8" s="7">
        <v>0.78621715677048087</v>
      </c>
      <c r="E8" s="1">
        <v>499418</v>
      </c>
    </row>
    <row r="9" spans="1:5">
      <c r="A9" t="s">
        <v>9</v>
      </c>
      <c r="B9" s="7">
        <v>0.12258666779819238</v>
      </c>
      <c r="C9" s="7">
        <v>9.190817668774133E-2</v>
      </c>
      <c r="D9" s="7">
        <v>0.7855051555140663</v>
      </c>
      <c r="E9" s="1">
        <v>47134</v>
      </c>
    </row>
    <row r="10" spans="1:5">
      <c r="A10" t="s">
        <v>5</v>
      </c>
      <c r="B10" s="7">
        <v>0.11757724397363094</v>
      </c>
      <c r="C10" s="7">
        <v>0.10727079676817224</v>
      </c>
      <c r="D10" s="7">
        <v>0.7751519592581968</v>
      </c>
      <c r="E10" s="1">
        <v>735559</v>
      </c>
    </row>
    <row r="11" spans="1:5">
      <c r="A11" t="s">
        <v>10</v>
      </c>
      <c r="B11" s="7">
        <v>0.13417983446200152</v>
      </c>
      <c r="C11" s="7">
        <v>0.25594431903686982</v>
      </c>
      <c r="D11" s="7">
        <v>0.60987584650112869</v>
      </c>
      <c r="E11" s="1">
        <v>53160</v>
      </c>
    </row>
  </sheetData>
  <autoFilter ref="A1:E1" xr:uid="{B5448139-24CF-4025-B393-6AB8524873F2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69DF-7212-41D9-88D3-1D74AE68ABFD}">
  <dimension ref="A1:K34"/>
  <sheetViews>
    <sheetView tabSelected="1" topLeftCell="A4" zoomScaleNormal="100" workbookViewId="0">
      <selection activeCell="G39" sqref="G39"/>
    </sheetView>
  </sheetViews>
  <sheetFormatPr defaultRowHeight="14.25"/>
  <cols>
    <col min="1" max="3" width="18" customWidth="1"/>
    <col min="4" max="4" width="18" style="4" customWidth="1"/>
    <col min="5" max="5" width="15.73046875" customWidth="1"/>
    <col min="6" max="6" width="13.1328125" customWidth="1"/>
    <col min="7" max="7" width="16.265625" customWidth="1"/>
    <col min="8" max="9" width="21.9296875" bestFit="1" customWidth="1"/>
    <col min="10" max="10" width="13" bestFit="1" customWidth="1"/>
    <col min="11" max="11" width="21.9296875" bestFit="1" customWidth="1"/>
    <col min="12" max="12" width="13" bestFit="1" customWidth="1"/>
    <col min="13" max="13" width="11.73046875" bestFit="1" customWidth="1"/>
    <col min="14" max="14" width="5" bestFit="1" customWidth="1"/>
  </cols>
  <sheetData>
    <row r="1" spans="1:8">
      <c r="A1" t="s">
        <v>30</v>
      </c>
      <c r="B1" t="s">
        <v>20</v>
      </c>
      <c r="C1" t="s">
        <v>21</v>
      </c>
      <c r="D1" s="4" t="s">
        <v>22</v>
      </c>
      <c r="E1" t="s">
        <v>4</v>
      </c>
    </row>
    <row r="2" spans="1:8">
      <c r="A2" t="s">
        <v>17</v>
      </c>
      <c r="B2">
        <v>12083</v>
      </c>
      <c r="C2">
        <v>5948</v>
      </c>
      <c r="D2" s="4">
        <v>6.3730445416822767E-2</v>
      </c>
      <c r="E2">
        <v>18031</v>
      </c>
      <c r="F2">
        <f>SUM(E3:E5)</f>
        <v>264895</v>
      </c>
      <c r="H2" s="1"/>
    </row>
    <row r="3" spans="1:8">
      <c r="A3" t="s">
        <v>16</v>
      </c>
      <c r="B3">
        <v>104375</v>
      </c>
      <c r="C3">
        <v>141918</v>
      </c>
      <c r="D3" s="4">
        <v>0.87052091359578121</v>
      </c>
      <c r="E3">
        <v>246293</v>
      </c>
    </row>
    <row r="4" spans="1:8">
      <c r="A4" t="s">
        <v>18</v>
      </c>
      <c r="B4">
        <v>12951</v>
      </c>
      <c r="C4">
        <v>1330</v>
      </c>
      <c r="D4" s="4">
        <v>5.0476096223040653E-2</v>
      </c>
      <c r="E4">
        <v>14281</v>
      </c>
      <c r="H4" s="1"/>
    </row>
    <row r="5" spans="1:8">
      <c r="A5" t="s">
        <v>19</v>
      </c>
      <c r="B5">
        <v>3378</v>
      </c>
      <c r="C5">
        <v>943</v>
      </c>
      <c r="D5" s="4">
        <v>1.5272544764355344E-2</v>
      </c>
      <c r="E5">
        <v>4321</v>
      </c>
      <c r="H5" s="1"/>
    </row>
    <row r="6" spans="1:8">
      <c r="H6" s="1"/>
    </row>
    <row r="7" spans="1:8">
      <c r="H7" s="1"/>
    </row>
    <row r="8" spans="1:8">
      <c r="H8" s="1"/>
    </row>
    <row r="9" spans="1:8">
      <c r="H9" s="1"/>
    </row>
    <row r="10" spans="1:8">
      <c r="H10" s="1"/>
    </row>
    <row r="11" spans="1:8">
      <c r="H11" s="1"/>
    </row>
    <row r="12" spans="1:8">
      <c r="A12" t="s">
        <v>28</v>
      </c>
      <c r="H12" s="1"/>
    </row>
    <row r="13" spans="1:8">
      <c r="A13" t="s">
        <v>29</v>
      </c>
      <c r="B13" s="5" t="s">
        <v>23</v>
      </c>
      <c r="C13" s="3" t="s">
        <v>22</v>
      </c>
      <c r="D13" s="3" t="s">
        <v>22</v>
      </c>
      <c r="H13" s="1"/>
    </row>
    <row r="14" spans="1:8">
      <c r="A14" s="9" t="s">
        <v>17</v>
      </c>
      <c r="B14" s="6">
        <v>6885620</v>
      </c>
      <c r="C14" s="4">
        <v>0.38251691241929192</v>
      </c>
      <c r="D14" s="4">
        <v>0.38251691241929192</v>
      </c>
      <c r="H14" s="1"/>
    </row>
    <row r="15" spans="1:8">
      <c r="A15" s="9" t="s">
        <v>16</v>
      </c>
      <c r="B15" s="5">
        <v>25155</v>
      </c>
      <c r="C15" s="4">
        <v>1.3974359508522527E-3</v>
      </c>
      <c r="D15" s="4">
        <v>1.3974359508522527E-3</v>
      </c>
      <c r="H15" s="1"/>
    </row>
    <row r="16" spans="1:8">
      <c r="A16" s="9" t="s">
        <v>18</v>
      </c>
      <c r="B16" s="5">
        <v>1048368</v>
      </c>
      <c r="C16" s="4">
        <v>5.823999733345555E-2</v>
      </c>
      <c r="D16" s="4">
        <v>5.823999733345555E-2</v>
      </c>
      <c r="H16" s="1"/>
    </row>
    <row r="17" spans="1:11">
      <c r="A17" s="9" t="s">
        <v>19</v>
      </c>
      <c r="B17" s="5">
        <v>4027202</v>
      </c>
      <c r="C17" s="4">
        <v>0.22372319046488148</v>
      </c>
      <c r="D17" s="4">
        <v>0.22372319046488148</v>
      </c>
      <c r="H17" s="1"/>
    </row>
    <row r="18" spans="1:11">
      <c r="A18" t="s">
        <v>24</v>
      </c>
      <c r="B18" s="5">
        <v>6014480</v>
      </c>
      <c r="C18" s="4">
        <v>0.33412246383151883</v>
      </c>
      <c r="D18" s="4">
        <v>0.33412246383151883</v>
      </c>
      <c r="H18" s="1"/>
    </row>
    <row r="19" spans="1:11">
      <c r="H19" s="1"/>
    </row>
    <row r="20" spans="1:11">
      <c r="A20" s="5">
        <v>6014480</v>
      </c>
      <c r="D20" s="4">
        <v>0.33412246383151883</v>
      </c>
      <c r="H20" s="1"/>
    </row>
    <row r="21" spans="1:11">
      <c r="A21" s="5">
        <v>4027202</v>
      </c>
      <c r="D21" s="4">
        <v>0.22372319046488148</v>
      </c>
      <c r="H21" s="1" t="s">
        <v>31</v>
      </c>
    </row>
    <row r="22" spans="1:11">
      <c r="A22" s="5">
        <v>1048368</v>
      </c>
      <c r="D22" s="4">
        <v>5.823999733345555E-2</v>
      </c>
      <c r="I22" t="s">
        <v>20</v>
      </c>
      <c r="J22" t="s">
        <v>21</v>
      </c>
      <c r="K22" t="s">
        <v>4</v>
      </c>
    </row>
    <row r="23" spans="1:11">
      <c r="H23" t="s">
        <v>18</v>
      </c>
      <c r="I23" s="8">
        <v>9.7500000000000003E-2</v>
      </c>
      <c r="J23" s="8">
        <v>3.9600000000000003E-2</v>
      </c>
      <c r="K23" s="4">
        <f>(I23+J23)/2</f>
        <v>6.855E-2</v>
      </c>
    </row>
    <row r="24" spans="1:11">
      <c r="H24" t="s">
        <v>16</v>
      </c>
      <c r="I24" s="8">
        <v>0.78600000000000003</v>
      </c>
      <c r="J24" s="8">
        <v>0.94520000000000004</v>
      </c>
      <c r="K24" s="4">
        <f>(I24+J24)/2</f>
        <v>0.86560000000000004</v>
      </c>
    </row>
    <row r="25" spans="1:11">
      <c r="H25" t="s">
        <v>17</v>
      </c>
      <c r="I25" s="8">
        <v>9.0999999999999998E-2</v>
      </c>
      <c r="J25" s="8">
        <v>8.8999999999999999E-3</v>
      </c>
      <c r="K25" s="4"/>
    </row>
    <row r="26" spans="1:11">
      <c r="H26" t="s">
        <v>19</v>
      </c>
      <c r="I26" s="8">
        <v>2.5399999999999999E-2</v>
      </c>
      <c r="J26" s="8">
        <v>6.3E-3</v>
      </c>
      <c r="K26" s="4"/>
    </row>
    <row r="27" spans="1:11">
      <c r="I27" s="8"/>
      <c r="J27" s="8"/>
    </row>
    <row r="28" spans="1:11">
      <c r="H28" t="s">
        <v>28</v>
      </c>
    </row>
    <row r="29" spans="1:11">
      <c r="I29" t="s">
        <v>20</v>
      </c>
      <c r="J29" t="s">
        <v>21</v>
      </c>
    </row>
    <row r="30" spans="1:11">
      <c r="H30" t="s">
        <v>17</v>
      </c>
      <c r="I30" s="8">
        <v>0.36370000000000002</v>
      </c>
      <c r="J30" s="8">
        <v>0.53310000000000002</v>
      </c>
    </row>
    <row r="31" spans="1:11">
      <c r="H31" t="s">
        <v>24</v>
      </c>
      <c r="I31" s="8">
        <v>0.3498</v>
      </c>
      <c r="J31" s="8">
        <v>0.20810000000000001</v>
      </c>
    </row>
    <row r="32" spans="1:11">
      <c r="H32" t="s">
        <v>19</v>
      </c>
      <c r="I32" s="8">
        <v>0.22950000000000001</v>
      </c>
      <c r="J32" s="8">
        <v>0.17760000000000001</v>
      </c>
    </row>
    <row r="33" spans="8:10">
      <c r="H33" t="s">
        <v>18</v>
      </c>
      <c r="I33" s="8">
        <v>5.5800000000000002E-2</v>
      </c>
      <c r="J33" s="8">
        <v>7.8100000000000003E-2</v>
      </c>
    </row>
    <row r="34" spans="8:10">
      <c r="H34" t="s">
        <v>16</v>
      </c>
      <c r="I34" s="8">
        <v>1.1999999999999999E-3</v>
      </c>
      <c r="J34" s="8">
        <v>2.8999999999999998E-3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48139-24CF-4025-B393-6AB8524873F2}">
  <dimension ref="A1:H11"/>
  <sheetViews>
    <sheetView workbookViewId="0">
      <selection activeCell="Q6" sqref="Q6"/>
    </sheetView>
  </sheetViews>
  <sheetFormatPr defaultRowHeight="14.25"/>
  <cols>
    <col min="1" max="1" width="15" customWidth="1"/>
    <col min="2" max="2" width="13.265625" bestFit="1" customWidth="1"/>
    <col min="3" max="3" width="13.265625" style="4" customWidth="1"/>
    <col min="4" max="4" width="12.19921875" bestFit="1" customWidth="1"/>
    <col min="5" max="5" width="12.19921875" style="4" customWidth="1"/>
    <col min="6" max="6" width="13.265625" bestFit="1" customWidth="1"/>
    <col min="7" max="7" width="13.265625" style="4" customWidth="1"/>
    <col min="8" max="8" width="7.73046875" bestFit="1" customWidth="1"/>
  </cols>
  <sheetData>
    <row r="1" spans="1:8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4</v>
      </c>
    </row>
    <row r="2" spans="1:8">
      <c r="A2" t="s">
        <v>14</v>
      </c>
      <c r="B2" s="1">
        <v>24118</v>
      </c>
      <c r="C2" s="4">
        <f>B2/H2</f>
        <v>0.87191352445681647</v>
      </c>
      <c r="D2">
        <v>2304</v>
      </c>
      <c r="E2" s="4">
        <f>D2/H2</f>
        <v>8.3294168685152381E-2</v>
      </c>
      <c r="F2">
        <v>1239</v>
      </c>
      <c r="G2" s="4">
        <f>F2/H2</f>
        <v>4.4792306858031164E-2</v>
      </c>
      <c r="H2" s="1">
        <v>27661</v>
      </c>
    </row>
    <row r="3" spans="1:8">
      <c r="A3" t="s">
        <v>11</v>
      </c>
      <c r="B3" s="1">
        <v>55210</v>
      </c>
      <c r="C3" s="4">
        <f>B3/H3</f>
        <v>0.83755575108468094</v>
      </c>
      <c r="D3">
        <v>7973</v>
      </c>
      <c r="E3" s="4">
        <f>D3/H3</f>
        <v>0.12095330562213659</v>
      </c>
      <c r="F3">
        <v>2735</v>
      </c>
      <c r="G3" s="4">
        <f>F3/H3</f>
        <v>4.1490943293182439E-2</v>
      </c>
      <c r="H3" s="1">
        <v>65918</v>
      </c>
    </row>
    <row r="4" spans="1:8">
      <c r="A4" t="s">
        <v>8</v>
      </c>
      <c r="B4" s="1">
        <v>458931</v>
      </c>
      <c r="C4" s="4">
        <f>B4/H4</f>
        <v>0.83225311552467029</v>
      </c>
      <c r="D4">
        <v>50320</v>
      </c>
      <c r="E4" s="4">
        <f>D4/H4</f>
        <v>9.1253318632215752E-2</v>
      </c>
      <c r="F4">
        <v>42181</v>
      </c>
      <c r="G4" s="4">
        <f>F4/H4</f>
        <v>7.6493565843113925E-2</v>
      </c>
      <c r="H4" s="1">
        <v>551432</v>
      </c>
    </row>
    <row r="5" spans="1:8">
      <c r="A5" t="s">
        <v>6</v>
      </c>
      <c r="B5" s="1">
        <v>119143</v>
      </c>
      <c r="C5" s="4">
        <f>B5/H5</f>
        <v>0.82122277364212848</v>
      </c>
      <c r="D5" s="1">
        <v>17233</v>
      </c>
      <c r="E5" s="4">
        <f>D5/H5</f>
        <v>0.11878274055693411</v>
      </c>
      <c r="F5" s="1">
        <v>8704</v>
      </c>
      <c r="G5" s="4">
        <f>F5/H5</f>
        <v>5.9994485800937414E-2</v>
      </c>
      <c r="H5" s="1">
        <v>145080</v>
      </c>
    </row>
    <row r="6" spans="1:8">
      <c r="A6" t="s">
        <v>13</v>
      </c>
      <c r="B6" s="1">
        <v>424189</v>
      </c>
      <c r="C6" s="4">
        <f>B6/H6</f>
        <v>0.79798223023193249</v>
      </c>
      <c r="D6">
        <v>32911</v>
      </c>
      <c r="E6" s="4">
        <f>D6/H6</f>
        <v>6.1912008984587368E-2</v>
      </c>
      <c r="F6">
        <v>74477</v>
      </c>
      <c r="G6" s="4">
        <f>F6/H6</f>
        <v>0.14010576078348011</v>
      </c>
      <c r="H6" s="1">
        <v>531577</v>
      </c>
    </row>
    <row r="7" spans="1:8">
      <c r="A7" t="s">
        <v>7</v>
      </c>
      <c r="B7" s="1">
        <v>70838</v>
      </c>
      <c r="C7" s="4">
        <f>B7/H7</f>
        <v>0.79675619741755521</v>
      </c>
      <c r="D7">
        <v>10889</v>
      </c>
      <c r="E7" s="4">
        <f>D7/H7</f>
        <v>0.12247491789265308</v>
      </c>
      <c r="F7">
        <v>7181</v>
      </c>
      <c r="G7" s="4">
        <f>F7/H7</f>
        <v>8.0768884689791695E-2</v>
      </c>
      <c r="H7" s="1">
        <v>88908</v>
      </c>
    </row>
    <row r="8" spans="1:8">
      <c r="A8" t="s">
        <v>12</v>
      </c>
      <c r="B8" s="1">
        <v>392651</v>
      </c>
      <c r="C8" s="4">
        <f>B8/H8</f>
        <v>0.78621715677048087</v>
      </c>
      <c r="D8">
        <v>57200</v>
      </c>
      <c r="E8" s="4">
        <f>D8/H8</f>
        <v>0.11453331678073277</v>
      </c>
      <c r="F8">
        <v>49567</v>
      </c>
      <c r="G8" s="4">
        <f>F8/H8</f>
        <v>9.9249526448786388E-2</v>
      </c>
      <c r="H8" s="1">
        <v>499418</v>
      </c>
    </row>
    <row r="9" spans="1:8">
      <c r="A9" t="s">
        <v>9</v>
      </c>
      <c r="B9" s="1">
        <v>37024</v>
      </c>
      <c r="C9" s="4">
        <f>B9/H9</f>
        <v>0.7855051555140663</v>
      </c>
      <c r="D9">
        <v>5778</v>
      </c>
      <c r="E9" s="4">
        <f>D9/H9</f>
        <v>0.12258666779819238</v>
      </c>
      <c r="F9">
        <v>4332</v>
      </c>
      <c r="G9" s="4">
        <f>F9/H9</f>
        <v>9.190817668774133E-2</v>
      </c>
      <c r="H9" s="1">
        <v>47134</v>
      </c>
    </row>
    <row r="10" spans="1:8">
      <c r="A10" t="s">
        <v>5</v>
      </c>
      <c r="B10" s="1">
        <v>570170</v>
      </c>
      <c r="C10" s="4">
        <f>B10/H10</f>
        <v>0.7751519592581968</v>
      </c>
      <c r="D10">
        <v>86485</v>
      </c>
      <c r="E10" s="4">
        <f>D10/H10</f>
        <v>0.11757724397363094</v>
      </c>
      <c r="F10">
        <v>78904</v>
      </c>
      <c r="G10" s="4">
        <f>F10/H10</f>
        <v>0.10727079676817224</v>
      </c>
      <c r="H10" s="1">
        <v>735559</v>
      </c>
    </row>
    <row r="11" spans="1:8">
      <c r="A11" t="s">
        <v>10</v>
      </c>
      <c r="B11" s="1">
        <v>32421</v>
      </c>
      <c r="C11" s="4">
        <f>B11/H11</f>
        <v>0.60987584650112869</v>
      </c>
      <c r="D11" s="1">
        <v>7133</v>
      </c>
      <c r="E11" s="4">
        <f>D11/H11</f>
        <v>0.13417983446200152</v>
      </c>
      <c r="F11" s="1">
        <v>13606</v>
      </c>
      <c r="G11" s="4">
        <f>F11/H11</f>
        <v>0.25594431903686982</v>
      </c>
      <c r="H11" s="1">
        <v>53160</v>
      </c>
    </row>
  </sheetData>
  <autoFilter ref="A1:H1" xr:uid="{B5448139-24CF-4025-B393-6AB8524873F2}">
    <sortState xmlns:xlrd2="http://schemas.microsoft.com/office/spreadsheetml/2017/richdata2" ref="A2:H11">
      <sortCondition descending="1" ref="C1"/>
    </sortState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AF134-30FA-4530-95B7-2E5A51D68BDA}">
  <dimension ref="A1:C10"/>
  <sheetViews>
    <sheetView workbookViewId="0">
      <selection sqref="A1:C6"/>
    </sheetView>
  </sheetViews>
  <sheetFormatPr defaultRowHeight="14.25"/>
  <cols>
    <col min="1" max="1" width="10.86328125" bestFit="1" customWidth="1"/>
    <col min="2" max="2" width="11.19921875" style="5" bestFit="1" customWidth="1"/>
    <col min="3" max="3" width="9.06640625" style="3"/>
  </cols>
  <sheetData>
    <row r="1" spans="1:3">
      <c r="A1" t="s">
        <v>15</v>
      </c>
      <c r="B1" s="5" t="s">
        <v>23</v>
      </c>
      <c r="C1" s="3" t="s">
        <v>22</v>
      </c>
    </row>
    <row r="2" spans="1:3">
      <c r="A2" t="s">
        <v>17</v>
      </c>
      <c r="B2" s="6">
        <v>6885620</v>
      </c>
      <c r="C2" s="4">
        <v>0.38251691241929192</v>
      </c>
    </row>
    <row r="3" spans="1:3">
      <c r="A3" t="s">
        <v>24</v>
      </c>
      <c r="B3" s="5">
        <v>1048368</v>
      </c>
      <c r="C3" s="4">
        <v>5.823999733345555E-2</v>
      </c>
    </row>
    <row r="4" spans="1:3">
      <c r="A4" t="s">
        <v>19</v>
      </c>
      <c r="B4" s="5">
        <v>4027202</v>
      </c>
      <c r="C4" s="4">
        <v>0.22372319046488148</v>
      </c>
    </row>
    <row r="5" spans="1:3">
      <c r="A5" t="s">
        <v>16</v>
      </c>
      <c r="B5" s="5">
        <v>25155</v>
      </c>
      <c r="C5" s="4">
        <v>1.3974359508522527E-3</v>
      </c>
    </row>
    <row r="6" spans="1:3">
      <c r="A6" t="s">
        <v>18</v>
      </c>
      <c r="B6" s="5">
        <v>6014480</v>
      </c>
      <c r="C6" s="4">
        <v>0.33412246383151883</v>
      </c>
    </row>
    <row r="10" spans="1:3">
      <c r="B10" s="5">
        <f>SUM(B2:B6)</f>
        <v>18000825</v>
      </c>
    </row>
  </sheetData>
  <autoFilter ref="A1:C1" xr:uid="{345AF134-30FA-4530-95B7-2E5A51D68BDA}">
    <sortState xmlns:xlrd2="http://schemas.microsoft.com/office/spreadsheetml/2017/richdata2" ref="A2:C6">
      <sortCondition ref="A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8A0-DECB-44DF-AC5A-D716D83EF505}">
  <dimension ref="A1:B11"/>
  <sheetViews>
    <sheetView workbookViewId="0">
      <selection activeCell="M31" sqref="M31"/>
    </sheetView>
  </sheetViews>
  <sheetFormatPr defaultRowHeight="14.25"/>
  <cols>
    <col min="1" max="1" width="16.1328125" customWidth="1"/>
  </cols>
  <sheetData>
    <row r="1" spans="1:2">
      <c r="A1" t="s">
        <v>32</v>
      </c>
      <c r="B1" t="s">
        <v>39</v>
      </c>
    </row>
    <row r="2" spans="1:2">
      <c r="A2" s="2" t="s">
        <v>33</v>
      </c>
      <c r="B2">
        <v>660556</v>
      </c>
    </row>
    <row r="3" spans="1:2">
      <c r="A3" s="2" t="s">
        <v>36</v>
      </c>
      <c r="B3">
        <v>623103</v>
      </c>
    </row>
    <row r="4" spans="1:2">
      <c r="A4" s="2" t="s">
        <v>34</v>
      </c>
      <c r="B4">
        <v>701274</v>
      </c>
    </row>
    <row r="5" spans="1:2">
      <c r="A5" s="2" t="s">
        <v>35</v>
      </c>
      <c r="B5">
        <v>331238</v>
      </c>
    </row>
    <row r="6" spans="1:2">
      <c r="A6" s="2" t="s">
        <v>37</v>
      </c>
      <c r="B6">
        <v>192412</v>
      </c>
    </row>
    <row r="7" spans="1:2">
      <c r="A7" s="2" t="s">
        <v>38</v>
      </c>
      <c r="B7">
        <v>237264</v>
      </c>
    </row>
    <row r="8" spans="1:2">
      <c r="A8" s="2"/>
    </row>
    <row r="9" spans="1:2">
      <c r="A9" s="2"/>
    </row>
    <row r="10" spans="1:2">
      <c r="A10" s="2"/>
    </row>
    <row r="11" spans="1:2">
      <c r="A1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Outcomes (2)</vt:lpstr>
      <vt:lpstr>Pie Charts</vt:lpstr>
      <vt:lpstr>Outcomes</vt:lpstr>
      <vt:lpstr>Delayed Reasons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Mayeux</dc:creator>
  <cp:lastModifiedBy>Leslie Mayeux</cp:lastModifiedBy>
  <dcterms:created xsi:type="dcterms:W3CDTF">2022-02-24T05:23:51Z</dcterms:created>
  <dcterms:modified xsi:type="dcterms:W3CDTF">2022-03-02T23:55:29Z</dcterms:modified>
</cp:coreProperties>
</file>