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90B271E8-9028-4572-AC9F-3F96CD658B30}" xr6:coauthVersionLast="47" xr6:coauthVersionMax="47" xr10:uidLastSave="{00000000-0000-0000-0000-000000000000}"/>
  <bookViews>
    <workbookView xWindow="-98" yWindow="-98" windowWidth="28996" windowHeight="15675" activeTab="1" xr2:uid="{F9F14A97-45E0-427F-BDCA-6DB499D33E4F}"/>
  </bookViews>
  <sheets>
    <sheet name="Metadata" sheetId="1" r:id="rId1"/>
    <sheet name="EnhancedDD" sheetId="2" r:id="rId2"/>
    <sheet name="HEAL Core CRFs" sheetId="3" r:id="rId3"/>
  </sheets>
  <definedNames>
    <definedName name="_xlnm._FilterDatabase" localSheetId="1" hidden="1">EnhancedDD!$A$1:$W$53</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2" i="2"/>
</calcChain>
</file>

<file path=xl/sharedStrings.xml><?xml version="1.0" encoding="utf-8"?>
<sst xmlns="http://schemas.openxmlformats.org/spreadsheetml/2006/main" count="651" uniqueCount="218">
  <si>
    <t>Original CRF Name</t>
  </si>
  <si>
    <t>Extracted CRF Name</t>
  </si>
  <si>
    <t>Full Response (Extracted CRF)</t>
  </si>
  <si>
    <t>Matched HEAL Core CRF</t>
  </si>
  <si>
    <t>Match Confidence</t>
  </si>
  <si>
    <t>Match Full Response</t>
  </si>
  <si>
    <t>demographics</t>
  </si>
  <si>
    <t>The questions listed focus on collecting personal and social information about the participants, such as age, sex, gender, ethnicity, race, education, employment, income, language proficiency, and family background. These are typical components of a demographics questionnaire used to understand the background and characteristics of study participants.</t>
  </si>
  <si>
    <t>- CRF name: Demographics Questionnaire
- : The questions listed focus on collecting personal and social information about the participants, such as age, sex, gender, ethnicity, race, education, employment, income, language proficiency, and family background. These are typical components of a demographics questionnaire used to understand the background and characteristics of study participants.</t>
  </si>
  <si>
    <t>Demographics</t>
  </si>
  <si>
    <t>High Confidence</t>
  </si>
  <si>
    <t>- HEAL Core CRF Match: Demographics
- Confidence level: High Confidence
- : The CRF name "Demographics Questionnaire" and the detailed descriptions provided align closely with the HEAL Core CRF "Demographics." The questions cover a wide range of demographic information, including age, sex, gender, ethnicity, race, education, employment, relationship status, income, language proficiency, and household composition, which are typical components of a demographics questionnaire.</t>
  </si>
  <si>
    <t>eligibility_criteria</t>
  </si>
  <si>
    <t>The questions listed are designed to determine whether a participant meets the necessary requirements to be included in a study or trial, as well as to identify any exclusion criteria that would prevent participation. This aligns with the purpose of an eligibility and exclusion criteria questionnaire, which assesses both inclusion and exclusion factors.</t>
  </si>
  <si>
    <t>- CRF name: Eligibility and Exclusion Criteria Questionnaire
- : The questions listed are designed to determine whether a participant meets the necessary requirements to be included in a study or trial, as well as to identify any exclusion criteria that would prevent participation. This aligns with the purpose of an eligibility and exclusion criteria questionnaire, which assesses both inclusion and exclusion factors.</t>
  </si>
  <si>
    <t>No CRF match</t>
  </si>
  <si>
    <t>- HEAL Core CRF Match: No CRF match
- Confidence level: High Confidence
- : The descriptions provided focus on eligibility and exclusion criteria related to age, cognitive impairment, serious medical illnesses, mental health, and substance use disorders. These do not align with the specific content or focus of any HEAL Core CRF listed, which are primarily centered around pain, anxiety, depression, quality of life, and related assessments.</t>
  </si>
  <si>
    <t>finalized_focus_group_date</t>
  </si>
  <si>
    <t>The entry name and description pertain to scheduling and recording the date and time of a patient's participation in a focus group, suggesting the form's purpose is to document attendance details for focus groups.</t>
  </si>
  <si>
    <t>- CRF name: Focus Group Attendance Form
- : The entry name and description pertain to scheduling and recording the date and time of a patient's participation in a focus group, suggesting the form's purpose is to document attendance details for focus groups.</t>
  </si>
  <si>
    <t>- HEAL Core CRF Match: No CRF match
- Confidence level: High Confidence
- : The CRF name and description pertain to scheduling and attendance for a focus group, which does not align with any of the HEAL Core CRFs listed. The HEAL Core CRFs focus on pain, anxiety, depression, physical function, and related health assessments, none of which are related to focus group attendance.</t>
  </si>
  <si>
    <t>introduction</t>
  </si>
  <si>
    <t>The entry name and descriptions indicate that this CRF is an introductory form for participants of the iHOPE study. It provides an overview of the study, outlines what participation involves, and gathers initial feedback and interest from participants. It does not collect specific data related to the study outcomes but rather serves as an introduction and recruitment tool.</t>
  </si>
  <si>
    <t>- CRF name: Introduction Questionnaire
- : The entry name and descriptions indicate that this CRF is an introductory form for participants of the iHOPE study. It provides an overview of the study, outlines what participation involves, and gathers initial feedback and interest from participants. It does not collect specific data related to the study outcomes but rather serves as an introduction and recruitment tool.</t>
  </si>
  <si>
    <t>- HEAL Core CRF Match: No CRF match
- Confidence level: High Confidence
- : The "Introduction Questionnaire" and its descriptions focus on welcoming participants to a study and gathering feedback on managing chronic pain, rather than collecting specific data on pain severity, interference, demographics, or any other specific measures that align with the HEAL Core CRFs listed. There are no direct variables or themes that match the specialized HEAL Core CRFs such as pain assessments, demographic data, or psychological evaluations.</t>
  </si>
  <si>
    <t>nrs</t>
  </si>
  <si>
    <t>Numeric Rating Scale (NRS)</t>
  </si>
  <si>
    <t>The description provided outlines a scale ranging from 0 to 10 to measure pain intensity, which is characteristic of the Numeric Rating Scale (NRS) used for assessing pain levels.</t>
  </si>
  <si>
    <t>- CRF name: Numeric Rating Scale (NRS)
- : The description provided outlines a scale ranging from 0 to 10 to measure pain intensity, which is characteristic of the Numeric Rating Scale (NRS) used for assessing pain levels.</t>
  </si>
  <si>
    <t>PEG Pain</t>
  </si>
  <si>
    <t>Medium Confidence</t>
  </si>
  <si>
    <t>- HEAL Core CRF Match: PEG Pain
- Confidence level: Medium Confidence
- : The Numeric Rating Scale (NRS) description focuses on assessing pain intensity, which aligns with the PEG Pain CRF's focus on evaluating pain using a numerical scale. However, the specific mention of "PEG" is not present, leading to a medium confidence level.</t>
  </si>
  <si>
    <t>participant_information</t>
  </si>
  <si>
    <t>The questions listed (first name, last name, email address, phone number) are typically part of a demographic information form used to collect basic personal information about participants in a study or survey.</t>
  </si>
  <si>
    <t>- CRF name: Demographic Information Form
- : The questions listed (first name, last name, email address, phone number) are typically part of a demographic information form used to collect basic personal information about participants in a study or survey.</t>
  </si>
  <si>
    <t>- HEAL Core CRF Match: Demographics
- Confidence level: High Confidence
- : The CRF name "Demographic Information Form" and the descriptions provided (e.g., first name, last name, email address, phone number) align closely with the HEAL Core CRF "Demographics," which typically includes personal and contact information.</t>
  </si>
  <si>
    <t>patient_fact_sheet</t>
  </si>
  <si>
    <t>The description provided outlines details typically found in an informed consent form, such as the purpose of the study, the procedures involved, potential risks, confidentiality measures, voluntary participation, and contact information for the research team. These elements are essential for obtaining informed consent from participants in a research study, which aligns with the purpose of a patient fact sheet in this context.</t>
  </si>
  <si>
    <t>- CRF name: Informed Consent Form
- : The description provided outlines details typically found in an informed consent form, such as the purpose of the study, the procedures involved, potential risks, confidentiality measures, voluntary participation, and contact information for the research team. These elements are essential for obtaining informed consent from participants in a research study, which aligns with the purpose of a patient fact sheet in this context.</t>
  </si>
  <si>
    <t>- HEAL Core CRF Match: No CRF match
- Confidence level: High Confidence
- : The provided CRF is an Informed Consent Form, which focuses on obtaining consent from participants for a study and includes information about the study's purpose, procedures, risks, and confidentiality. This type of form does not directly match any of the HEAL Core CRFs listed, as those are specific to various health assessments and questionnaires.</t>
  </si>
  <si>
    <t>Eligibility and Exclusion Criteria Questionnaire</t>
  </si>
  <si>
    <t>Demographics Questionnaire</t>
  </si>
  <si>
    <t>Focus Group Attendance Form</t>
  </si>
  <si>
    <t>Introduction Questionnaire</t>
  </si>
  <si>
    <t>Demographic Information Form</t>
  </si>
  <si>
    <t>Informed Consent Form</t>
  </si>
  <si>
    <t>Manual Verification</t>
  </si>
  <si>
    <t>No HEAL CRF Match</t>
  </si>
  <si>
    <t>No HEAL CRF Match, related topic</t>
  </si>
  <si>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</si>
  <si>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</si>
  <si>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</si>
  <si>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</si>
  <si>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</si>
  <si>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</si>
  <si>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</si>
  <si>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</si>
  <si>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</si>
  <si>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</si>
  <si>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</si>
  <si>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</si>
  <si>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</si>
  <si>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</si>
  <si>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</si>
  <si>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</si>
  <si>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</si>
  <si>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</si>
  <si>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id</t>
  </si>
  <si>
    <t xml:space="preserve">Introduction Questionnaire
 </t>
  </si>
  <si>
    <t>text</t>
  </si>
  <si>
    <t>Record ID</t>
  </si>
  <si>
    <t>y</t>
  </si>
  <si>
    <t>descriptive</t>
  </si>
  <si>
    <t>Welcome to the iHOPE (improving Health for Older adults with Pain through Engagement) study! Our team at Massachusetts General Hospital (MGH) is designing a mind-body and activity program for older adults suffering from chronic pain at Revere HealthCare Center. We would like to hear your feedback on how to best design a symptom management group program for older adults with chronic pain.
What is involved in this stage of the study?
- Attending one focus groups (i.e., group discussions) led by an MGH psychologist (approx. 60 minutes)
- Giving feedback about what skills and strategies could help manage your chronic pain
- Receiving payment up to $50 in gift cards for completing all study procedures
- NO medications are involved</t>
  </si>
  <si>
    <t>referral_source</t>
  </si>
  <si>
    <t>radio</t>
  </si>
  <si>
    <t>How did you hear about us?</t>
  </si>
  <si>
    <t>1, Provider | 2, Rally Research | 3, Flyer | 4, Other</t>
  </si>
  <si>
    <t>referral_other</t>
  </si>
  <si>
    <t>Please explain:</t>
  </si>
  <si>
    <t>If you do not wish to answer, please enter 0</t>
  </si>
  <si>
    <t>[referral_source] = "4"</t>
  </si>
  <si>
    <t>contact_y_n</t>
  </si>
  <si>
    <t>yesno</t>
  </si>
  <si>
    <t>Would you like to learn more?</t>
  </si>
  <si>
    <t>rhc_care</t>
  </si>
  <si>
    <t xml:space="preserve">Eligibility and Exclusion Criteria Questionnaire
 </t>
  </si>
  <si>
    <t>Are you currently receiving care at Revere HealthCare Center?</t>
  </si>
  <si>
    <t>0, Yes | 1, No</t>
  </si>
  <si>
    <t>age55_eligibility</t>
  </si>
  <si>
    <t>Are you 55 years of age or older?</t>
  </si>
  <si>
    <t>age_eligibility</t>
  </si>
  <si>
    <t>What is your age?</t>
  </si>
  <si>
    <t>number</t>
  </si>
  <si>
    <t>[age55_eligibility] = "0"</t>
  </si>
  <si>
    <t>cog_eligibility</t>
  </si>
  <si>
    <t>Have you been diagnosed with cognitive impairment or dementia?</t>
  </si>
  <si>
    <t>1, Yes | 0, No</t>
  </si>
  <si>
    <t>cog_2_eligibility</t>
  </si>
  <si>
    <t>[cog_eligibility] = "1"</t>
  </si>
  <si>
    <t>smedi_eligibility</t>
  </si>
  <si>
    <t xml:space="preserve">Have you been diagnosed with a serious medical illness expected to worsen in the next 6 months, such as cancer?	</t>
  </si>
  <si>
    <t>smenti_eligibility</t>
  </si>
  <si>
    <t>Do you have an untreated serious mental illness diagnosis (e.g., schizophrenia)?</t>
  </si>
  <si>
    <t>sud_eligibility</t>
  </si>
  <si>
    <t xml:space="preserve">Do you have an active substance use disorder (e.g., alcohol use disorder, opioid use disorder) that will interfere with your participation in a focus group?	</t>
  </si>
  <si>
    <t>walk_eligibility</t>
  </si>
  <si>
    <t>Are you able to walk for at least 6 minutes including with assisting devices?</t>
  </si>
  <si>
    <t>exclusion_total</t>
  </si>
  <si>
    <t>calc</t>
  </si>
  <si>
    <t>Exclusion Criteria</t>
  </si>
  <si>
    <t>if(
(sum([rhc_care],[age55_eligibility],[cog_eligibility],[smedi_eligibility],[smenti_eligibility], [sud_eligibility],[walk_eligibility]))&gt;0,0,1)</t>
  </si>
  <si>
    <t xml:space="preserve"> @HIDDEN-SURVEY</t>
  </si>
  <si>
    <t>The following line represents pain of increasing intensity from "0 - no pain" to "10 - worst possible pain". 
Please choose the number that best indicates the intensity of your most important pain during the last week.</t>
  </si>
  <si>
    <t>0, 0 | 1, 1 | 2, 2 | 3, 3 | 4, 4 | 5, 5 | 6, 6 | 7, 7 | 8, 8 | 9, 9 | 10, 10</t>
  </si>
  <si>
    <t>nrs_total</t>
  </si>
  <si>
    <t>if([nrs]&gt;=4,1,0)</t>
  </si>
  <si>
    <t>patient_factsheet</t>
  </si>
  <si>
    <t xml:space="preserve">Informed Consent Form
 </t>
  </si>
  <si>
    <t>&lt;div class="rich-text-field-label"&gt;&lt;p style="margin: 0in; vertical-align: baseline;"&gt;&lt;span style="font-weight: normal;"&gt;&lt;strong&gt;Study Title: &lt;/strong&gt;iHOPE (improving Health for Older adults with Pain through Engagement)&lt;/span&gt;&lt;/p&gt; &lt;p style="margin: 0in; vertical-align: baseline;"&gt; &lt;/p&gt; &lt;p style="margin: 0in; vertical-align: baseline;"&gt;&lt;span style="font-weight: normal;"&gt;&lt;strong&gt;Principal Investigator: &lt;/strong&gt;Ana-Maria Vranceanu, PhD and Christine Ritchie, MD MSPH (MPIs) &lt;/span&gt;&lt;/p&gt; &lt;p style="margin: 0in; vertical-align: baseline;"&gt; &lt;/p&gt; &lt;p style="margin: 0in; vertical-align: baseline;"&gt;&lt;span style="font-weight: normal;"&gt;&lt;strong&gt;Who are we?&lt;/strong&gt; &lt;/span&gt;&lt;/p&gt; &lt;p style="margin: 0in; vertical-align: baseline;"&gt;&lt;span style="font-weight: normal;"&gt;We are clinical researchers at the Center for Health Outcomes and Interdisciplinary Research at the Massachusetts General Hospital (MGH). &lt;/span&gt;&lt;/p&gt; &lt;p style="margin: 0in; vertical-align: baseline;"&gt; &lt;/p&gt; &lt;p style="margin: 0in; vertical-align: baseline;"&gt;&lt;span style="font-weight: normal;"&gt;&lt;strong&gt;What is the purpose of this research study?&lt;/strong&gt; &lt;/span&gt;&lt;/p&gt; &lt;p style="margin: 0in; vertical-align: baseline;"&gt;&lt;span style="font-weight: normal;"&gt;In this research study we want to learn from you about ways we can improve how chronic pain is managed within primary care at Revere HealthCare Center. We are also interested in hearing your thoughts about a mind-body and activity pain management program that we developed and would like to implement within primary care at Revere HealthCare Center, to help adults with chronic pain who are 55 or older.&lt;/span&gt;&lt;/p&gt; &lt;p style="margin: 0in; vertical-align: baseline;"&gt; &lt;/p&gt; &lt;p style="margin: 0in; vertical-align: baseline;"&gt;&lt;span style="font-weight: normal;"&gt;&lt;strong&gt;Who is the sponsor of this research study?&lt;/strong&gt; &lt;/span&gt;&lt;/p&gt; &lt;p style="margin: 0in; vertical-align: baseline;"&gt;&lt;span style="font-weight: normal;"&gt;The National Institute of Neurological Disease and Stroke (NINDS) and the National Institute on Aging (NIA) are sponsoring this project. &lt;/span&gt;&lt;/p&gt; &lt;p style="margin: 0in; vertical-align: baseline;"&gt; &lt;/p&gt; &lt;p style="margin: 0in; vertical-align: baseline;"&gt;&lt;span style="font-weight: normal;"&gt;&lt;strong&gt;What will happen if you take part in this research study?&lt;/strong&gt; &lt;/span&gt;&lt;/p&gt; &lt;p style="margin: 0in; vertical-align: baseline;"&gt;&lt;span style="font-weight: normal;"&gt;You will complete a short demographic survey and then participate in one group conversation (i.e., focus group) or individual interview. The focus group or interview will last up to 60 minutes and will be conducted either in person at MGH Revere HealthCare Center or via Zoom. You will participate alongside other adults with chronic pain who are 55 or older. In the focus group or individual interview, a group leader psychologist will ask questions about how you manage your pain, any challenges you encounter, and what you think about the content of the mind-body and activity pain management program that we would like to bring to Revere Health Center.&lt;/span&gt;&lt;/p&gt; &lt;p style="margin: 0in; vertical-align: baseline;"&gt; &lt;/p&gt; &lt;p style="margin: 0in; vertical-align: baseline;"&gt;&lt;span style="font-weight: normal;"&gt;Focus groups and interviews will be audio recorded and transcribed. This will be a required procedure so that researchers may refer back to the suggestions presented in the focus groups. The purpose of the recording will be explained, and you will have the opportunity to opt out at any time. &lt;/span&gt;&lt;/p&gt; &lt;p style="margin: 0in; vertical-align: baseline;"&gt; &lt;/p&gt; &lt;p style="margin: 0in; vertical-align: baseline;"&gt;&lt;span style="font-weight: normal;"&gt;&lt;strong&gt;Will you be paid to take part in this research study?&lt;/strong&gt; &lt;/span&gt;&lt;/p&gt; &lt;p style="margin: 0in; vertical-align: baseline;"&gt;&lt;span style="font-weight: normal;"&gt;Yes, you will receive a $50 gift card for taking part in the one-time 60-minute focus group or individual interview.&lt;/span&gt;&lt;/p&gt; &lt;p style="margin: 0in; vertical-align: baseline;"&gt; &lt;/p&gt; &lt;p style="margin: 0in; vertical-align: baseline;"&gt;&lt;span style="font-weight: normal;"&gt;&lt;strong&gt;How we obtained your name and contact information&lt;/strong&gt; &lt;/span&gt;&lt;/p&gt; &lt;p&gt;&lt;span style="font-weight: normal;"&gt;We obtained your name and contact information because you are a patient at Revere HealthCare Center and expressed interest in this study.  &lt;/span&gt;&lt;/p&gt; &lt;p style="margin: 0in; vertical-align: baseline;"&gt; &lt;/p&gt; &lt;p style="margin: 0in; vertical-align: baseline;"&gt;&lt;span style="font-weight: normal;"&gt;&lt;strong&gt;Why did we ask you to join and who will be included?&lt;/strong&gt; &lt;/span&gt;&lt;/p&gt; &lt;p style="margin: 0in; vertical-align: baseline;"&gt;&lt;span style="font-weight: normal;"&gt;We are asking you to join because you are 55 years or older and have chronic pain. Up to 50 people will be included in these focus groups and interviews. &lt;/span&gt;&lt;/p&gt; &lt;p style="margin: 0in; vertical-align: baseline;"&gt; &lt;/p&gt; &lt;p style="margin: 0in; vertical-align: baseline;"&gt;&lt;span style="font-weight: normal;"&gt;&lt;strong&gt;Participation is voluntary and you can stop at any time:&lt;/strong&gt; &lt;/span&gt;&lt;/p&gt; &lt;p style="margin: 0in; vertical-align: baseline;"&gt;&lt;span style="font-weight: normal;"&gt;You can choose whether or not to participate in the focus group or interview. You can change your mind at any time. Your participation or decision not to participate will in no way impact your care at the Revere Health Center or anywhere within Mass General Brigham system or any benefits you receive now or have a right to receive. Your providers will not have access to your responses, and your data will not be used in clinical care.   &lt;/span&gt;&lt;/p&gt; &lt;p style="margin: 0in; vertical-align: baseline;"&gt; &lt;/p&gt; &lt;p style="margin: 0in; vertical-align: baseline;"&gt;&lt;span style="font-weight: normal;"&gt;&lt;strong&gt;What are the possible risks associated with participation?&lt;/strong&gt; &lt;/span&gt;&lt;/p&gt; &lt;p style="vertical-align: baseline; margin: 0in .25in 0in 0in;"&gt;&lt;span style="font-weight: normal;"&gt;There is minimal risk for participation. Important risks and possible discomforts to know about include: (a) loss of confidentiality and (b) potential feelings of distress while participating in the focus groups or interview.&lt;strong&gt; &lt;/strong&gt;You may refuse to answer any questions that make you too uncomfortable. If we notice you experience distress during the focus group or interview, we will immediately connect with your primary care doctor at Revere HealthCare Center. The initial contact with the provider will be free of charge. The provider will make recommendations for future care; your insurance may be billed for additional visit.&lt;/span&gt;&lt;/p&gt; &lt;p style="vertical-align: baseline; margin: 0in .25in 0in 0in;"&gt; &lt;/p&gt; &lt;p style="margin: 0in; vertical-align: baseline;"&gt;&lt;span style="font-weight: normal;"&gt;&lt;strong&gt;Discussion of extent of confidentiality and data security and what will happen with de-identified data&lt;/strong&gt; &lt;/span&gt;&lt;/p&gt; &lt;p style="margin: 0in; vertical-align: baseline;"&gt;&lt;span style="font-weight: normal;"&gt;There is a risk that your protected health information may be identified despite the measures taken to protect it. However, we will take all possible precautions to protect your privacy and confidentiality, as detailed above. You are not required to share your name or other identifying information about yourself during the focus group or interview. Confidentiality is not guaranteed as the researcher cannot control what participants repeat about others outside the group. If Zoom is used, study staff will launch the video conferencing in a private and secure area. To protect your privacy, we ask that you do not take screenshots, photographs, or recordings of any kind with any electronic equipment. The results of the focus groups and interviews will be shared and published in relevant scholarly journals; however, none of your identifying information will be shared in the dissemination of the results from the focus groups and interviews. Participants can request to receive a copy of publications from the focus groups and interviews.  &lt;/span&gt;&lt;/p&gt; &lt;p style="margin: 0in; vertical-align: baseline;"&gt; &lt;/p&gt; &lt;p style="margin: 0in; vertical-align: baseline;"&gt;&lt;span style="font-weight: normal;"&gt;&lt;strong&gt;PI contact information for questions &lt;/strong&gt; &lt;/span&gt;&lt;/p&gt; &lt;p style="margin: 0in; vertical-align: baseline;"&gt;&lt;span style="font-weight: normal;"&gt;Ana-Maria Vranceanu, PhD and Christine Ritchie, MD are the people in charge of this research study at Massachusetts General Hospital. You can call Dr. Vranceanu at 617-724-4977 [M-F 9-5] or email her at &lt;a href="mailto:avranceanu@mgh.harvard.edu"&gt;avranceanu@mgh.harvard.edu&lt;/a&gt;, and you can call Dr. Ritchie at 617-726-1382 [M-F 9-5] or email her at &lt;a href="mailto:csritchie@mgh.harvard.edu"&gt;csritchie@mgh.harvard.edu&lt;/a&gt;, with questions about this research study.  &lt;/span&gt;&lt;/p&gt; &lt;p style="margin: 0in; vertical-align: baseline;"&gt; &lt;/p&gt; &lt;p style="margin: 0in; vertical-align: baseline;"&gt;&lt;span style="font-weight: normal;"&gt;If you have questions about scheduling, you can call Madison Ehmann at 617-724-8435 or email her at &lt;a href="mailto:mehmann@mgh.harvard.edu"&gt;mehmann@mgh.harvard.edu&lt;/a&gt;, or you can call Nadine Levey at 617-724-8431 or email her at &lt;a href="mailto:nlevey@mgh.harvard.edu"&gt;nlevey@mgh.harvard.edu&lt;/a&gt;. &lt;/span&gt;&lt;/p&gt; &lt;p style="margin: 0in; vertical-align: baseline;"&gt; &lt;/p&gt; &lt;p style="margin: 0in; vertical-align: baseline;"&gt;&lt;span style="font-weight: normal;"&gt;If you'd like to speak to someone not involved in this research about your rights as a research subject, or any concerns or complaints you may have about the research, contact the Mass General Brigham IRB at (857) 282-1900. &lt;/span&gt;&lt;/p&gt; &lt;p style="margin: 0in; vertical-align: baseline;"&gt; &lt;/p&gt; &lt;p style="margin: 0in; vertical-align: baseline;"&gt;&lt;span style="font-weight: normal;"&gt;&lt;i&gt;We are required by the Health Insurance Portability and Accountability Act (HIPAA) to protect the privacy of health information obtained for research. This is an abbreviated notice, and does not describe all details of this requirement. During this study, identifiable information about you or your health will be collected and shared with the researchers conducting the research. In general, under federal law, identifiable health information is private. However, there are exceptions to this rule. In some cases, others may see your identifiable health information for purposes of research oversight, quality control, public health and safety, or law enforcement. We share your health information only when we must, and we ask anyone who receives it from us to protect your privacy. &lt;/i&gt; &lt;/span&gt;&lt;/p&gt; &lt;p&gt; &lt;/p&gt;&lt;/div&gt;</t>
  </si>
  <si>
    <t>question</t>
  </si>
  <si>
    <t>&lt;div class="rich-text-field-label"&gt;&lt;p&gt;&lt;span style="font-weight: normal;"&gt;If you have any questions or would like clarification, please contact our study coordinator Madison Ehmann by phone at &lt;/span&gt;617-724-8435&lt;span style="font-weight: normal;"&gt; or by email at&lt;/span&gt; mehmann@mgh.harvard.edu&lt;span style="font-weight: normal;"&gt;.&lt;/span&gt;&lt;/p&gt;&lt;/div&gt;</t>
  </si>
  <si>
    <t>pt_consent</t>
  </si>
  <si>
    <t>dropdown</t>
  </si>
  <si>
    <t>By checking this box, you are consenting to participate</t>
  </si>
  <si>
    <t>1, I agree | 2, I do not agree</t>
  </si>
  <si>
    <t>If you do not agree, the survey will end.</t>
  </si>
  <si>
    <t>first_name</t>
  </si>
  <si>
    <t xml:space="preserve">Demographic Information Form
 </t>
  </si>
  <si>
    <t>What is your first name?</t>
  </si>
  <si>
    <t>last_name</t>
  </si>
  <si>
    <t>What is your last name?</t>
  </si>
  <si>
    <t>email_address</t>
  </si>
  <si>
    <t>What is your email address?</t>
  </si>
  <si>
    <t>role</t>
  </si>
  <si>
    <t>What is your phone number?</t>
  </si>
  <si>
    <t>dob</t>
  </si>
  <si>
    <t xml:space="preserve">Demographics Questionnaire
 </t>
  </si>
  <si>
    <t>What is your date of birth?</t>
  </si>
  <si>
    <t>If you prefer not to answer, please enter 0.</t>
  </si>
  <si>
    <t>date_dmy</t>
  </si>
  <si>
    <t>age</t>
  </si>
  <si>
    <t>sexatbirth</t>
  </si>
  <si>
    <t>What was your sex at birth?</t>
  </si>
  <si>
    <t>1, Male | 2, Female | 3, Intersex | 4, Unknown | 5, Prefer not to answer</t>
  </si>
  <si>
    <t>gender_id</t>
  </si>
  <si>
    <t>What gender do you identify as?</t>
  </si>
  <si>
    <t>1, Male | 2, Female | 3, Non-binary | 4, Other (please specify) | 5, Prefer not to answer</t>
  </si>
  <si>
    <t>specify_gender</t>
  </si>
  <si>
    <t>Please specify</t>
  </si>
  <si>
    <t>[gender_id] = "4"</t>
  </si>
  <si>
    <t>ethnicity</t>
  </si>
  <si>
    <t>What is your ethnicity?</t>
  </si>
  <si>
    <t>1, Hispanic or Latino | 2, Non Hispanic or Latino | 3, Unknown | 4, Not Reported | 5, Prefer not to answer</t>
  </si>
  <si>
    <t>race</t>
  </si>
  <si>
    <t>checkbox</t>
  </si>
  <si>
    <t>Which race best describes you? (Choose all that apply)</t>
  </si>
  <si>
    <t>1, American Indian or Alaska Native | 2, Asian | 3, Black or African American | 4, Native Hawaiian or Pacific Islander | 5, White | 6, Unknown | 7, Not Reported | 8, Prefer not to answer</t>
  </si>
  <si>
    <t>edu_status</t>
  </si>
  <si>
    <t xml:space="preserve">What is the highest level of education you have completed?  
</t>
  </si>
  <si>
    <t>1, Did not complete Secondary School or Less than High School | 2, Some Secondary School or High School Education | 3, High School or Secondary School Degree Complete | 4, Associate's or Technical Degree Complete | 5, College or Baccalaureate Degree Complete | 6, Doctoral or Postgraduate Education | 7, Prefer not to answer</t>
  </si>
  <si>
    <t>employment_status</t>
  </si>
  <si>
    <t xml:space="preserve">What is your current employment status?  
</t>
  </si>
  <si>
    <t>1, Full-time employment | 2, Part-time employment | 3, Unemployed | 4, Prefer not to answer</t>
  </si>
  <si>
    <t>rel_status</t>
  </si>
  <si>
    <t xml:space="preserve">What category best describes your current relationship status? </t>
  </si>
  <si>
    <t>1, Divorced | 2, Married | 3, Never Married | 4, Separated | 5, Widowed | 6, Domestic Partner | 7, Prefer not to answer</t>
  </si>
  <si>
    <t>hh_income</t>
  </si>
  <si>
    <t>What is your household income?</t>
  </si>
  <si>
    <t>1, Less than $10,000 | 2, $10,000--- $24,999 | 3, $25,000--- $34,999 | 4, $35,000--- $49,999 | 5, $50,000--- $74,999 | 6, $75,000---$99,999 | 7, $100,000--- $149,999 | 8, $150,000--- $199,999 | 9, $200,000 or more | 10, Prefer not to answer</t>
  </si>
  <si>
    <t>disability</t>
  </si>
  <si>
    <t xml:space="preserve">Have you ever applied for, or received, disability insurance for your pain condition?  
 </t>
  </si>
  <si>
    <t>0, Yes | 1, No | 2, Prefer not to answer</t>
  </si>
  <si>
    <t>pain_duration</t>
  </si>
  <si>
    <t xml:space="preserve">How long have you had the type of pain for which you are enrolled in this study? (Please list the number of months) </t>
  </si>
  <si>
    <t>language_fluency</t>
  </si>
  <si>
    <t>Which languages are you fluent in? (Choose all that apply)</t>
  </si>
  <si>
    <t>1, English | 2, Spanish | 3, Portuguese | 4, Arabic | 5, Khmer/Cambodian | 6, Other | 7, Prefer not to answer</t>
  </si>
  <si>
    <t>specify_language_fluency</t>
  </si>
  <si>
    <t>notes</t>
  </si>
  <si>
    <t>Please specify which languages (list all):</t>
  </si>
  <si>
    <t>[language_fluency(6)] = "1"</t>
  </si>
  <si>
    <t>children</t>
  </si>
  <si>
    <t>Do any children live in your household?</t>
  </si>
  <si>
    <t>1, Yes | 2, No | 3, Prefer not to answer</t>
  </si>
  <si>
    <t>hh_size</t>
  </si>
  <si>
    <t>How many people live in your household (including yourself, partner, children, and/ or other)?</t>
  </si>
  <si>
    <t>zipcode</t>
  </si>
  <si>
    <t>What is your zip code?</t>
  </si>
  <si>
    <t>birth_country</t>
  </si>
  <si>
    <t>In what country were you born? (country)</t>
  </si>
  <si>
    <t>yrs_usa</t>
  </si>
  <si>
    <t xml:space="preserve">If you were born outside of the U.S., how long have you been in the United States? (# of years living in the U.S.)
</t>
  </si>
  <si>
    <t>If you prefer not to answer, please enter 0. If you were born in the U.S., please skip this question.</t>
  </si>
  <si>
    <t>country_12yrs</t>
  </si>
  <si>
    <t>In what country did you live until you were 12 years old? (country)</t>
  </si>
  <si>
    <t>mothers_country</t>
  </si>
  <si>
    <t>Where was your mother's country of origin?  (country)</t>
  </si>
  <si>
    <t>father_country</t>
  </si>
  <si>
    <t>Where was your father's country of origin? (country)</t>
  </si>
  <si>
    <t>ethnic_ident</t>
  </si>
  <si>
    <t xml:space="preserve">How would you describe your ethnic identity? </t>
  </si>
  <si>
    <t>english</t>
  </si>
  <si>
    <t>Do you speak a language other than English at home?</t>
  </si>
  <si>
    <t>home_language</t>
  </si>
  <si>
    <t xml:space="preserve">If yes, what is this language? 
</t>
  </si>
  <si>
    <t>0, Spanish | 1, Arabic | 2, Portuguese | 3, Khmer | 4, Other | 5, Prefer not to answer</t>
  </si>
  <si>
    <t>[english] = "1"</t>
  </si>
  <si>
    <t>english_level</t>
  </si>
  <si>
    <t xml:space="preserve">Since you speak a language other than English at home, we are interested in your opinion of how well you speak English. Would you say you speak English:
</t>
  </si>
  <si>
    <t>1, Very well | 2, Well | 3, Not well | 4, Not at all | 5, Prefer not to answer</t>
  </si>
  <si>
    <t>focus_group_date</t>
  </si>
  <si>
    <t xml:space="preserve">Focus Group Attendance Form
 </t>
  </si>
  <si>
    <t>What date and time will this patient be attending a focus group?</t>
  </si>
  <si>
    <t>Manual Validation</t>
  </si>
  <si>
    <t>Row Labels</t>
  </si>
  <si>
    <t>Grand Total</t>
  </si>
  <si>
    <t>HEAL Core CRFs with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</si>
</sst>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1"/>
      <color theme="1"/>
      <name val="Aptos Narrow"/>
      <family val="2"/>
      <scheme val="minor"/>
    </font>
    <font>
      <b/>
      <sz val="11"/>
      <color theme="1"/>
      <name val="Aptos Narrow"/>
      <family val="2"/>
      <scheme val="minor"/>
    </font>
    <font>
      <sz val="11"/>
      <color rgb="FF00B050"/>
      <name val="Aptos Narrow"/>
      <family val="2"/>
      <scheme val="minor"/>
    </font>
    <font>
      <b/>
      <sz val="11"/>
      <color theme="5" tint="-0.249977111117893"/>
      <name val="Aptos Narrow"/>
      <family val="2"/>
      <scheme val="minor"/>
    </font>
    <font>
      <sz val="11"/>
      <color theme="5" tint="-0.249977111117893"/>
      <name val="Aptos Narrow"/>
      <family val="2"/>
      <scheme val="minor"/>
    </font>
    <font>
      <b/>
      <sz val="11"/>
      <color rgb="FF00B050"/>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2" fillId="0" borderId="0" xfId="0" applyFont="1"/>
    <xf numFmtId="0" fontId="3" fillId="0" borderId="0" xfId="0" applyFont="1"/>
    <xf numFmtId="0" fontId="4" fillId="0" borderId="0" xfId="0" applyFont="1"/>
    <xf numFmtId="0" fontId="5" fillId="0" borderId="0" xfId="0" applyFont="1"/>
    <xf numFmtId="164" fontId="0" fillId="0" borderId="0" xfId="0" applyNumberFormat="1"/>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78.437022800928" createdVersion="8" refreshedVersion="8" minRefreshableVersion="3" recordCount="53" xr:uid="{2B7283B6-1DB3-41C5-8835-639B266728BA}">
  <cacheSource type="worksheet">
    <worksheetSource ref="A1:W1048576" sheet="EnhancedDD"/>
  </cacheSource>
  <cacheFields count="23">
    <cacheField name="Variable / Field Name" numFmtId="0">
      <sharedItems containsBlank="1" count="53">
        <s v="id"/>
        <s v="introduction"/>
        <s v="referral_source"/>
        <s v="referral_other"/>
        <s v="contact_y_n"/>
        <s v="rhc_care"/>
        <s v="age55_eligibility"/>
        <s v="age_eligibility"/>
        <s v="cog_eligibility"/>
        <s v="cog_2_eligibility"/>
        <s v="smedi_eligibility"/>
        <s v="smenti_eligibility"/>
        <s v="sud_eligibility"/>
        <s v="walk_eligibility"/>
        <s v="exclusion_total"/>
        <s v="nrs"/>
        <s v="nrs_total"/>
        <s v="patient_factsheet"/>
        <s v="question"/>
        <s v="pt_consent"/>
        <s v="first_name"/>
        <s v="last_name"/>
        <s v="email_address"/>
        <s v="role"/>
        <s v="dob"/>
        <s v="age"/>
        <s v="sexatbirth"/>
        <s v="gender_id"/>
        <s v="specify_gender"/>
        <s v="ethnicity"/>
        <s v="race"/>
        <s v="edu_status"/>
        <s v="employment_status"/>
        <s v="rel_status"/>
        <s v="hh_income"/>
        <s v="disability"/>
        <s v="pain_duration"/>
        <s v="language_fluency"/>
        <s v="specify_language_fluency"/>
        <s v="children"/>
        <s v="hh_size"/>
        <s v="zipcode"/>
        <s v="birth_country"/>
        <s v="yrs_usa"/>
        <s v="country_12yrs"/>
        <s v="mothers_country"/>
        <s v="father_country"/>
        <s v="ethnic_ident"/>
        <s v="english"/>
        <s v="home_language"/>
        <s v="english_level"/>
        <s v="focus_group_date"/>
        <m/>
      </sharedItems>
    </cacheField>
    <cacheField name="Form Name"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alidation" numFmtId="0">
      <sharedItems containsBlank="1" count="4">
        <s v="No HEAL CRF Match"/>
        <s v="No HEAL CRF Match, related topic"/>
        <s v="Demographics"/>
        <m/>
      </sharedItems>
    </cacheField>
    <cacheField name="Section Header" numFmtId="0">
      <sharedItems containsNonDate="0" containsString="0" containsBlank="1"/>
    </cacheField>
    <cacheField name="Field Type" numFmtId="0">
      <sharedItems containsBlank="1"/>
    </cacheField>
    <cacheField name="Field Label" numFmtId="0">
      <sharedItems containsBlank="1" longText="1"/>
    </cacheField>
    <cacheField name="Choices, Calculations, OR Slider Labels" numFmtId="0">
      <sharedItems containsBlank="1" longText="1"/>
    </cacheField>
    <cacheField name="Field Note" numFmtId="0">
      <sharedItems containsBlank="1"/>
    </cacheField>
    <cacheField name="Text Validation Type OR Show Slider Number" numFmtId="0">
      <sharedItems containsBlank="1"/>
    </cacheField>
    <cacheField name="Text Validation Min" numFmtId="0">
      <sharedItems containsDate="1" containsString="0" containsBlank="1" containsMixedTypes="1" minDate="1899-12-31T00:00:00" maxDate="1899-12-31T00:51:04"/>
    </cacheField>
    <cacheField name="Text Validation Max" numFmtId="0">
      <sharedItems containsDate="1" containsString="0" containsBlank="1" containsMixedTypes="1" minDate="1899-12-31T01:30:04" maxDate="1900-01-08T01:32:04"/>
    </cacheField>
    <cacheField name="Identifier?" numFmtId="0">
      <sharedItems containsBlank="1"/>
    </cacheField>
    <cacheField name="Branching Logic (Show field only if...)" numFmtId="0">
      <sharedItems containsBlank="1"/>
    </cacheField>
    <cacheField name="Required Field?" numFmtId="0">
      <sharedItems containsBlank="1"/>
    </cacheField>
    <cacheField name="Custom Alignment" numFmtId="0">
      <sharedItems containsNonDate="0" containsString="0" containsBlank="1"/>
    </cacheField>
    <cacheField name="Question Number (surveys only)" numFmtId="0">
      <sharedItems containsNonDate="0" containsString="0" containsBlank="1"/>
    </cacheField>
    <cacheField name="Matrix Group Name" numFmtId="0">
      <sharedItems containsNonDate="0" containsString="0" containsBlank="1"/>
    </cacheField>
    <cacheField name="Matrix Ranking?" numFmtId="0">
      <sharedItems containsNonDate="0" containsString="0" containsBlank="1"/>
    </cacheField>
    <cacheField name="Field Annotation" numFmtId="0">
      <sharedItems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s v="introduction"/>
    <s v="Introduction Questionnaire_x000a_ "/>
    <s v="No CRF match"/>
    <s v="High Confidence"/>
    <x v="0"/>
    <m/>
    <s v="text"/>
    <s v="Record ID"/>
    <m/>
    <m/>
    <m/>
    <m/>
    <m/>
    <s v="y"/>
    <m/>
    <m/>
    <m/>
    <m/>
    <m/>
    <m/>
    <m/>
    <s v="introduction"/>
  </r>
  <r>
    <x v="1"/>
    <s v="introduction"/>
    <s v="Introduction Questionnaire_x000a_ "/>
    <s v="No CRF match"/>
    <s v="High Confidence"/>
    <x v="0"/>
    <m/>
    <s v="descriptive"/>
    <s v="Welcome to the iHOPE (improving Health for Older adults with Pain through Engagement) study! Our team at Massachusetts General Hospital (MGH) is designing a mind-body and activity program for older adults suffering from chronic pain at Revere HealthCare Center. We would like to hear your feedback on how to best design a symptom management group program for older adults with chronic pain._x000a__x000a_What is involved in this stage of the study?_x000a_- Attending one focus groups (i.e., group discussions) led by an MGH psychologist (approx. 60 minutes)_x000a_- Giving feedback about what skills and strategies could help manage your chronic pain_x000a_- Receiving payment up to $50 in gift cards for completing all study procedures_x000a_- NO medications are involved"/>
    <m/>
    <m/>
    <m/>
    <m/>
    <m/>
    <m/>
    <m/>
    <s v="y"/>
    <m/>
    <m/>
    <m/>
    <m/>
    <m/>
    <s v="introduction"/>
  </r>
  <r>
    <x v="2"/>
    <s v="introduction"/>
    <s v="Introduction Questionnaire_x000a_ "/>
    <s v="No CRF match"/>
    <s v="High Confidence"/>
    <x v="0"/>
    <m/>
    <s v="radio"/>
    <s v="How did you hear about us?"/>
    <s v="1, Provider | 2, Rally Research | 3, Flyer | 4, Other"/>
    <m/>
    <m/>
    <m/>
    <m/>
    <m/>
    <m/>
    <s v="y"/>
    <m/>
    <m/>
    <m/>
    <m/>
    <m/>
    <s v="introduction"/>
  </r>
  <r>
    <x v="3"/>
    <s v="introduction"/>
    <s v="Introduction Questionnaire_x000a_ "/>
    <s v="No CRF match"/>
    <s v="High Confidence"/>
    <x v="0"/>
    <m/>
    <s v="text"/>
    <s v="Please explain:"/>
    <m/>
    <s v="If you do not wish to answer, please enter 0"/>
    <m/>
    <m/>
    <m/>
    <m/>
    <s v="[referral_source] = &quot;4&quot;"/>
    <s v="y"/>
    <m/>
    <m/>
    <m/>
    <m/>
    <m/>
    <s v="introduction"/>
  </r>
  <r>
    <x v="4"/>
    <s v="introduction"/>
    <s v="Introduction Questionnaire_x000a_ "/>
    <s v="No CRF match"/>
    <s v="High Confidence"/>
    <x v="0"/>
    <m/>
    <s v="yesno"/>
    <s v="Would you like to learn more?"/>
    <m/>
    <m/>
    <m/>
    <m/>
    <m/>
    <m/>
    <m/>
    <m/>
    <m/>
    <m/>
    <m/>
    <m/>
    <m/>
    <s v="introduction"/>
  </r>
  <r>
    <x v="5"/>
    <s v="eligibility_criteria"/>
    <s v="Eligibility and Exclusion Criteria Questionnaire_x000a_ "/>
    <s v="No CRF match"/>
    <s v="High Confidence"/>
    <x v="0"/>
    <m/>
    <s v="radio"/>
    <s v="Are you currently receiving care at Revere HealthCare Center?"/>
    <s v="0, Yes | 1, No"/>
    <m/>
    <m/>
    <m/>
    <m/>
    <m/>
    <m/>
    <s v="y"/>
    <m/>
    <m/>
    <m/>
    <m/>
    <m/>
    <s v="eligibility_criteria"/>
  </r>
  <r>
    <x v="6"/>
    <s v="eligibility_criteria"/>
    <s v="Eligibility and Exclusion Criteria Questionnaire_x000a_ "/>
    <s v="No CRF match"/>
    <s v="High Confidence"/>
    <x v="0"/>
    <m/>
    <s v="radio"/>
    <s v="Are you 55 years of age or older?"/>
    <s v="0, Yes | 1, No"/>
    <m/>
    <m/>
    <m/>
    <m/>
    <m/>
    <m/>
    <s v="y"/>
    <m/>
    <m/>
    <m/>
    <m/>
    <m/>
    <s v="eligibility_criteria"/>
  </r>
  <r>
    <x v="7"/>
    <s v="eligibility_criteria"/>
    <s v="Eligibility and Exclusion Criteria Questionnaire_x000a_ "/>
    <s v="No CRF match"/>
    <s v="High Confidence"/>
    <x v="0"/>
    <m/>
    <s v="text"/>
    <s v="What is your age?"/>
    <m/>
    <s v="If you do not wish to answer, please enter 0"/>
    <s v="number"/>
    <n v="0"/>
    <n v="120"/>
    <s v="y"/>
    <s v="[age55_eligibility] = &quot;0&quot;"/>
    <s v="y"/>
    <m/>
    <m/>
    <m/>
    <m/>
    <m/>
    <s v="eligibility_criteria"/>
  </r>
  <r>
    <x v="8"/>
    <s v="eligibility_criteria"/>
    <s v="Eligibility and Exclusion Criteria Questionnaire_x000a_ "/>
    <s v="No CRF match"/>
    <s v="High Confidence"/>
    <x v="0"/>
    <m/>
    <s v="radio"/>
    <s v="Have you been diagnosed with cognitive impairment or dementia?"/>
    <s v="1, Yes | 0, No"/>
    <m/>
    <m/>
    <m/>
    <m/>
    <m/>
    <m/>
    <s v="y"/>
    <m/>
    <m/>
    <m/>
    <m/>
    <m/>
    <s v="eligibility_criteria"/>
  </r>
  <r>
    <x v="9"/>
    <s v="eligibility_criteria"/>
    <s v="Eligibility and Exclusion Criteria Questionnaire_x000a_ "/>
    <s v="No CRF match"/>
    <s v="High Confidence"/>
    <x v="0"/>
    <m/>
    <s v="text"/>
    <s v="Please explain:"/>
    <m/>
    <s v="If you do not wish to answer, please enter 0"/>
    <m/>
    <m/>
    <m/>
    <m/>
    <s v="[cog_eligibility] = &quot;1&quot;"/>
    <s v="y"/>
    <m/>
    <m/>
    <m/>
    <m/>
    <m/>
    <s v="eligibility_criteria"/>
  </r>
  <r>
    <x v="10"/>
    <s v="eligibility_criteria"/>
    <s v="Eligibility and Exclusion Criteria Questionnaire_x000a_ "/>
    <s v="No CRF match"/>
    <s v="High Confidence"/>
    <x v="0"/>
    <m/>
    <s v="radio"/>
    <s v="Have you been diagnosed with a serious medical illness expected to worsen in the next 6 months, such as cancer?_x0009_"/>
    <s v="1, Yes | 0, No"/>
    <m/>
    <m/>
    <m/>
    <m/>
    <m/>
    <m/>
    <s v="y"/>
    <m/>
    <m/>
    <m/>
    <m/>
    <m/>
    <s v="eligibility_criteria"/>
  </r>
  <r>
    <x v="11"/>
    <s v="eligibility_criteria"/>
    <s v="Eligibility and Exclusion Criteria Questionnaire_x000a_ "/>
    <s v="No CRF match"/>
    <s v="High Confidence"/>
    <x v="0"/>
    <m/>
    <s v="radio"/>
    <s v="Do you have an untreated serious mental illness diagnosis (e.g., schizophrenia)?"/>
    <s v="1, Yes | 0, No"/>
    <m/>
    <m/>
    <m/>
    <m/>
    <m/>
    <m/>
    <s v="y"/>
    <m/>
    <m/>
    <m/>
    <m/>
    <m/>
    <s v="eligibility_criteria"/>
  </r>
  <r>
    <x v="12"/>
    <s v="eligibility_criteria"/>
    <s v="Eligibility and Exclusion Criteria Questionnaire_x000a_ "/>
    <s v="No CRF match"/>
    <s v="High Confidence"/>
    <x v="0"/>
    <m/>
    <s v="radio"/>
    <s v="Do you have an active substance use disorder (e.g., alcohol use disorder, opioid use disorder) that will interfere with your participation in a focus group?_x0009_"/>
    <s v="1, Yes | 0, No"/>
    <m/>
    <m/>
    <m/>
    <m/>
    <m/>
    <m/>
    <s v="y"/>
    <m/>
    <m/>
    <m/>
    <m/>
    <m/>
    <s v="eligibility_criteria"/>
  </r>
  <r>
    <x v="13"/>
    <s v="eligibility_criteria"/>
    <s v="Eligibility and Exclusion Criteria Questionnaire_x000a_ "/>
    <s v="No CRF match"/>
    <s v="High Confidence"/>
    <x v="0"/>
    <m/>
    <s v="radio"/>
    <s v="Are you able to walk for at least 6 minutes including with assisting devices?"/>
    <s v="0, Yes | 1, No"/>
    <m/>
    <m/>
    <m/>
    <m/>
    <m/>
    <m/>
    <s v="y"/>
    <m/>
    <m/>
    <m/>
    <m/>
    <m/>
    <s v="eligibility_criteria"/>
  </r>
  <r>
    <x v="14"/>
    <s v="eligibility_criteria"/>
    <s v="Eligibility and Exclusion Criteria Questionnaire_x000a_ "/>
    <s v="No CRF match"/>
    <s v="High Confidence"/>
    <x v="0"/>
    <m/>
    <s v="calc"/>
    <s v="Exclusion Criteria"/>
    <s v="if(_x000a_(sum([rhc_care],[age55_eligibility],[cog_eligibility],[smedi_eligibility],[smenti_eligibility], [sud_eligibility],[walk_eligibility]))&gt;0,0,1)"/>
    <m/>
    <m/>
    <m/>
    <m/>
    <m/>
    <m/>
    <s v="y"/>
    <m/>
    <m/>
    <m/>
    <m/>
    <s v=" @HIDDEN-SURVEY"/>
    <s v="eligibility_criteria"/>
  </r>
  <r>
    <x v="15"/>
    <s v="nrs"/>
    <s v="Numeric Rating Scale (NRS)"/>
    <s v="PEG Pain"/>
    <s v="Medium Confidence"/>
    <x v="1"/>
    <m/>
    <s v="radio"/>
    <s v="The following line represents pain of increasing intensity from &quot;0 - no pain&quot; to &quot;10 - worst possible pain&quot;. _x000a__x000a_Please choose the number that best indicates the intensity of your most important pain during the last week."/>
    <s v="0, 0 | 1, 1 | 2, 2 | 3, 3 | 4, 4 | 5, 5 | 6, 6 | 7, 7 | 8, 8 | 9, 9 | 10, 10"/>
    <m/>
    <m/>
    <m/>
    <m/>
    <m/>
    <m/>
    <s v="y"/>
    <m/>
    <m/>
    <m/>
    <m/>
    <m/>
    <s v="nrs"/>
  </r>
  <r>
    <x v="16"/>
    <s v="nrs"/>
    <s v="Numeric Rating Scale (NRS)"/>
    <s v="PEG Pain"/>
    <s v="Medium Confidence"/>
    <x v="1"/>
    <m/>
    <s v="calc"/>
    <s v="Exclusion Criteria"/>
    <s v="if([nrs]&gt;=4,1,0)"/>
    <m/>
    <m/>
    <m/>
    <m/>
    <m/>
    <m/>
    <s v="y"/>
    <m/>
    <m/>
    <m/>
    <m/>
    <s v=" @HIDDEN-SURVEY"/>
    <s v="nrs"/>
  </r>
  <r>
    <x v="17"/>
    <s v="patient_fact_sheet"/>
    <s v="Informed Consent Form_x000a_ "/>
    <s v="No CRF match"/>
    <s v="High Confidence"/>
    <x v="0"/>
    <m/>
    <s v="descriptive"/>
    <s v="&lt;div class=&quot;rich-text-field-label&quot;&gt;&lt;p style=&quot;margin: 0in; vertical-align: baseline;&quot;&gt;&lt;span style=&quot;font-weight: normal;&quot;&gt;&lt;strong&gt;Study Title: &lt;/strong&gt;iHOPE (improving Health for Older adults with Pain through Engagement)&lt;/span&gt;&lt;/p&gt; &lt;p style=&quot;margin: 0in; vertical-align: baseline;&quot;&gt; &lt;/p&gt; &lt;p style=&quot;margin: 0in; vertical-align: baseline;&quot;&gt;&lt;span style=&quot;font-weight: normal;&quot;&gt;&lt;strong&gt;Principal Investigator: &lt;/strong&gt;Ana-Maria Vranceanu, PhD and Christine Ritchie, MD MSPH (MPIs) &lt;/span&gt;&lt;/p&gt; &lt;p style=&quot;margin: 0in; vertical-align: baseline;&quot;&gt; &lt;/p&gt; &lt;p style=&quot;margin: 0in; vertical-align: baseline;&quot;&gt;&lt;span style=&quot;font-weight: normal;&quot;&gt;&lt;strong&gt;Who are we?&lt;/strong&gt; &lt;/span&gt;&lt;/p&gt; &lt;p style=&quot;margin: 0in; vertical-align: baseline;&quot;&gt;&lt;span style=&quot;font-weight: normal;&quot;&gt;We are clinical researchers at the Center for Health Outcomes and Interdisciplinary Research at the Massachusetts General Hospital (MGH). &lt;/span&gt;&lt;/p&gt; &lt;p style=&quot;margin: 0in; vertical-align: baseline;&quot;&gt; &lt;/p&gt; &lt;p style=&quot;margin: 0in; vertical-align: baseline;&quot;&gt;&lt;span style=&quot;font-weight: normal;&quot;&gt;&lt;strong&gt;What is the purpose of this research study?&lt;/strong&gt; &lt;/span&gt;&lt;/p&gt; &lt;p style=&quot;margin: 0in; vertical-align: baseline;&quot;&gt;&lt;span style=&quot;font-weight: normal;&quot;&gt;In this research study we want to learn from you about ways we can improve how chronic pain is managed within primary care at Revere HealthCare Center. We are also interested in hearing your thoughts about a mind-body and activity pain management program that we developed and would like to implement within primary care at Revere HealthCare Center, to help adults with chronic pain who are 55 or older.&lt;/span&gt;&lt;/p&gt; &lt;p style=&quot;margin: 0in; vertical-align: baseline;&quot;&gt; &lt;/p&gt; &lt;p style=&quot;margin: 0in; vertical-align: baseline;&quot;&gt;&lt;span style=&quot;font-weight: normal;&quot;&gt;&lt;strong&gt;Who is the sponsor of this research study?&lt;/strong&gt; &lt;/span&gt;&lt;/p&gt; &lt;p style=&quot;margin: 0in; vertical-align: baseline;&quot;&gt;&lt;span style=&quot;font-weight: normal;&quot;&gt;The National Institute of Neurological Disease and Stroke (NINDS) and the National Institute on Aging (NIA) are sponsoring this project. &lt;/span&gt;&lt;/p&gt; &lt;p style=&quot;margin: 0in; vertical-align: baseline;&quot;&gt; &lt;/p&gt; &lt;p style=&quot;margin: 0in; vertical-align: baseline;&quot;&gt;&lt;span style=&quot;font-weight: normal;&quot;&gt;&lt;strong&gt;What will happen if you take part in this research study?&lt;/strong&gt; &lt;/span&gt;&lt;/p&gt; &lt;p style=&quot;margin: 0in; vertical-align: baseline;&quot;&gt;&lt;span style=&quot;font-weight: normal;&quot;&gt;You will complete a short demographic survey and then participate in one group conversation (i.e., focus group) or individual interview. The focus group or interview will last up to 60 minutes and will be conducted either in person at MGH Revere HealthCare Center or via Zoom. You will participate alongside other adults with chronic pain who are 55 or older. In the focus group or individual interview, a group leader psychologist will ask questions about how you manage your pain, any challenges you encounter, and what you think about the content of the mind-body and activity pain management program that we would like to bring to Revere Health Center.&lt;/span&gt;&lt;/p&gt; &lt;p style=&quot;margin: 0in; vertical-align: baseline;&quot;&gt; &lt;/p&gt; &lt;p style=&quot;margin: 0in; vertical-align: baseline;&quot;&gt;&lt;span style=&quot;font-weight: normal;&quot;&gt;Focus groups and interviews will be audio recorded and transcribed. This will be a required procedure so that researchers may refer back to the suggestions presented in the focus groups. The purpose of the recording will be explained, and you will have the opportunity to opt out at any time. &lt;/span&gt;&lt;/p&gt; &lt;p style=&quot;margin: 0in; vertical-align: baseline;&quot;&gt; &lt;/p&gt; &lt;p style=&quot;margin: 0in; vertical-align: baseline;&quot;&gt;&lt;span style=&quot;font-weight: normal;&quot;&gt;&lt;strong&gt;Will you be paid to take part in this research study?&lt;/strong&gt; &lt;/span&gt;&lt;/p&gt; &lt;p style=&quot;margin: 0in; vertical-align: baseline;&quot;&gt;&lt;span style=&quot;font-weight: normal;&quot;&gt;Yes, you will receive a $50 gift card for taking part in the one-time 60-minute focus group or individual interview.&lt;/span&gt;&lt;/p&gt; &lt;p style=&quot;margin: 0in; vertical-align: baseline;&quot;&gt; &lt;/p&gt; &lt;p style=&quot;margin: 0in; vertical-align: baseline;&quot;&gt;&lt;span style=&quot;font-weight: normal;&quot;&gt;&lt;strong&gt;How we obtained your name and contact information&lt;/strong&gt; &lt;/span&gt;&lt;/p&gt; &lt;p&gt;&lt;span style=&quot;font-weight: normal;&quot;&gt;We obtained your name and contact information because you are a patient at Revere HealthCare Center and expressed interest in this study.  &lt;/span&gt;&lt;/p&gt; &lt;p style=&quot;margin: 0in; vertical-align: baseline;&quot;&gt; &lt;/p&gt; &lt;p style=&quot;margin: 0in; vertical-align: baseline;&quot;&gt;&lt;span style=&quot;font-weight: normal;&quot;&gt;&lt;strong&gt;Why did we ask you to join and who will be included?&lt;/strong&gt; &lt;/span&gt;&lt;/p&gt; &lt;p style=&quot;margin: 0in; vertical-align: baseline;&quot;&gt;&lt;span style=&quot;font-weight: normal;&quot;&gt;We are asking you to join because you are 55 years or older and have chronic pain. Up to 50 people will be included in these focus groups and interviews. &lt;/span&gt;&lt;/p&gt; &lt;p style=&quot;margin: 0in; vertical-align: baseline;&quot;&gt; &lt;/p&gt; &lt;p style=&quot;margin: 0in; vertical-align: baseline;&quot;&gt;&lt;span style=&quot;font-weight: normal;&quot;&gt;&lt;strong&gt;Participation is voluntary and you can stop at any time:&lt;/strong&gt; &lt;/span&gt;&lt;/p&gt; &lt;p style=&quot;margin: 0in; vertical-align: baseline;&quot;&gt;&lt;span style=&quot;font-weight: normal;&quot;&gt;You can choose whether or not to participate in the focus group or interview. You can change your mind at any time. Your participation or decision not to participate will in no way impact your care at the Revere Health Center or anywhere within Mass General Brigham system or any benefits you receive now or have a right to receive. Your providers will not have access to your responses, and your data will not be used in clinical care.   &lt;/span&gt;&lt;/p&gt; &lt;p style=&quot;margin: 0in; vertical-align: baseline;&quot;&gt; &lt;/p&gt; &lt;p style=&quot;margin: 0in; vertical-align: baseline;&quot;&gt;&lt;span style=&quot;font-weight: normal;&quot;&gt;&lt;strong&gt;What are the possible risks associated with participation?&lt;/strong&gt; &lt;/span&gt;&lt;/p&gt; &lt;p style=&quot;vertical-align: baseline; margin: 0in .25in 0in 0in;&quot;&gt;&lt;span style=&quot;font-weight: normal;&quot;&gt;There is minimal risk for participation. Important risks and possible discomforts to know about include: (a) loss of confidentiality and (b) potential feelings of distress while participating in the focus groups or interview.&lt;strong&gt; &lt;/strong&gt;You may refuse to answer any questions that make you too uncomfortable. If we notice you experience distress during the focus group or interview, we will immediately connect with your primary care doctor at Revere HealthCare Center. The initial contact with the provider will be free of charge. The provider will make recommendations for future care; your insurance may be billed for additional visit.&lt;/span&gt;&lt;/p&gt; &lt;p style=&quot;vertical-align: baseline; margin: 0in .25in 0in 0in;&quot;&gt; &lt;/p&gt; &lt;p style=&quot;margin: 0in; vertical-align: baseline;&quot;&gt;&lt;span style=&quot;font-weight: normal;&quot;&gt;&lt;strong&gt;Discussion of extent of confidentiality and data security and what will happen with de-identified data&lt;/strong&gt; &lt;/span&gt;&lt;/p&gt; &lt;p style=&quot;margin: 0in; vertical-align: baseline;&quot;&gt;&lt;span style=&quot;font-weight: normal;&quot;&gt;There is a risk that your protected health information may be identified despite the measures taken to protect it. However, we will take all possible precautions to protect your privacy and confidentiality, as detailed above. You are not required to share your name or other identifying information about yourself during the focus group or interview. Confidentiality is not guaranteed as the researcher cannot control what participants repeat about others outside the group. If Zoom is used, study staff will launch the video conferencing in a private and secure area. To protect your privacy, we ask that you do not take screenshots, photographs, or recordings of any kind with any electronic equipment. The results of the focus groups and interviews will be shared and published in relevant scholarly journals; however, none of your identifying information will be shared in the dissemination of the results from the focus groups and interviews. Participants can request to receive a copy of publications from the focus groups and interviews.  &lt;/span&gt;&lt;/p&gt; &lt;p style=&quot;margin: 0in; vertical-align: baseline;&quot;&gt; &lt;/p&gt; &lt;p style=&quot;margin: 0in; vertical-align: baseline;&quot;&gt;&lt;span style=&quot;font-weight: normal;&quot;&gt;&lt;strong&gt;PI contact information for questions &lt;/strong&gt; &lt;/span&gt;&lt;/p&gt; &lt;p style=&quot;margin: 0in; vertical-align: baseline;&quot;&gt;&lt;span style=&quot;font-weight: normal;&quot;&gt;Ana-Maria Vranceanu, PhD and Christine Ritchie, MD are the people in charge of this research study at Massachusetts General Hospital. You can call Dr. Vranceanu at 617-724-4977 [M-F 9-5] or email her at &lt;a href=&quot;mailto:avranceanu@mgh.harvard.edu&quot;&gt;avranceanu@mgh.harvard.edu&lt;/a&gt;, and you can call Dr. Ritchie at 617-726-1382 [M-F 9-5] or email her at &lt;a href=&quot;mailto:csritchie@mgh.harvard.edu&quot;&gt;csritchie@mgh.harvard.edu&lt;/a&gt;, with questions about this research study.  &lt;/span&gt;&lt;/p&gt; &lt;p style=&quot;margin: 0in; vertical-align: baseline;&quot;&gt; &lt;/p&gt; &lt;p style=&quot;margin: 0in; vertical-align: baseline;&quot;&gt;&lt;span style=&quot;font-weight: normal;&quot;&gt;If you have questions about scheduling, you can call Madison Ehmann at 617-724-8435 or email her at &lt;a href=&quot;mailto:mehmann@mgh.harvard.edu&quot;&gt;mehmann@mgh.harvard.edu&lt;/a&gt;, or you can call Nadine Levey at 617-724-8431 or email her at &lt;a href=&quot;mailto:nlevey@mgh.harvard.edu&quot;&gt;nlevey@mgh.harvard.edu&lt;/a&gt;. &lt;/span&gt;&lt;/p&gt; &lt;p style=&quot;margin: 0in; vertical-align: baseline;&quot;&gt; &lt;/p&gt; &lt;p style=&quot;margin: 0in; vertical-align: baseline;&quot;&gt;&lt;span style=&quot;font-weight: normal;&quot;&gt;If you'd like to speak to someone not involved in this research about your rights as a research subject, or any concerns or complaints you may have about the research, contact the Mass General Brigham IRB at (857) 282-1900. &lt;/span&gt;&lt;/p&gt; &lt;p style=&quot;margin: 0in; vertical-align: baseline;&quot;&gt; &lt;/p&gt; &lt;p style=&quot;margin: 0in; vertical-align: baseline;&quot;&gt;&lt;span style=&quot;font-weight: normal;&quot;&gt;&lt;i&gt;We are required by the Health Insurance Portability and Accountability Act (HIPAA) to protect the privacy of health information obtained for research. This is an abbreviated notice, and does not describe all details of this requirement. During this study, identifiable information about you or your health will be collected and shared with the researchers conducting the research. In general, under federal law, identifiable health information is private. However, there are exceptions to this rule. In some cases, others may see your identifiable health information for purposes of research oversight, quality control, public health and safety, or law enforcement. We share your health information only when we must, and we ask anyone who receives it from us to protect your privacy. &lt;/i&gt; &lt;/span&gt;&lt;/p&gt; &lt;p&gt; &lt;/p&gt;&lt;/div&gt;"/>
    <m/>
    <m/>
    <m/>
    <m/>
    <m/>
    <m/>
    <m/>
    <s v="y"/>
    <m/>
    <m/>
    <m/>
    <m/>
    <m/>
    <s v="patient_fact_sheet"/>
  </r>
  <r>
    <x v="18"/>
    <s v="patient_fact_sheet"/>
    <s v="Informed Consent Form_x000a_ "/>
    <s v="No CRF match"/>
    <s v="High Confidence"/>
    <x v="0"/>
    <m/>
    <s v="descriptive"/>
    <s v="&lt;div class=&quot;rich-text-field-label&quot;&gt;&lt;p&gt;&lt;span style=&quot;font-weight: normal;&quot;&gt;If you have any questions or would like clarification, please contact our study coordinator Madison Ehmann by phone at &lt;/span&gt;617-724-8435&lt;span style=&quot;font-weight: normal;&quot;&gt; or by email at&lt;/span&gt; mehmann@mgh.harvard.edu&lt;span style=&quot;font-weight: normal;&quot;&gt;.&lt;/span&gt;&lt;/p&gt;&lt;/div&gt;"/>
    <m/>
    <m/>
    <m/>
    <m/>
    <m/>
    <m/>
    <m/>
    <s v="y"/>
    <m/>
    <m/>
    <m/>
    <m/>
    <m/>
    <s v="patient_fact_sheet"/>
  </r>
  <r>
    <x v="19"/>
    <s v="patient_fact_sheet"/>
    <s v="Informed Consent Form_x000a_ "/>
    <s v="No CRF match"/>
    <s v="High Confidence"/>
    <x v="0"/>
    <m/>
    <s v="dropdown"/>
    <s v="By checking this box, you are consenting to participate"/>
    <s v="1, I agree | 2, I do not agree"/>
    <s v="If you do not agree, the survey will end."/>
    <m/>
    <m/>
    <m/>
    <m/>
    <m/>
    <s v="y"/>
    <m/>
    <m/>
    <m/>
    <m/>
    <m/>
    <s v="patient_fact_sheet"/>
  </r>
  <r>
    <x v="20"/>
    <s v="participant_information"/>
    <s v="Demographic Information Form_x000a_ "/>
    <s v="Demographics"/>
    <s v="High Confidence"/>
    <x v="2"/>
    <m/>
    <s v="text"/>
    <s v="What is your first name?"/>
    <m/>
    <s v="If you do not wish to answer, please enter 0"/>
    <m/>
    <m/>
    <m/>
    <s v="y"/>
    <m/>
    <s v="y"/>
    <m/>
    <m/>
    <m/>
    <m/>
    <m/>
    <s v="participant_information"/>
  </r>
  <r>
    <x v="21"/>
    <s v="participant_information"/>
    <s v="Demographic Information Form_x000a_ "/>
    <s v="Demographics"/>
    <s v="High Confidence"/>
    <x v="2"/>
    <m/>
    <s v="text"/>
    <s v="What is your last name?"/>
    <m/>
    <s v="If you do not wish to answer, please enter 0"/>
    <m/>
    <m/>
    <m/>
    <s v="y"/>
    <m/>
    <s v="y"/>
    <m/>
    <m/>
    <m/>
    <m/>
    <m/>
    <s v="participant_information"/>
  </r>
  <r>
    <x v="22"/>
    <s v="participant_information"/>
    <s v="Demographic Information Form_x000a_ "/>
    <s v="Demographics"/>
    <s v="High Confidence"/>
    <x v="2"/>
    <m/>
    <s v="text"/>
    <s v="What is your email address?"/>
    <m/>
    <s v="If you do not wish to answer, please enter 0"/>
    <m/>
    <m/>
    <m/>
    <s v="y"/>
    <m/>
    <s v="y"/>
    <m/>
    <m/>
    <m/>
    <m/>
    <m/>
    <s v="participant_information"/>
  </r>
  <r>
    <x v="23"/>
    <s v="participant_information"/>
    <s v="Demographic Information Form_x000a_ "/>
    <s v="Demographics"/>
    <s v="High Confidence"/>
    <x v="2"/>
    <m/>
    <s v="text"/>
    <s v="What is your phone number?"/>
    <m/>
    <s v="If you do not wish to answer, please enter 0"/>
    <m/>
    <m/>
    <m/>
    <s v="y"/>
    <m/>
    <s v="y"/>
    <m/>
    <m/>
    <m/>
    <m/>
    <m/>
    <s v="participant_information"/>
  </r>
  <r>
    <x v="24"/>
    <s v="demographics"/>
    <s v="Demographics Questionnaire_x000a_ "/>
    <s v="Demographics"/>
    <s v="High Confidence"/>
    <x v="2"/>
    <m/>
    <s v="text"/>
    <s v="What is your date of birth?"/>
    <m/>
    <s v="If you prefer not to answer, please enter 0."/>
    <s v="date_dmy"/>
    <d v="1920-01-01T00:00:00"/>
    <d v="1967-01-01T00:00:00"/>
    <m/>
    <m/>
    <s v="y"/>
    <m/>
    <m/>
    <m/>
    <m/>
    <m/>
    <s v="demographics"/>
  </r>
  <r>
    <x v="25"/>
    <s v="demographics"/>
    <s v="Demographics Questionnaire_x000a_ "/>
    <s v="Demographics"/>
    <s v="High Confidence"/>
    <x v="2"/>
    <m/>
    <s v="text"/>
    <s v="What is your age?"/>
    <m/>
    <s v="If you prefer not to answer, please enter 0."/>
    <s v="number"/>
    <n v="18"/>
    <n v="111"/>
    <m/>
    <m/>
    <s v="y"/>
    <m/>
    <m/>
    <m/>
    <m/>
    <m/>
    <s v="demographics"/>
  </r>
  <r>
    <x v="26"/>
    <s v="demographics"/>
    <s v="Demographics Questionnaire_x000a_ "/>
    <s v="Demographics"/>
    <s v="High Confidence"/>
    <x v="2"/>
    <m/>
    <s v="radio"/>
    <s v="What was your sex at birth?"/>
    <s v="1, Male | 2, Female | 3, Intersex | 4, Unknown | 5, Prefer not to answer"/>
    <m/>
    <m/>
    <m/>
    <m/>
    <m/>
    <m/>
    <s v="y"/>
    <m/>
    <m/>
    <m/>
    <m/>
    <m/>
    <s v="demographics"/>
  </r>
  <r>
    <x v="27"/>
    <s v="demographics"/>
    <s v="Demographics Questionnaire_x000a_ "/>
    <s v="Demographics"/>
    <s v="High Confidence"/>
    <x v="2"/>
    <m/>
    <s v="radio"/>
    <s v="What gender do you identify as?"/>
    <s v="1, Male | 2, Female | 3, Non-binary | 4, Other (please specify) | 5, Prefer not to answer"/>
    <m/>
    <m/>
    <m/>
    <m/>
    <m/>
    <m/>
    <s v="y"/>
    <m/>
    <m/>
    <m/>
    <m/>
    <m/>
    <s v="demographics"/>
  </r>
  <r>
    <x v="28"/>
    <s v="demographics"/>
    <s v="Demographics Questionnaire_x000a_ "/>
    <s v="Demographics"/>
    <s v="High Confidence"/>
    <x v="2"/>
    <m/>
    <s v="text"/>
    <s v="Please specify"/>
    <m/>
    <s v="If you prefer not to answer, please enter 0."/>
    <m/>
    <m/>
    <m/>
    <m/>
    <s v="[gender_id] = &quot;4&quot;"/>
    <s v="y"/>
    <m/>
    <m/>
    <m/>
    <m/>
    <m/>
    <s v="demographics"/>
  </r>
  <r>
    <x v="29"/>
    <s v="demographics"/>
    <s v="Demographics Questionnaire_x000a_ "/>
    <s v="Demographics"/>
    <s v="High Confidence"/>
    <x v="2"/>
    <m/>
    <s v="radio"/>
    <s v="What is your ethnicity?"/>
    <s v="1, Hispanic or Latino | 2, Non Hispanic or Latino | 3, Unknown | 4, Not Reported | 5, Prefer not to answer"/>
    <m/>
    <m/>
    <m/>
    <m/>
    <m/>
    <m/>
    <s v="y"/>
    <m/>
    <m/>
    <m/>
    <m/>
    <m/>
    <s v="demographics"/>
  </r>
  <r>
    <x v="30"/>
    <s v="demographics"/>
    <s v="Demographics Questionnaire_x000a_ "/>
    <s v="Demographics"/>
    <s v="High Confidence"/>
    <x v="2"/>
    <m/>
    <s v="checkbox"/>
    <s v="Which race best describes you? (Choose all that apply)"/>
    <s v="1, American Indian or Alaska Native | 2, Asian | 3, Black or African American | 4, Native Hawaiian or Pacific Islander | 5, White | 6, Unknown | 7, Not Reported | 8, Prefer not to answer"/>
    <m/>
    <m/>
    <m/>
    <m/>
    <m/>
    <m/>
    <s v="y"/>
    <m/>
    <m/>
    <m/>
    <m/>
    <m/>
    <s v="demographics"/>
  </r>
  <r>
    <x v="31"/>
    <s v="demographics"/>
    <s v="Demographics Questionnaire_x000a_ "/>
    <s v="Demographics"/>
    <s v="High Confidence"/>
    <x v="2"/>
    <m/>
    <s v="radio"/>
    <s v="What is the highest level of education you have completed?  _x000a_"/>
    <s v="1, Did not complete Secondary School or Less than High School | 2, Some Secondary School or High School Education | 3, High School or Secondary School Degree Complete | 4, Associate's or Technical Degree Complete | 5, College or Baccalaureate Degree Complete | 6, Doctoral or Postgraduate Education | 7, Prefer not to answer"/>
    <m/>
    <m/>
    <m/>
    <m/>
    <m/>
    <m/>
    <s v="y"/>
    <m/>
    <m/>
    <m/>
    <m/>
    <m/>
    <s v="demographics"/>
  </r>
  <r>
    <x v="32"/>
    <s v="demographics"/>
    <s v="Demographics Questionnaire_x000a_ "/>
    <s v="Demographics"/>
    <s v="High Confidence"/>
    <x v="2"/>
    <m/>
    <s v="radio"/>
    <s v="What is your current employment status?  _x000a_"/>
    <s v="1, Full-time employment | 2, Part-time employment | 3, Unemployed | 4, Prefer not to answer"/>
    <m/>
    <m/>
    <m/>
    <m/>
    <m/>
    <m/>
    <s v="y"/>
    <m/>
    <m/>
    <m/>
    <m/>
    <m/>
    <s v="demographics"/>
  </r>
  <r>
    <x v="33"/>
    <s v="demographics"/>
    <s v="Demographics Questionnaire_x000a_ "/>
    <s v="Demographics"/>
    <s v="High Confidence"/>
    <x v="2"/>
    <m/>
    <s v="radio"/>
    <s v="What category best describes your current relationship status? "/>
    <s v="1, Divorced | 2, Married | 3, Never Married | 4, Separated | 5, Widowed | 6, Domestic Partner | 7, Prefer not to answer"/>
    <m/>
    <m/>
    <m/>
    <m/>
    <m/>
    <m/>
    <s v="y"/>
    <m/>
    <m/>
    <m/>
    <m/>
    <m/>
    <s v="demographics"/>
  </r>
  <r>
    <x v="34"/>
    <s v="demographics"/>
    <s v="Demographics Questionnaire_x000a_ "/>
    <s v="Demographics"/>
    <s v="High Confidence"/>
    <x v="2"/>
    <m/>
    <s v="radio"/>
    <s v="What is your household income?"/>
    <s v="1, Less than $10,000 | 2, $10,000--- $24,999 | 3, $25,000--- $34,999 | 4, $35,000--- $49,999 | 5, $50,000--- $74,999 | 6, $75,000---$99,999 | 7, $100,000--- $149,999 | 8, $150,000--- $199,999 | 9, $200,000 or more | 10, Prefer not to answer"/>
    <m/>
    <m/>
    <m/>
    <m/>
    <m/>
    <m/>
    <s v="y"/>
    <m/>
    <m/>
    <m/>
    <m/>
    <m/>
    <s v="demographics"/>
  </r>
  <r>
    <x v="35"/>
    <s v="demographics"/>
    <s v="Demographics Questionnaire_x000a_ "/>
    <s v="Demographics"/>
    <s v="High Confidence"/>
    <x v="2"/>
    <m/>
    <s v="radio"/>
    <s v="Have you ever applied for, or received, disability insurance for your pain condition?  _x000a_ "/>
    <s v="0, Yes | 1, No | 2, Prefer not to answer"/>
    <m/>
    <m/>
    <m/>
    <m/>
    <m/>
    <m/>
    <s v="y"/>
    <m/>
    <m/>
    <m/>
    <m/>
    <m/>
    <s v="demographics"/>
  </r>
  <r>
    <x v="36"/>
    <s v="demographics"/>
    <s v="Demographics Questionnaire_x000a_ "/>
    <s v="Demographics"/>
    <s v="High Confidence"/>
    <x v="2"/>
    <m/>
    <s v="text"/>
    <s v="How long have you had the type of pain for which you are enrolled in this study? (Please list the number of months) "/>
    <m/>
    <s v="If you prefer not to answer, please enter 0."/>
    <m/>
    <m/>
    <m/>
    <m/>
    <m/>
    <s v="y"/>
    <m/>
    <m/>
    <m/>
    <m/>
    <m/>
    <s v="demographics"/>
  </r>
  <r>
    <x v="37"/>
    <s v="demographics"/>
    <s v="Demographics Questionnaire_x000a_ "/>
    <s v="Demographics"/>
    <s v="High Confidence"/>
    <x v="2"/>
    <m/>
    <s v="checkbox"/>
    <s v="Which languages are you fluent in? (Choose all that apply)"/>
    <s v="1, English | 2, Spanish | 3, Portuguese | 4, Arabic | 5, Khmer/Cambodian | 6, Other | 7, Prefer not to answer"/>
    <m/>
    <m/>
    <m/>
    <m/>
    <m/>
    <m/>
    <s v="y"/>
    <m/>
    <m/>
    <m/>
    <m/>
    <m/>
    <s v="demographics"/>
  </r>
  <r>
    <x v="38"/>
    <s v="demographics"/>
    <s v="Demographics Questionnaire_x000a_ "/>
    <s v="Demographics"/>
    <s v="High Confidence"/>
    <x v="2"/>
    <m/>
    <s v="notes"/>
    <s v="Please specify which languages (list all):"/>
    <m/>
    <s v="If you prefer not to answer, please enter 0."/>
    <m/>
    <m/>
    <m/>
    <m/>
    <s v="[language_fluency(6)] = &quot;1&quot;"/>
    <s v="y"/>
    <m/>
    <m/>
    <m/>
    <m/>
    <m/>
    <s v="demographics"/>
  </r>
  <r>
    <x v="39"/>
    <s v="demographics"/>
    <s v="Demographics Questionnaire_x000a_ "/>
    <s v="Demographics"/>
    <s v="High Confidence"/>
    <x v="2"/>
    <m/>
    <s v="radio"/>
    <s v="Do any children live in your household?"/>
    <s v="1, Yes | 2, No | 3, Prefer not to answer"/>
    <m/>
    <m/>
    <m/>
    <m/>
    <m/>
    <m/>
    <s v="y"/>
    <m/>
    <m/>
    <m/>
    <m/>
    <m/>
    <s v="demographics"/>
  </r>
  <r>
    <x v="40"/>
    <s v="demographics"/>
    <s v="Demographics Questionnaire_x000a_ "/>
    <s v="Demographics"/>
    <s v="High Confidence"/>
    <x v="2"/>
    <m/>
    <s v="text"/>
    <s v="How many people live in your household (including yourself, partner, children, and/ or other)?"/>
    <m/>
    <s v="If you prefer not to answer, please enter 0."/>
    <s v="number"/>
    <n v="0"/>
    <n v="100"/>
    <m/>
    <m/>
    <s v="y"/>
    <m/>
    <m/>
    <m/>
    <m/>
    <m/>
    <s v="demographics"/>
  </r>
  <r>
    <x v="41"/>
    <s v="demographics"/>
    <s v="Demographics Questionnaire_x000a_ "/>
    <s v="Demographics"/>
    <s v="High Confidence"/>
    <x v="2"/>
    <m/>
    <s v="text"/>
    <s v="What is your zip code?"/>
    <m/>
    <s v="If you prefer not to answer, please enter 0."/>
    <m/>
    <m/>
    <m/>
    <m/>
    <m/>
    <s v="y"/>
    <m/>
    <m/>
    <m/>
    <m/>
    <m/>
    <s v="demographics"/>
  </r>
  <r>
    <x v="42"/>
    <s v="demographics"/>
    <s v="Demographics Questionnaire_x000a_ "/>
    <s v="Demographics"/>
    <s v="High Confidence"/>
    <x v="2"/>
    <m/>
    <s v="text"/>
    <s v="In what country were you born? (country)"/>
    <m/>
    <s v="If you prefer not to answer, please enter 0."/>
    <m/>
    <m/>
    <m/>
    <m/>
    <m/>
    <s v="y"/>
    <m/>
    <m/>
    <m/>
    <m/>
    <m/>
    <s v="demographics"/>
  </r>
  <r>
    <x v="43"/>
    <s v="demographics"/>
    <s v="Demographics Questionnaire_x000a_ "/>
    <s v="Demographics"/>
    <s v="High Confidence"/>
    <x v="2"/>
    <m/>
    <s v="text"/>
    <s v="If you were born outside of the U.S., how long have you been in the United States? (# of years living in the U.S.)_x000a_"/>
    <m/>
    <s v="If you prefer not to answer, please enter 0. If you were born in the U.S., please skip this question."/>
    <m/>
    <m/>
    <m/>
    <m/>
    <m/>
    <m/>
    <m/>
    <m/>
    <m/>
    <m/>
    <m/>
    <s v="demographics"/>
  </r>
  <r>
    <x v="44"/>
    <s v="demographics"/>
    <s v="Demographics Questionnaire_x000a_ "/>
    <s v="Demographics"/>
    <s v="High Confidence"/>
    <x v="2"/>
    <m/>
    <s v="text"/>
    <s v="In what country did you live until you were 12 years old? (country)"/>
    <m/>
    <s v="If you prefer not to answer, please enter 0."/>
    <m/>
    <m/>
    <m/>
    <m/>
    <m/>
    <s v="y"/>
    <m/>
    <m/>
    <m/>
    <m/>
    <m/>
    <s v="demographics"/>
  </r>
  <r>
    <x v="45"/>
    <s v="demographics"/>
    <s v="Demographics Questionnaire_x000a_ "/>
    <s v="Demographics"/>
    <s v="High Confidence"/>
    <x v="2"/>
    <m/>
    <s v="text"/>
    <s v="Where was your mother's country of origin?  (country)"/>
    <m/>
    <s v="If you prefer not to answer, please enter 0."/>
    <m/>
    <m/>
    <m/>
    <m/>
    <m/>
    <s v="y"/>
    <m/>
    <m/>
    <m/>
    <m/>
    <m/>
    <s v="demographics"/>
  </r>
  <r>
    <x v="46"/>
    <s v="demographics"/>
    <s v="Demographics Questionnaire_x000a_ "/>
    <s v="Demographics"/>
    <s v="High Confidence"/>
    <x v="2"/>
    <m/>
    <s v="text"/>
    <s v="Where was your father's country of origin? (country)"/>
    <m/>
    <s v="If you prefer not to answer, please enter 0."/>
    <m/>
    <m/>
    <m/>
    <m/>
    <m/>
    <s v="y"/>
    <m/>
    <m/>
    <m/>
    <m/>
    <m/>
    <s v="demographics"/>
  </r>
  <r>
    <x v="47"/>
    <s v="demographics"/>
    <s v="Demographics Questionnaire_x000a_ "/>
    <s v="Demographics"/>
    <s v="High Confidence"/>
    <x v="2"/>
    <m/>
    <s v="text"/>
    <s v="How would you describe your ethnic identity? "/>
    <m/>
    <s v="If you prefer not to answer, please enter 0."/>
    <m/>
    <m/>
    <m/>
    <m/>
    <m/>
    <m/>
    <m/>
    <m/>
    <m/>
    <m/>
    <m/>
    <s v="demographics"/>
  </r>
  <r>
    <x v="48"/>
    <s v="demographics"/>
    <s v="Demographics Questionnaire_x000a_ "/>
    <s v="Demographics"/>
    <s v="High Confidence"/>
    <x v="2"/>
    <m/>
    <s v="yesno"/>
    <s v="Do you speak a language other than English at home?"/>
    <m/>
    <s v="If you prefer not to answer, please enter 0."/>
    <m/>
    <m/>
    <m/>
    <m/>
    <m/>
    <s v="y"/>
    <m/>
    <m/>
    <m/>
    <m/>
    <m/>
    <s v="demographics"/>
  </r>
  <r>
    <x v="49"/>
    <s v="demographics"/>
    <s v="Demographics Questionnaire_x000a_ "/>
    <s v="Demographics"/>
    <s v="High Confidence"/>
    <x v="2"/>
    <m/>
    <s v="radio"/>
    <s v="If yes, what is this language? _x000a__x000a_"/>
    <s v="0, Spanish | 1, Arabic | 2, Portuguese | 3, Khmer | 4, Other | 5, Prefer not to answer"/>
    <m/>
    <m/>
    <m/>
    <m/>
    <m/>
    <s v="[english] = &quot;1&quot;"/>
    <s v="y"/>
    <m/>
    <m/>
    <m/>
    <m/>
    <m/>
    <s v="demographics"/>
  </r>
  <r>
    <x v="50"/>
    <s v="demographics"/>
    <s v="Demographics Questionnaire_x000a_ "/>
    <s v="Demographics"/>
    <s v="High Confidence"/>
    <x v="2"/>
    <m/>
    <s v="radio"/>
    <s v="Since you speak a language other than English at home, we are interested in your opinion of how well you speak English. Would you say you speak English:_x000a__x000a_"/>
    <s v="1, Very well | 2, Well | 3, Not well | 4, Not at all | 5, Prefer not to answer"/>
    <m/>
    <m/>
    <m/>
    <m/>
    <m/>
    <s v="[english] = &quot;1&quot;"/>
    <s v="y"/>
    <m/>
    <m/>
    <m/>
    <m/>
    <m/>
    <s v="demographics"/>
  </r>
  <r>
    <x v="51"/>
    <s v="finalized_focus_group_date"/>
    <s v="Focus Group Attendance Form_x000a_ "/>
    <s v="No CRF match"/>
    <s v="High Confidence"/>
    <x v="0"/>
    <m/>
    <s v="notes"/>
    <s v="What date and time will this patient be attending a focus group?"/>
    <m/>
    <m/>
    <m/>
    <m/>
    <m/>
    <m/>
    <m/>
    <s v="y"/>
    <m/>
    <m/>
    <m/>
    <m/>
    <m/>
    <s v="finalized_focus_group_date"/>
  </r>
  <r>
    <x v="52"/>
    <m/>
    <m/>
    <m/>
    <m/>
    <x v="3"/>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7CD92F-B32D-4301-A6C1-67B00C832D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36" firstHeaderRow="1" firstDataRow="1" firstDataCol="1"/>
  <pivotFields count="23">
    <pivotField axis="axisRow" showAll="0">
      <items count="54">
        <item x="25"/>
        <item x="7"/>
        <item x="6"/>
        <item x="42"/>
        <item x="39"/>
        <item x="9"/>
        <item x="8"/>
        <item x="4"/>
        <item x="44"/>
        <item x="35"/>
        <item x="24"/>
        <item x="31"/>
        <item x="22"/>
        <item x="32"/>
        <item x="48"/>
        <item x="50"/>
        <item x="47"/>
        <item x="29"/>
        <item x="14"/>
        <item x="46"/>
        <item x="20"/>
        <item x="51"/>
        <item x="27"/>
        <item x="34"/>
        <item x="40"/>
        <item x="49"/>
        <item x="0"/>
        <item x="1"/>
        <item x="37"/>
        <item x="21"/>
        <item x="45"/>
        <item x="15"/>
        <item x="16"/>
        <item x="36"/>
        <item x="17"/>
        <item x="19"/>
        <item x="18"/>
        <item x="30"/>
        <item x="3"/>
        <item x="2"/>
        <item x="33"/>
        <item x="5"/>
        <item x="23"/>
        <item x="26"/>
        <item x="10"/>
        <item x="11"/>
        <item x="28"/>
        <item x="38"/>
        <item x="12"/>
        <item x="13"/>
        <item x="43"/>
        <item x="41"/>
        <item x="52"/>
        <item t="default"/>
      </items>
    </pivotField>
    <pivotField showAll="0"/>
    <pivotField showAll="0"/>
    <pivotField showAll="0"/>
    <pivotField showAll="0"/>
    <pivotField axis="axisRow" showAll="0">
      <items count="5">
        <item x="2"/>
        <item h="1" x="0"/>
        <item h="1" x="1"/>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0"/>
  </rowFields>
  <rowItems count="33">
    <i>
      <x/>
    </i>
    <i r="1">
      <x/>
    </i>
    <i r="1">
      <x v="3"/>
    </i>
    <i r="1">
      <x v="4"/>
    </i>
    <i r="1">
      <x v="8"/>
    </i>
    <i r="1">
      <x v="9"/>
    </i>
    <i r="1">
      <x v="10"/>
    </i>
    <i r="1">
      <x v="11"/>
    </i>
    <i r="1">
      <x v="12"/>
    </i>
    <i r="1">
      <x v="13"/>
    </i>
    <i r="1">
      <x v="14"/>
    </i>
    <i r="1">
      <x v="15"/>
    </i>
    <i r="1">
      <x v="16"/>
    </i>
    <i r="1">
      <x v="17"/>
    </i>
    <i r="1">
      <x v="19"/>
    </i>
    <i r="1">
      <x v="20"/>
    </i>
    <i r="1">
      <x v="22"/>
    </i>
    <i r="1">
      <x v="23"/>
    </i>
    <i r="1">
      <x v="24"/>
    </i>
    <i r="1">
      <x v="25"/>
    </i>
    <i r="1">
      <x v="28"/>
    </i>
    <i r="1">
      <x v="29"/>
    </i>
    <i r="1">
      <x v="30"/>
    </i>
    <i r="1">
      <x v="33"/>
    </i>
    <i r="1">
      <x v="37"/>
    </i>
    <i r="1">
      <x v="40"/>
    </i>
    <i r="1">
      <x v="42"/>
    </i>
    <i r="1">
      <x v="43"/>
    </i>
    <i r="1">
      <x v="46"/>
    </i>
    <i r="1">
      <x v="47"/>
    </i>
    <i r="1">
      <x v="50"/>
    </i>
    <i r="1">
      <x v="5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A18A8-0A5D-466F-A2DF-CF680B58AC59}">
  <dimension ref="A1:H8"/>
  <sheetViews>
    <sheetView workbookViewId="0">
      <selection activeCell="E17" sqref="E17"/>
    </sheetView>
  </sheetViews>
  <sheetFormatPr defaultRowHeight="14.25" x14ac:dyDescent="0.45"/>
  <cols>
    <col min="1" max="1" width="23.796875" bestFit="1" customWidth="1"/>
    <col min="2" max="2" width="39.1328125" customWidth="1"/>
    <col min="5" max="5" width="21.6640625" bestFit="1" customWidth="1"/>
    <col min="6" max="6" width="17.3984375" bestFit="1" customWidth="1"/>
    <col min="7" max="7" width="29.6640625" bestFit="1" customWidth="1"/>
    <col min="8" max="8" width="25.33203125" customWidth="1"/>
  </cols>
  <sheetData>
    <row r="1" spans="1:8" x14ac:dyDescent="0.45">
      <c r="A1" s="1" t="s">
        <v>0</v>
      </c>
      <c r="B1" s="1" t="s">
        <v>1</v>
      </c>
      <c r="C1" s="1"/>
      <c r="D1" s="1" t="s">
        <v>2</v>
      </c>
      <c r="E1" s="1" t="s">
        <v>3</v>
      </c>
      <c r="F1" s="1" t="s">
        <v>4</v>
      </c>
      <c r="G1" s="2" t="s">
        <v>46</v>
      </c>
      <c r="H1" s="1" t="s">
        <v>5</v>
      </c>
    </row>
    <row r="2" spans="1:8" x14ac:dyDescent="0.45">
      <c r="A2" t="s">
        <v>6</v>
      </c>
      <c r="B2" t="s">
        <v>41</v>
      </c>
      <c r="C2" t="s">
        <v>7</v>
      </c>
      <c r="D2" t="s">
        <v>8</v>
      </c>
      <c r="E2" s="3" t="s">
        <v>9</v>
      </c>
      <c r="F2" s="3" t="s">
        <v>10</v>
      </c>
      <c r="G2" s="6" t="s">
        <v>9</v>
      </c>
      <c r="H2" t="s">
        <v>11</v>
      </c>
    </row>
    <row r="3" spans="1:8" x14ac:dyDescent="0.45">
      <c r="A3" t="s">
        <v>32</v>
      </c>
      <c r="B3" t="s">
        <v>44</v>
      </c>
      <c r="C3" t="s">
        <v>33</v>
      </c>
      <c r="D3" t="s">
        <v>34</v>
      </c>
      <c r="E3" s="3" t="s">
        <v>9</v>
      </c>
      <c r="F3" s="3" t="s">
        <v>10</v>
      </c>
      <c r="G3" s="6" t="s">
        <v>9</v>
      </c>
      <c r="H3" t="s">
        <v>35</v>
      </c>
    </row>
    <row r="4" spans="1:8" x14ac:dyDescent="0.45">
      <c r="A4" t="s">
        <v>25</v>
      </c>
      <c r="B4" t="s">
        <v>26</v>
      </c>
      <c r="C4" t="s">
        <v>27</v>
      </c>
      <c r="D4" t="s">
        <v>28</v>
      </c>
      <c r="E4" s="5" t="s">
        <v>29</v>
      </c>
      <c r="F4" s="5" t="s">
        <v>30</v>
      </c>
      <c r="G4" s="4" t="s">
        <v>48</v>
      </c>
      <c r="H4" t="s">
        <v>31</v>
      </c>
    </row>
    <row r="5" spans="1:8" x14ac:dyDescent="0.45">
      <c r="A5" t="s">
        <v>12</v>
      </c>
      <c r="B5" t="s">
        <v>40</v>
      </c>
      <c r="C5" t="s">
        <v>13</v>
      </c>
      <c r="D5" t="s">
        <v>14</v>
      </c>
      <c r="E5" s="3" t="s">
        <v>15</v>
      </c>
      <c r="F5" s="3" t="s">
        <v>10</v>
      </c>
      <c r="G5" s="3" t="s">
        <v>47</v>
      </c>
      <c r="H5" t="s">
        <v>16</v>
      </c>
    </row>
    <row r="6" spans="1:8" x14ac:dyDescent="0.45">
      <c r="A6" t="s">
        <v>17</v>
      </c>
      <c r="B6" t="s">
        <v>42</v>
      </c>
      <c r="C6" t="s">
        <v>18</v>
      </c>
      <c r="D6" t="s">
        <v>19</v>
      </c>
      <c r="E6" s="3" t="s">
        <v>15</v>
      </c>
      <c r="F6" s="3" t="s">
        <v>10</v>
      </c>
      <c r="G6" s="3" t="s">
        <v>47</v>
      </c>
      <c r="H6" t="s">
        <v>20</v>
      </c>
    </row>
    <row r="7" spans="1:8" x14ac:dyDescent="0.45">
      <c r="A7" t="s">
        <v>21</v>
      </c>
      <c r="B7" t="s">
        <v>43</v>
      </c>
      <c r="C7" t="s">
        <v>22</v>
      </c>
      <c r="D7" t="s">
        <v>23</v>
      </c>
      <c r="E7" s="3" t="s">
        <v>15</v>
      </c>
      <c r="F7" s="3" t="s">
        <v>10</v>
      </c>
      <c r="G7" s="3" t="s">
        <v>47</v>
      </c>
      <c r="H7" t="s">
        <v>24</v>
      </c>
    </row>
    <row r="8" spans="1:8" x14ac:dyDescent="0.45">
      <c r="A8" t="s">
        <v>36</v>
      </c>
      <c r="B8" t="s">
        <v>45</v>
      </c>
      <c r="C8" t="s">
        <v>37</v>
      </c>
      <c r="D8" t="s">
        <v>38</v>
      </c>
      <c r="E8" s="3" t="s">
        <v>15</v>
      </c>
      <c r="F8" s="3" t="s">
        <v>10</v>
      </c>
      <c r="G8" s="3" t="s">
        <v>47</v>
      </c>
      <c r="H8"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CBED-53F2-48E0-8C9E-B06FBBD8D606}">
  <dimension ref="A1:W53"/>
  <sheetViews>
    <sheetView tabSelected="1" workbookViewId="0">
      <selection activeCell="C1" sqref="C1"/>
    </sheetView>
  </sheetViews>
  <sheetFormatPr defaultRowHeight="14.25" x14ac:dyDescent="0.45"/>
  <cols>
    <col min="1" max="1" width="23.265625" bestFit="1" customWidth="1"/>
    <col min="2" max="2" width="14.86328125" bestFit="1" customWidth="1"/>
    <col min="3" max="3" width="22.73046875" bestFit="1" customWidth="1"/>
    <col min="4" max="4" width="26.06640625" bestFit="1" customWidth="1"/>
    <col min="5" max="5" width="20.86328125" bestFit="1" customWidth="1"/>
    <col min="6" max="6" width="28.46484375" bestFit="1" customWidth="1"/>
    <col min="7" max="7" width="18.33203125" bestFit="1" customWidth="1"/>
    <col min="8" max="8" width="13.796875" bestFit="1" customWidth="1"/>
    <col min="9" max="9" width="14.33203125" bestFit="1" customWidth="1"/>
    <col min="10" max="10" width="39.1328125" bestFit="1" customWidth="1"/>
    <col min="11" max="11" width="13.9296875" bestFit="1" customWidth="1"/>
    <col min="12" max="12" width="43.3984375" bestFit="1" customWidth="1"/>
    <col min="13" max="13" width="21.3984375" bestFit="1" customWidth="1"/>
    <col min="14" max="14" width="21.6640625" bestFit="1" customWidth="1"/>
    <col min="15" max="15" width="14.06640625" bestFit="1" customWidth="1"/>
    <col min="16" max="16" width="36.86328125" bestFit="1" customWidth="1"/>
    <col min="17" max="17" width="18.59765625" bestFit="1" customWidth="1"/>
    <col min="18" max="18" width="21.1328125" bestFit="1" customWidth="1"/>
    <col min="19" max="19" width="33.1328125" bestFit="1" customWidth="1"/>
    <col min="20" max="20" width="21.6640625" bestFit="1" customWidth="1"/>
    <col min="21" max="21" width="18.59765625" bestFit="1" customWidth="1"/>
    <col min="22" max="22" width="19.1328125" bestFit="1" customWidth="1"/>
    <col min="23" max="23" width="21.265625" bestFit="1" customWidth="1"/>
  </cols>
  <sheetData>
    <row r="1" spans="1:23" s="10" customFormat="1" x14ac:dyDescent="0.45">
      <c r="A1" s="8" t="s">
        <v>49</v>
      </c>
      <c r="B1" s="8" t="s">
        <v>50</v>
      </c>
      <c r="C1" s="8" t="s">
        <v>1</v>
      </c>
      <c r="D1" s="8" t="s">
        <v>3</v>
      </c>
      <c r="E1" s="8" t="s">
        <v>4</v>
      </c>
      <c r="F1" s="9" t="s">
        <v>214</v>
      </c>
      <c r="G1" s="8" t="s">
        <v>51</v>
      </c>
      <c r="H1" s="8" t="s">
        <v>52</v>
      </c>
      <c r="I1" s="8" t="s">
        <v>53</v>
      </c>
      <c r="J1" s="8" t="s">
        <v>54</v>
      </c>
      <c r="K1" s="8" t="s">
        <v>55</v>
      </c>
      <c r="L1" s="8" t="s">
        <v>56</v>
      </c>
      <c r="M1" s="8" t="s">
        <v>57</v>
      </c>
      <c r="N1" s="8" t="s">
        <v>58</v>
      </c>
      <c r="O1" s="8" t="s">
        <v>59</v>
      </c>
      <c r="P1" s="8" t="s">
        <v>60</v>
      </c>
      <c r="Q1" s="8" t="s">
        <v>61</v>
      </c>
      <c r="R1" s="8" t="s">
        <v>62</v>
      </c>
      <c r="S1" s="8" t="s">
        <v>63</v>
      </c>
      <c r="T1" s="8" t="s">
        <v>64</v>
      </c>
      <c r="U1" s="8" t="s">
        <v>65</v>
      </c>
      <c r="V1" s="8" t="s">
        <v>66</v>
      </c>
      <c r="W1" s="8" t="s">
        <v>0</v>
      </c>
    </row>
    <row r="2" spans="1:23" x14ac:dyDescent="0.45">
      <c r="A2" t="s">
        <v>67</v>
      </c>
      <c r="B2" t="s">
        <v>21</v>
      </c>
      <c r="C2" t="s">
        <v>68</v>
      </c>
      <c r="D2" t="s">
        <v>15</v>
      </c>
      <c r="E2" t="s">
        <v>10</v>
      </c>
      <c r="F2" t="str">
        <f>VLOOKUP(B2,Metadata!$A$1:$H$8,7, FALSE)</f>
        <v>No HEAL CRF Match</v>
      </c>
      <c r="H2" t="s">
        <v>69</v>
      </c>
      <c r="I2" t="s">
        <v>70</v>
      </c>
      <c r="O2" t="s">
        <v>71</v>
      </c>
      <c r="W2" t="s">
        <v>21</v>
      </c>
    </row>
    <row r="3" spans="1:23" x14ac:dyDescent="0.45">
      <c r="A3" t="s">
        <v>21</v>
      </c>
      <c r="B3" t="s">
        <v>21</v>
      </c>
      <c r="C3" t="s">
        <v>68</v>
      </c>
      <c r="D3" t="s">
        <v>15</v>
      </c>
      <c r="E3" t="s">
        <v>10</v>
      </c>
      <c r="F3" t="str">
        <f>VLOOKUP(B3,Metadata!$A$1:$H$8,7, FALSE)</f>
        <v>No HEAL CRF Match</v>
      </c>
      <c r="H3" t="s">
        <v>72</v>
      </c>
      <c r="I3" t="s">
        <v>73</v>
      </c>
      <c r="Q3" t="s">
        <v>71</v>
      </c>
      <c r="W3" t="s">
        <v>21</v>
      </c>
    </row>
    <row r="4" spans="1:23" x14ac:dyDescent="0.45">
      <c r="A4" t="s">
        <v>74</v>
      </c>
      <c r="B4" t="s">
        <v>21</v>
      </c>
      <c r="C4" t="s">
        <v>68</v>
      </c>
      <c r="D4" t="s">
        <v>15</v>
      </c>
      <c r="E4" t="s">
        <v>10</v>
      </c>
      <c r="F4" t="str">
        <f>VLOOKUP(B4,Metadata!$A$1:$H$8,7, FALSE)</f>
        <v>No HEAL CRF Match</v>
      </c>
      <c r="H4" t="s">
        <v>75</v>
      </c>
      <c r="I4" t="s">
        <v>76</v>
      </c>
      <c r="J4" t="s">
        <v>77</v>
      </c>
      <c r="Q4" t="s">
        <v>71</v>
      </c>
      <c r="W4" t="s">
        <v>21</v>
      </c>
    </row>
    <row r="5" spans="1:23" x14ac:dyDescent="0.45">
      <c r="A5" t="s">
        <v>78</v>
      </c>
      <c r="B5" t="s">
        <v>21</v>
      </c>
      <c r="C5" t="s">
        <v>68</v>
      </c>
      <c r="D5" t="s">
        <v>15</v>
      </c>
      <c r="E5" t="s">
        <v>10</v>
      </c>
      <c r="F5" t="str">
        <f>VLOOKUP(B5,Metadata!$A$1:$H$8,7, FALSE)</f>
        <v>No HEAL CRF Match</v>
      </c>
      <c r="H5" t="s">
        <v>69</v>
      </c>
      <c r="I5" t="s">
        <v>79</v>
      </c>
      <c r="K5" t="s">
        <v>80</v>
      </c>
      <c r="P5" t="s">
        <v>81</v>
      </c>
      <c r="Q5" t="s">
        <v>71</v>
      </c>
      <c r="W5" t="s">
        <v>21</v>
      </c>
    </row>
    <row r="6" spans="1:23" x14ac:dyDescent="0.45">
      <c r="A6" t="s">
        <v>82</v>
      </c>
      <c r="B6" t="s">
        <v>21</v>
      </c>
      <c r="C6" t="s">
        <v>68</v>
      </c>
      <c r="D6" t="s">
        <v>15</v>
      </c>
      <c r="E6" t="s">
        <v>10</v>
      </c>
      <c r="F6" t="str">
        <f>VLOOKUP(B6,Metadata!$A$1:$H$8,7, FALSE)</f>
        <v>No HEAL CRF Match</v>
      </c>
      <c r="H6" t="s">
        <v>83</v>
      </c>
      <c r="I6" t="s">
        <v>84</v>
      </c>
      <c r="W6" t="s">
        <v>21</v>
      </c>
    </row>
    <row r="7" spans="1:23" x14ac:dyDescent="0.45">
      <c r="A7" t="s">
        <v>85</v>
      </c>
      <c r="B7" t="s">
        <v>12</v>
      </c>
      <c r="C7" t="s">
        <v>86</v>
      </c>
      <c r="D7" t="s">
        <v>15</v>
      </c>
      <c r="E7" t="s">
        <v>10</v>
      </c>
      <c r="F7" t="str">
        <f>VLOOKUP(B7,Metadata!$A$1:$H$8,7, FALSE)</f>
        <v>No HEAL CRF Match</v>
      </c>
      <c r="H7" t="s">
        <v>75</v>
      </c>
      <c r="I7" t="s">
        <v>87</v>
      </c>
      <c r="J7" t="s">
        <v>88</v>
      </c>
      <c r="Q7" t="s">
        <v>71</v>
      </c>
      <c r="W7" t="s">
        <v>12</v>
      </c>
    </row>
    <row r="8" spans="1:23" x14ac:dyDescent="0.45">
      <c r="A8" t="s">
        <v>89</v>
      </c>
      <c r="B8" t="s">
        <v>12</v>
      </c>
      <c r="C8" t="s">
        <v>86</v>
      </c>
      <c r="D8" t="s">
        <v>15</v>
      </c>
      <c r="E8" t="s">
        <v>10</v>
      </c>
      <c r="F8" t="str">
        <f>VLOOKUP(B8,Metadata!$A$1:$H$8,7, FALSE)</f>
        <v>No HEAL CRF Match</v>
      </c>
      <c r="H8" t="s">
        <v>75</v>
      </c>
      <c r="I8" t="s">
        <v>90</v>
      </c>
      <c r="J8" t="s">
        <v>88</v>
      </c>
      <c r="Q8" t="s">
        <v>71</v>
      </c>
      <c r="W8" t="s">
        <v>12</v>
      </c>
    </row>
    <row r="9" spans="1:23" x14ac:dyDescent="0.45">
      <c r="A9" t="s">
        <v>91</v>
      </c>
      <c r="B9" t="s">
        <v>12</v>
      </c>
      <c r="C9" t="s">
        <v>86</v>
      </c>
      <c r="D9" t="s">
        <v>15</v>
      </c>
      <c r="E9" t="s">
        <v>10</v>
      </c>
      <c r="F9" t="str">
        <f>VLOOKUP(B9,Metadata!$A$1:$H$8,7, FALSE)</f>
        <v>No HEAL CRF Match</v>
      </c>
      <c r="H9" t="s">
        <v>69</v>
      </c>
      <c r="I9" t="s">
        <v>92</v>
      </c>
      <c r="K9" t="s">
        <v>80</v>
      </c>
      <c r="L9" t="s">
        <v>93</v>
      </c>
      <c r="M9">
        <v>0</v>
      </c>
      <c r="N9">
        <v>120</v>
      </c>
      <c r="O9" t="s">
        <v>71</v>
      </c>
      <c r="P9" t="s">
        <v>94</v>
      </c>
      <c r="Q9" t="s">
        <v>71</v>
      </c>
      <c r="W9" t="s">
        <v>12</v>
      </c>
    </row>
    <row r="10" spans="1:23" x14ac:dyDescent="0.45">
      <c r="A10" t="s">
        <v>95</v>
      </c>
      <c r="B10" t="s">
        <v>12</v>
      </c>
      <c r="C10" t="s">
        <v>86</v>
      </c>
      <c r="D10" t="s">
        <v>15</v>
      </c>
      <c r="E10" t="s">
        <v>10</v>
      </c>
      <c r="F10" t="str">
        <f>VLOOKUP(B10,Metadata!$A$1:$H$8,7, FALSE)</f>
        <v>No HEAL CRF Match</v>
      </c>
      <c r="H10" t="s">
        <v>75</v>
      </c>
      <c r="I10" t="s">
        <v>96</v>
      </c>
      <c r="J10" t="s">
        <v>97</v>
      </c>
      <c r="Q10" t="s">
        <v>71</v>
      </c>
      <c r="W10" t="s">
        <v>12</v>
      </c>
    </row>
    <row r="11" spans="1:23" x14ac:dyDescent="0.45">
      <c r="A11" t="s">
        <v>98</v>
      </c>
      <c r="B11" t="s">
        <v>12</v>
      </c>
      <c r="C11" t="s">
        <v>86</v>
      </c>
      <c r="D11" t="s">
        <v>15</v>
      </c>
      <c r="E11" t="s">
        <v>10</v>
      </c>
      <c r="F11" t="str">
        <f>VLOOKUP(B11,Metadata!$A$1:$H$8,7, FALSE)</f>
        <v>No HEAL CRF Match</v>
      </c>
      <c r="H11" t="s">
        <v>69</v>
      </c>
      <c r="I11" t="s">
        <v>79</v>
      </c>
      <c r="K11" t="s">
        <v>80</v>
      </c>
      <c r="P11" t="s">
        <v>99</v>
      </c>
      <c r="Q11" t="s">
        <v>71</v>
      </c>
      <c r="W11" t="s">
        <v>12</v>
      </c>
    </row>
    <row r="12" spans="1:23" x14ac:dyDescent="0.45">
      <c r="A12" t="s">
        <v>100</v>
      </c>
      <c r="B12" t="s">
        <v>12</v>
      </c>
      <c r="C12" t="s">
        <v>86</v>
      </c>
      <c r="D12" t="s">
        <v>15</v>
      </c>
      <c r="E12" t="s">
        <v>10</v>
      </c>
      <c r="F12" t="str">
        <f>VLOOKUP(B12,Metadata!$A$1:$H$8,7, FALSE)</f>
        <v>No HEAL CRF Match</v>
      </c>
      <c r="H12" t="s">
        <v>75</v>
      </c>
      <c r="I12" t="s">
        <v>101</v>
      </c>
      <c r="J12" t="s">
        <v>97</v>
      </c>
      <c r="Q12" t="s">
        <v>71</v>
      </c>
      <c r="W12" t="s">
        <v>12</v>
      </c>
    </row>
    <row r="13" spans="1:23" x14ac:dyDescent="0.45">
      <c r="A13" t="s">
        <v>102</v>
      </c>
      <c r="B13" t="s">
        <v>12</v>
      </c>
      <c r="C13" t="s">
        <v>86</v>
      </c>
      <c r="D13" t="s">
        <v>15</v>
      </c>
      <c r="E13" t="s">
        <v>10</v>
      </c>
      <c r="F13" t="str">
        <f>VLOOKUP(B13,Metadata!$A$1:$H$8,7, FALSE)</f>
        <v>No HEAL CRF Match</v>
      </c>
      <c r="H13" t="s">
        <v>75</v>
      </c>
      <c r="I13" t="s">
        <v>103</v>
      </c>
      <c r="J13" t="s">
        <v>97</v>
      </c>
      <c r="Q13" t="s">
        <v>71</v>
      </c>
      <c r="W13" t="s">
        <v>12</v>
      </c>
    </row>
    <row r="14" spans="1:23" x14ac:dyDescent="0.45">
      <c r="A14" t="s">
        <v>104</v>
      </c>
      <c r="B14" t="s">
        <v>12</v>
      </c>
      <c r="C14" t="s">
        <v>86</v>
      </c>
      <c r="D14" t="s">
        <v>15</v>
      </c>
      <c r="E14" t="s">
        <v>10</v>
      </c>
      <c r="F14" t="str">
        <f>VLOOKUP(B14,Metadata!$A$1:$H$8,7, FALSE)</f>
        <v>No HEAL CRF Match</v>
      </c>
      <c r="H14" t="s">
        <v>75</v>
      </c>
      <c r="I14" t="s">
        <v>105</v>
      </c>
      <c r="J14" t="s">
        <v>97</v>
      </c>
      <c r="Q14" t="s">
        <v>71</v>
      </c>
      <c r="W14" t="s">
        <v>12</v>
      </c>
    </row>
    <row r="15" spans="1:23" x14ac:dyDescent="0.45">
      <c r="A15" t="s">
        <v>106</v>
      </c>
      <c r="B15" t="s">
        <v>12</v>
      </c>
      <c r="C15" t="s">
        <v>86</v>
      </c>
      <c r="D15" t="s">
        <v>15</v>
      </c>
      <c r="E15" t="s">
        <v>10</v>
      </c>
      <c r="F15" t="str">
        <f>VLOOKUP(B15,Metadata!$A$1:$H$8,7, FALSE)</f>
        <v>No HEAL CRF Match</v>
      </c>
      <c r="H15" t="s">
        <v>75</v>
      </c>
      <c r="I15" t="s">
        <v>107</v>
      </c>
      <c r="J15" t="s">
        <v>88</v>
      </c>
      <c r="Q15" t="s">
        <v>71</v>
      </c>
      <c r="W15" t="s">
        <v>12</v>
      </c>
    </row>
    <row r="16" spans="1:23" x14ac:dyDescent="0.45">
      <c r="A16" t="s">
        <v>108</v>
      </c>
      <c r="B16" t="s">
        <v>12</v>
      </c>
      <c r="C16" t="s">
        <v>86</v>
      </c>
      <c r="D16" t="s">
        <v>15</v>
      </c>
      <c r="E16" t="s">
        <v>10</v>
      </c>
      <c r="F16" t="str">
        <f>VLOOKUP(B16,Metadata!$A$1:$H$8,7, FALSE)</f>
        <v>No HEAL CRF Match</v>
      </c>
      <c r="H16" t="s">
        <v>109</v>
      </c>
      <c r="I16" t="s">
        <v>110</v>
      </c>
      <c r="J16" t="s">
        <v>111</v>
      </c>
      <c r="Q16" t="s">
        <v>71</v>
      </c>
      <c r="V16" t="s">
        <v>112</v>
      </c>
      <c r="W16" t="s">
        <v>12</v>
      </c>
    </row>
    <row r="17" spans="1:23" x14ac:dyDescent="0.45">
      <c r="A17" t="s">
        <v>25</v>
      </c>
      <c r="B17" t="s">
        <v>25</v>
      </c>
      <c r="C17" t="s">
        <v>26</v>
      </c>
      <c r="D17" t="s">
        <v>29</v>
      </c>
      <c r="E17" t="s">
        <v>30</v>
      </c>
      <c r="F17" t="str">
        <f>VLOOKUP(B17,Metadata!$A$1:$H$8,7, FALSE)</f>
        <v>No HEAL CRF Match, related topic</v>
      </c>
      <c r="H17" t="s">
        <v>75</v>
      </c>
      <c r="I17" t="s">
        <v>113</v>
      </c>
      <c r="J17" t="s">
        <v>114</v>
      </c>
      <c r="Q17" t="s">
        <v>71</v>
      </c>
      <c r="W17" t="s">
        <v>25</v>
      </c>
    </row>
    <row r="18" spans="1:23" x14ac:dyDescent="0.45">
      <c r="A18" t="s">
        <v>115</v>
      </c>
      <c r="B18" t="s">
        <v>25</v>
      </c>
      <c r="C18" t="s">
        <v>26</v>
      </c>
      <c r="D18" t="s">
        <v>29</v>
      </c>
      <c r="E18" t="s">
        <v>30</v>
      </c>
      <c r="F18" t="str">
        <f>VLOOKUP(B18,Metadata!$A$1:$H$8,7, FALSE)</f>
        <v>No HEAL CRF Match, related topic</v>
      </c>
      <c r="H18" t="s">
        <v>109</v>
      </c>
      <c r="I18" t="s">
        <v>110</v>
      </c>
      <c r="J18" t="s">
        <v>116</v>
      </c>
      <c r="Q18" t="s">
        <v>71</v>
      </c>
      <c r="V18" t="s">
        <v>112</v>
      </c>
      <c r="W18" t="s">
        <v>25</v>
      </c>
    </row>
    <row r="19" spans="1:23" x14ac:dyDescent="0.45">
      <c r="A19" t="s">
        <v>117</v>
      </c>
      <c r="B19" t="s">
        <v>36</v>
      </c>
      <c r="C19" t="s">
        <v>118</v>
      </c>
      <c r="D19" t="s">
        <v>15</v>
      </c>
      <c r="E19" t="s">
        <v>10</v>
      </c>
      <c r="F19" t="str">
        <f>VLOOKUP(B19,Metadata!$A$1:$H$8,7, FALSE)</f>
        <v>No HEAL CRF Match</v>
      </c>
      <c r="H19" t="s">
        <v>72</v>
      </c>
      <c r="I19" t="s">
        <v>119</v>
      </c>
      <c r="Q19" t="s">
        <v>71</v>
      </c>
      <c r="W19" t="s">
        <v>36</v>
      </c>
    </row>
    <row r="20" spans="1:23" x14ac:dyDescent="0.45">
      <c r="A20" t="s">
        <v>120</v>
      </c>
      <c r="B20" t="s">
        <v>36</v>
      </c>
      <c r="C20" t="s">
        <v>118</v>
      </c>
      <c r="D20" t="s">
        <v>15</v>
      </c>
      <c r="E20" t="s">
        <v>10</v>
      </c>
      <c r="F20" t="str">
        <f>VLOOKUP(B20,Metadata!$A$1:$H$8,7, FALSE)</f>
        <v>No HEAL CRF Match</v>
      </c>
      <c r="H20" t="s">
        <v>72</v>
      </c>
      <c r="I20" t="s">
        <v>121</v>
      </c>
      <c r="Q20" t="s">
        <v>71</v>
      </c>
      <c r="W20" t="s">
        <v>36</v>
      </c>
    </row>
    <row r="21" spans="1:23" x14ac:dyDescent="0.45">
      <c r="A21" t="s">
        <v>122</v>
      </c>
      <c r="B21" t="s">
        <v>36</v>
      </c>
      <c r="C21" t="s">
        <v>118</v>
      </c>
      <c r="D21" t="s">
        <v>15</v>
      </c>
      <c r="E21" t="s">
        <v>10</v>
      </c>
      <c r="F21" t="str">
        <f>VLOOKUP(B21,Metadata!$A$1:$H$8,7, FALSE)</f>
        <v>No HEAL CRF Match</v>
      </c>
      <c r="H21" t="s">
        <v>123</v>
      </c>
      <c r="I21" t="s">
        <v>124</v>
      </c>
      <c r="J21" t="s">
        <v>125</v>
      </c>
      <c r="K21" t="s">
        <v>126</v>
      </c>
      <c r="Q21" t="s">
        <v>71</v>
      </c>
      <c r="W21" t="s">
        <v>36</v>
      </c>
    </row>
    <row r="22" spans="1:23" x14ac:dyDescent="0.45">
      <c r="A22" t="s">
        <v>127</v>
      </c>
      <c r="B22" t="s">
        <v>32</v>
      </c>
      <c r="C22" t="s">
        <v>128</v>
      </c>
      <c r="D22" t="s">
        <v>9</v>
      </c>
      <c r="E22" t="s">
        <v>10</v>
      </c>
      <c r="F22" t="str">
        <f>VLOOKUP(B22,Metadata!$A$1:$H$8,7, FALSE)</f>
        <v>Demographics</v>
      </c>
      <c r="H22" t="s">
        <v>69</v>
      </c>
      <c r="I22" t="s">
        <v>129</v>
      </c>
      <c r="K22" t="s">
        <v>80</v>
      </c>
      <c r="O22" t="s">
        <v>71</v>
      </c>
      <c r="Q22" t="s">
        <v>71</v>
      </c>
      <c r="W22" t="s">
        <v>32</v>
      </c>
    </row>
    <row r="23" spans="1:23" x14ac:dyDescent="0.45">
      <c r="A23" t="s">
        <v>130</v>
      </c>
      <c r="B23" t="s">
        <v>32</v>
      </c>
      <c r="C23" t="s">
        <v>128</v>
      </c>
      <c r="D23" t="s">
        <v>9</v>
      </c>
      <c r="E23" t="s">
        <v>10</v>
      </c>
      <c r="F23" t="str">
        <f>VLOOKUP(B23,Metadata!$A$1:$H$8,7, FALSE)</f>
        <v>Demographics</v>
      </c>
      <c r="H23" t="s">
        <v>69</v>
      </c>
      <c r="I23" t="s">
        <v>131</v>
      </c>
      <c r="K23" t="s">
        <v>80</v>
      </c>
      <c r="O23" t="s">
        <v>71</v>
      </c>
      <c r="Q23" t="s">
        <v>71</v>
      </c>
      <c r="W23" t="s">
        <v>32</v>
      </c>
    </row>
    <row r="24" spans="1:23" x14ac:dyDescent="0.45">
      <c r="A24" t="s">
        <v>132</v>
      </c>
      <c r="B24" t="s">
        <v>32</v>
      </c>
      <c r="C24" t="s">
        <v>128</v>
      </c>
      <c r="D24" t="s">
        <v>9</v>
      </c>
      <c r="E24" t="s">
        <v>10</v>
      </c>
      <c r="F24" t="str">
        <f>VLOOKUP(B24,Metadata!$A$1:$H$8,7, FALSE)</f>
        <v>Demographics</v>
      </c>
      <c r="H24" t="s">
        <v>69</v>
      </c>
      <c r="I24" t="s">
        <v>133</v>
      </c>
      <c r="K24" t="s">
        <v>80</v>
      </c>
      <c r="O24" t="s">
        <v>71</v>
      </c>
      <c r="Q24" t="s">
        <v>71</v>
      </c>
      <c r="W24" t="s">
        <v>32</v>
      </c>
    </row>
    <row r="25" spans="1:23" x14ac:dyDescent="0.45">
      <c r="A25" t="s">
        <v>134</v>
      </c>
      <c r="B25" t="s">
        <v>32</v>
      </c>
      <c r="C25" t="s">
        <v>128</v>
      </c>
      <c r="D25" t="s">
        <v>9</v>
      </c>
      <c r="E25" t="s">
        <v>10</v>
      </c>
      <c r="F25" t="str">
        <f>VLOOKUP(B25,Metadata!$A$1:$H$8,7, FALSE)</f>
        <v>Demographics</v>
      </c>
      <c r="H25" t="s">
        <v>69</v>
      </c>
      <c r="I25" t="s">
        <v>135</v>
      </c>
      <c r="K25" t="s">
        <v>80</v>
      </c>
      <c r="O25" t="s">
        <v>71</v>
      </c>
      <c r="Q25" t="s">
        <v>71</v>
      </c>
      <c r="W25" t="s">
        <v>32</v>
      </c>
    </row>
    <row r="26" spans="1:23" x14ac:dyDescent="0.45">
      <c r="A26" t="s">
        <v>136</v>
      </c>
      <c r="B26" t="s">
        <v>6</v>
      </c>
      <c r="C26" t="s">
        <v>137</v>
      </c>
      <c r="D26" t="s">
        <v>9</v>
      </c>
      <c r="E26" t="s">
        <v>10</v>
      </c>
      <c r="F26" t="str">
        <f>VLOOKUP(B26,Metadata!$A$1:$H$8,7, FALSE)</f>
        <v>Demographics</v>
      </c>
      <c r="H26" t="s">
        <v>69</v>
      </c>
      <c r="I26" t="s">
        <v>138</v>
      </c>
      <c r="K26" t="s">
        <v>139</v>
      </c>
      <c r="L26" t="s">
        <v>140</v>
      </c>
      <c r="M26" s="7">
        <v>7306</v>
      </c>
      <c r="N26" s="7">
        <v>24473</v>
      </c>
      <c r="Q26" t="s">
        <v>71</v>
      </c>
      <c r="W26" t="s">
        <v>6</v>
      </c>
    </row>
    <row r="27" spans="1:23" x14ac:dyDescent="0.45">
      <c r="A27" t="s">
        <v>141</v>
      </c>
      <c r="B27" t="s">
        <v>6</v>
      </c>
      <c r="C27" t="s">
        <v>137</v>
      </c>
      <c r="D27" t="s">
        <v>9</v>
      </c>
      <c r="E27" t="s">
        <v>10</v>
      </c>
      <c r="F27" t="str">
        <f>VLOOKUP(B27,Metadata!$A$1:$H$8,7, FALSE)</f>
        <v>Demographics</v>
      </c>
      <c r="H27" t="s">
        <v>69</v>
      </c>
      <c r="I27" t="s">
        <v>92</v>
      </c>
      <c r="K27" t="s">
        <v>139</v>
      </c>
      <c r="L27" t="s">
        <v>93</v>
      </c>
      <c r="M27">
        <v>18</v>
      </c>
      <c r="N27">
        <v>111</v>
      </c>
      <c r="Q27" t="s">
        <v>71</v>
      </c>
      <c r="W27" t="s">
        <v>6</v>
      </c>
    </row>
    <row r="28" spans="1:23" x14ac:dyDescent="0.45">
      <c r="A28" t="s">
        <v>142</v>
      </c>
      <c r="B28" t="s">
        <v>6</v>
      </c>
      <c r="C28" t="s">
        <v>137</v>
      </c>
      <c r="D28" t="s">
        <v>9</v>
      </c>
      <c r="E28" t="s">
        <v>10</v>
      </c>
      <c r="F28" t="str">
        <f>VLOOKUP(B28,Metadata!$A$1:$H$8,7, FALSE)</f>
        <v>Demographics</v>
      </c>
      <c r="H28" t="s">
        <v>75</v>
      </c>
      <c r="I28" t="s">
        <v>143</v>
      </c>
      <c r="J28" t="s">
        <v>144</v>
      </c>
      <c r="Q28" t="s">
        <v>71</v>
      </c>
      <c r="W28" t="s">
        <v>6</v>
      </c>
    </row>
    <row r="29" spans="1:23" x14ac:dyDescent="0.45">
      <c r="A29" t="s">
        <v>145</v>
      </c>
      <c r="B29" t="s">
        <v>6</v>
      </c>
      <c r="C29" t="s">
        <v>137</v>
      </c>
      <c r="D29" t="s">
        <v>9</v>
      </c>
      <c r="E29" t="s">
        <v>10</v>
      </c>
      <c r="F29" t="str">
        <f>VLOOKUP(B29,Metadata!$A$1:$H$8,7, FALSE)</f>
        <v>Demographics</v>
      </c>
      <c r="H29" t="s">
        <v>75</v>
      </c>
      <c r="I29" t="s">
        <v>146</v>
      </c>
      <c r="J29" t="s">
        <v>147</v>
      </c>
      <c r="Q29" t="s">
        <v>71</v>
      </c>
      <c r="W29" t="s">
        <v>6</v>
      </c>
    </row>
    <row r="30" spans="1:23" x14ac:dyDescent="0.45">
      <c r="A30" t="s">
        <v>148</v>
      </c>
      <c r="B30" t="s">
        <v>6</v>
      </c>
      <c r="C30" t="s">
        <v>137</v>
      </c>
      <c r="D30" t="s">
        <v>9</v>
      </c>
      <c r="E30" t="s">
        <v>10</v>
      </c>
      <c r="F30" t="str">
        <f>VLOOKUP(B30,Metadata!$A$1:$H$8,7, FALSE)</f>
        <v>Demographics</v>
      </c>
      <c r="H30" t="s">
        <v>69</v>
      </c>
      <c r="I30" t="s">
        <v>149</v>
      </c>
      <c r="K30" t="s">
        <v>139</v>
      </c>
      <c r="P30" t="s">
        <v>150</v>
      </c>
      <c r="Q30" t="s">
        <v>71</v>
      </c>
      <c r="W30" t="s">
        <v>6</v>
      </c>
    </row>
    <row r="31" spans="1:23" x14ac:dyDescent="0.45">
      <c r="A31" t="s">
        <v>151</v>
      </c>
      <c r="B31" t="s">
        <v>6</v>
      </c>
      <c r="C31" t="s">
        <v>137</v>
      </c>
      <c r="D31" t="s">
        <v>9</v>
      </c>
      <c r="E31" t="s">
        <v>10</v>
      </c>
      <c r="F31" t="str">
        <f>VLOOKUP(B31,Metadata!$A$1:$H$8,7, FALSE)</f>
        <v>Demographics</v>
      </c>
      <c r="H31" t="s">
        <v>75</v>
      </c>
      <c r="I31" t="s">
        <v>152</v>
      </c>
      <c r="J31" t="s">
        <v>153</v>
      </c>
      <c r="Q31" t="s">
        <v>71</v>
      </c>
      <c r="W31" t="s">
        <v>6</v>
      </c>
    </row>
    <row r="32" spans="1:23" x14ac:dyDescent="0.45">
      <c r="A32" t="s">
        <v>154</v>
      </c>
      <c r="B32" t="s">
        <v>6</v>
      </c>
      <c r="C32" t="s">
        <v>137</v>
      </c>
      <c r="D32" t="s">
        <v>9</v>
      </c>
      <c r="E32" t="s">
        <v>10</v>
      </c>
      <c r="F32" t="str">
        <f>VLOOKUP(B32,Metadata!$A$1:$H$8,7, FALSE)</f>
        <v>Demographics</v>
      </c>
      <c r="H32" t="s">
        <v>155</v>
      </c>
      <c r="I32" t="s">
        <v>156</v>
      </c>
      <c r="J32" t="s">
        <v>157</v>
      </c>
      <c r="Q32" t="s">
        <v>71</v>
      </c>
      <c r="W32" t="s">
        <v>6</v>
      </c>
    </row>
    <row r="33" spans="1:23" x14ac:dyDescent="0.45">
      <c r="A33" t="s">
        <v>158</v>
      </c>
      <c r="B33" t="s">
        <v>6</v>
      </c>
      <c r="C33" t="s">
        <v>137</v>
      </c>
      <c r="D33" t="s">
        <v>9</v>
      </c>
      <c r="E33" t="s">
        <v>10</v>
      </c>
      <c r="F33" t="str">
        <f>VLOOKUP(B33,Metadata!$A$1:$H$8,7, FALSE)</f>
        <v>Demographics</v>
      </c>
      <c r="H33" t="s">
        <v>75</v>
      </c>
      <c r="I33" t="s">
        <v>159</v>
      </c>
      <c r="J33" t="s">
        <v>160</v>
      </c>
      <c r="Q33" t="s">
        <v>71</v>
      </c>
      <c r="W33" t="s">
        <v>6</v>
      </c>
    </row>
    <row r="34" spans="1:23" x14ac:dyDescent="0.45">
      <c r="A34" t="s">
        <v>161</v>
      </c>
      <c r="B34" t="s">
        <v>6</v>
      </c>
      <c r="C34" t="s">
        <v>137</v>
      </c>
      <c r="D34" t="s">
        <v>9</v>
      </c>
      <c r="E34" t="s">
        <v>10</v>
      </c>
      <c r="F34" t="str">
        <f>VLOOKUP(B34,Metadata!$A$1:$H$8,7, FALSE)</f>
        <v>Demographics</v>
      </c>
      <c r="H34" t="s">
        <v>75</v>
      </c>
      <c r="I34" t="s">
        <v>162</v>
      </c>
      <c r="J34" t="s">
        <v>163</v>
      </c>
      <c r="Q34" t="s">
        <v>71</v>
      </c>
      <c r="W34" t="s">
        <v>6</v>
      </c>
    </row>
    <row r="35" spans="1:23" x14ac:dyDescent="0.45">
      <c r="A35" t="s">
        <v>164</v>
      </c>
      <c r="B35" t="s">
        <v>6</v>
      </c>
      <c r="C35" t="s">
        <v>137</v>
      </c>
      <c r="D35" t="s">
        <v>9</v>
      </c>
      <c r="E35" t="s">
        <v>10</v>
      </c>
      <c r="F35" t="str">
        <f>VLOOKUP(B35,Metadata!$A$1:$H$8,7, FALSE)</f>
        <v>Demographics</v>
      </c>
      <c r="H35" t="s">
        <v>75</v>
      </c>
      <c r="I35" t="s">
        <v>165</v>
      </c>
      <c r="J35" t="s">
        <v>166</v>
      </c>
      <c r="Q35" t="s">
        <v>71</v>
      </c>
      <c r="W35" t="s">
        <v>6</v>
      </c>
    </row>
    <row r="36" spans="1:23" x14ac:dyDescent="0.45">
      <c r="A36" t="s">
        <v>167</v>
      </c>
      <c r="B36" t="s">
        <v>6</v>
      </c>
      <c r="C36" t="s">
        <v>137</v>
      </c>
      <c r="D36" t="s">
        <v>9</v>
      </c>
      <c r="E36" t="s">
        <v>10</v>
      </c>
      <c r="F36" t="str">
        <f>VLOOKUP(B36,Metadata!$A$1:$H$8,7, FALSE)</f>
        <v>Demographics</v>
      </c>
      <c r="H36" t="s">
        <v>75</v>
      </c>
      <c r="I36" t="s">
        <v>168</v>
      </c>
      <c r="J36" t="s">
        <v>169</v>
      </c>
      <c r="Q36" t="s">
        <v>71</v>
      </c>
      <c r="W36" t="s">
        <v>6</v>
      </c>
    </row>
    <row r="37" spans="1:23" x14ac:dyDescent="0.45">
      <c r="A37" t="s">
        <v>170</v>
      </c>
      <c r="B37" t="s">
        <v>6</v>
      </c>
      <c r="C37" t="s">
        <v>137</v>
      </c>
      <c r="D37" t="s">
        <v>9</v>
      </c>
      <c r="E37" t="s">
        <v>10</v>
      </c>
      <c r="F37" t="str">
        <f>VLOOKUP(B37,Metadata!$A$1:$H$8,7, FALSE)</f>
        <v>Demographics</v>
      </c>
      <c r="H37" t="s">
        <v>75</v>
      </c>
      <c r="I37" t="s">
        <v>171</v>
      </c>
      <c r="J37" t="s">
        <v>172</v>
      </c>
      <c r="Q37" t="s">
        <v>71</v>
      </c>
      <c r="W37" t="s">
        <v>6</v>
      </c>
    </row>
    <row r="38" spans="1:23" x14ac:dyDescent="0.45">
      <c r="A38" t="s">
        <v>173</v>
      </c>
      <c r="B38" t="s">
        <v>6</v>
      </c>
      <c r="C38" t="s">
        <v>137</v>
      </c>
      <c r="D38" t="s">
        <v>9</v>
      </c>
      <c r="E38" t="s">
        <v>10</v>
      </c>
      <c r="F38" t="str">
        <f>VLOOKUP(B38,Metadata!$A$1:$H$8,7, FALSE)</f>
        <v>Demographics</v>
      </c>
      <c r="H38" t="s">
        <v>69</v>
      </c>
      <c r="I38" t="s">
        <v>174</v>
      </c>
      <c r="K38" t="s">
        <v>139</v>
      </c>
      <c r="Q38" t="s">
        <v>71</v>
      </c>
      <c r="W38" t="s">
        <v>6</v>
      </c>
    </row>
    <row r="39" spans="1:23" x14ac:dyDescent="0.45">
      <c r="A39" t="s">
        <v>175</v>
      </c>
      <c r="B39" t="s">
        <v>6</v>
      </c>
      <c r="C39" t="s">
        <v>137</v>
      </c>
      <c r="D39" t="s">
        <v>9</v>
      </c>
      <c r="E39" t="s">
        <v>10</v>
      </c>
      <c r="F39" t="str">
        <f>VLOOKUP(B39,Metadata!$A$1:$H$8,7, FALSE)</f>
        <v>Demographics</v>
      </c>
      <c r="H39" t="s">
        <v>155</v>
      </c>
      <c r="I39" t="s">
        <v>176</v>
      </c>
      <c r="J39" t="s">
        <v>177</v>
      </c>
      <c r="Q39" t="s">
        <v>71</v>
      </c>
      <c r="W39" t="s">
        <v>6</v>
      </c>
    </row>
    <row r="40" spans="1:23" x14ac:dyDescent="0.45">
      <c r="A40" t="s">
        <v>178</v>
      </c>
      <c r="B40" t="s">
        <v>6</v>
      </c>
      <c r="C40" t="s">
        <v>137</v>
      </c>
      <c r="D40" t="s">
        <v>9</v>
      </c>
      <c r="E40" t="s">
        <v>10</v>
      </c>
      <c r="F40" t="str">
        <f>VLOOKUP(B40,Metadata!$A$1:$H$8,7, FALSE)</f>
        <v>Demographics</v>
      </c>
      <c r="H40" t="s">
        <v>179</v>
      </c>
      <c r="I40" t="s">
        <v>180</v>
      </c>
      <c r="K40" t="s">
        <v>139</v>
      </c>
      <c r="P40" t="s">
        <v>181</v>
      </c>
      <c r="Q40" t="s">
        <v>71</v>
      </c>
      <c r="W40" t="s">
        <v>6</v>
      </c>
    </row>
    <row r="41" spans="1:23" x14ac:dyDescent="0.45">
      <c r="A41" t="s">
        <v>182</v>
      </c>
      <c r="B41" t="s">
        <v>6</v>
      </c>
      <c r="C41" t="s">
        <v>137</v>
      </c>
      <c r="D41" t="s">
        <v>9</v>
      </c>
      <c r="E41" t="s">
        <v>10</v>
      </c>
      <c r="F41" t="str">
        <f>VLOOKUP(B41,Metadata!$A$1:$H$8,7, FALSE)</f>
        <v>Demographics</v>
      </c>
      <c r="H41" t="s">
        <v>75</v>
      </c>
      <c r="I41" t="s">
        <v>183</v>
      </c>
      <c r="J41" t="s">
        <v>184</v>
      </c>
      <c r="Q41" t="s">
        <v>71</v>
      </c>
      <c r="W41" t="s">
        <v>6</v>
      </c>
    </row>
    <row r="42" spans="1:23" x14ac:dyDescent="0.45">
      <c r="A42" t="s">
        <v>185</v>
      </c>
      <c r="B42" t="s">
        <v>6</v>
      </c>
      <c r="C42" t="s">
        <v>137</v>
      </c>
      <c r="D42" t="s">
        <v>9</v>
      </c>
      <c r="E42" t="s">
        <v>10</v>
      </c>
      <c r="F42" t="str">
        <f>VLOOKUP(B42,Metadata!$A$1:$H$8,7, FALSE)</f>
        <v>Demographics</v>
      </c>
      <c r="H42" t="s">
        <v>69</v>
      </c>
      <c r="I42" t="s">
        <v>186</v>
      </c>
      <c r="K42" t="s">
        <v>139</v>
      </c>
      <c r="L42" t="s">
        <v>93</v>
      </c>
      <c r="M42">
        <v>0</v>
      </c>
      <c r="N42">
        <v>100</v>
      </c>
      <c r="Q42" t="s">
        <v>71</v>
      </c>
      <c r="W42" t="s">
        <v>6</v>
      </c>
    </row>
    <row r="43" spans="1:23" x14ac:dyDescent="0.45">
      <c r="A43" t="s">
        <v>187</v>
      </c>
      <c r="B43" t="s">
        <v>6</v>
      </c>
      <c r="C43" t="s">
        <v>137</v>
      </c>
      <c r="D43" t="s">
        <v>9</v>
      </c>
      <c r="E43" t="s">
        <v>10</v>
      </c>
      <c r="F43" t="str">
        <f>VLOOKUP(B43,Metadata!$A$1:$H$8,7, FALSE)</f>
        <v>Demographics</v>
      </c>
      <c r="H43" t="s">
        <v>69</v>
      </c>
      <c r="I43" t="s">
        <v>188</v>
      </c>
      <c r="K43" t="s">
        <v>139</v>
      </c>
      <c r="Q43" t="s">
        <v>71</v>
      </c>
      <c r="W43" t="s">
        <v>6</v>
      </c>
    </row>
    <row r="44" spans="1:23" x14ac:dyDescent="0.45">
      <c r="A44" t="s">
        <v>189</v>
      </c>
      <c r="B44" t="s">
        <v>6</v>
      </c>
      <c r="C44" t="s">
        <v>137</v>
      </c>
      <c r="D44" t="s">
        <v>9</v>
      </c>
      <c r="E44" t="s">
        <v>10</v>
      </c>
      <c r="F44" t="str">
        <f>VLOOKUP(B44,Metadata!$A$1:$H$8,7, FALSE)</f>
        <v>Demographics</v>
      </c>
      <c r="H44" t="s">
        <v>69</v>
      </c>
      <c r="I44" t="s">
        <v>190</v>
      </c>
      <c r="K44" t="s">
        <v>139</v>
      </c>
      <c r="Q44" t="s">
        <v>71</v>
      </c>
      <c r="W44" t="s">
        <v>6</v>
      </c>
    </row>
    <row r="45" spans="1:23" x14ac:dyDescent="0.45">
      <c r="A45" t="s">
        <v>191</v>
      </c>
      <c r="B45" t="s">
        <v>6</v>
      </c>
      <c r="C45" t="s">
        <v>137</v>
      </c>
      <c r="D45" t="s">
        <v>9</v>
      </c>
      <c r="E45" t="s">
        <v>10</v>
      </c>
      <c r="F45" t="str">
        <f>VLOOKUP(B45,Metadata!$A$1:$H$8,7, FALSE)</f>
        <v>Demographics</v>
      </c>
      <c r="H45" t="s">
        <v>69</v>
      </c>
      <c r="I45" t="s">
        <v>192</v>
      </c>
      <c r="K45" t="s">
        <v>193</v>
      </c>
      <c r="W45" t="s">
        <v>6</v>
      </c>
    </row>
    <row r="46" spans="1:23" x14ac:dyDescent="0.45">
      <c r="A46" t="s">
        <v>194</v>
      </c>
      <c r="B46" t="s">
        <v>6</v>
      </c>
      <c r="C46" t="s">
        <v>137</v>
      </c>
      <c r="D46" t="s">
        <v>9</v>
      </c>
      <c r="E46" t="s">
        <v>10</v>
      </c>
      <c r="F46" t="str">
        <f>VLOOKUP(B46,Metadata!$A$1:$H$8,7, FALSE)</f>
        <v>Demographics</v>
      </c>
      <c r="H46" t="s">
        <v>69</v>
      </c>
      <c r="I46" t="s">
        <v>195</v>
      </c>
      <c r="K46" t="s">
        <v>139</v>
      </c>
      <c r="Q46" t="s">
        <v>71</v>
      </c>
      <c r="W46" t="s">
        <v>6</v>
      </c>
    </row>
    <row r="47" spans="1:23" x14ac:dyDescent="0.45">
      <c r="A47" t="s">
        <v>196</v>
      </c>
      <c r="B47" t="s">
        <v>6</v>
      </c>
      <c r="C47" t="s">
        <v>137</v>
      </c>
      <c r="D47" t="s">
        <v>9</v>
      </c>
      <c r="E47" t="s">
        <v>10</v>
      </c>
      <c r="F47" t="str">
        <f>VLOOKUP(B47,Metadata!$A$1:$H$8,7, FALSE)</f>
        <v>Demographics</v>
      </c>
      <c r="H47" t="s">
        <v>69</v>
      </c>
      <c r="I47" t="s">
        <v>197</v>
      </c>
      <c r="K47" t="s">
        <v>139</v>
      </c>
      <c r="Q47" t="s">
        <v>71</v>
      </c>
      <c r="W47" t="s">
        <v>6</v>
      </c>
    </row>
    <row r="48" spans="1:23" x14ac:dyDescent="0.45">
      <c r="A48" t="s">
        <v>198</v>
      </c>
      <c r="B48" t="s">
        <v>6</v>
      </c>
      <c r="C48" t="s">
        <v>137</v>
      </c>
      <c r="D48" t="s">
        <v>9</v>
      </c>
      <c r="E48" t="s">
        <v>10</v>
      </c>
      <c r="F48" t="str">
        <f>VLOOKUP(B48,Metadata!$A$1:$H$8,7, FALSE)</f>
        <v>Demographics</v>
      </c>
      <c r="H48" t="s">
        <v>69</v>
      </c>
      <c r="I48" t="s">
        <v>199</v>
      </c>
      <c r="K48" t="s">
        <v>139</v>
      </c>
      <c r="Q48" t="s">
        <v>71</v>
      </c>
      <c r="W48" t="s">
        <v>6</v>
      </c>
    </row>
    <row r="49" spans="1:23" x14ac:dyDescent="0.45">
      <c r="A49" t="s">
        <v>200</v>
      </c>
      <c r="B49" t="s">
        <v>6</v>
      </c>
      <c r="C49" t="s">
        <v>137</v>
      </c>
      <c r="D49" t="s">
        <v>9</v>
      </c>
      <c r="E49" t="s">
        <v>10</v>
      </c>
      <c r="F49" t="str">
        <f>VLOOKUP(B49,Metadata!$A$1:$H$8,7, FALSE)</f>
        <v>Demographics</v>
      </c>
      <c r="H49" t="s">
        <v>69</v>
      </c>
      <c r="I49" t="s">
        <v>201</v>
      </c>
      <c r="K49" t="s">
        <v>139</v>
      </c>
      <c r="W49" t="s">
        <v>6</v>
      </c>
    </row>
    <row r="50" spans="1:23" x14ac:dyDescent="0.45">
      <c r="A50" t="s">
        <v>202</v>
      </c>
      <c r="B50" t="s">
        <v>6</v>
      </c>
      <c r="C50" t="s">
        <v>137</v>
      </c>
      <c r="D50" t="s">
        <v>9</v>
      </c>
      <c r="E50" t="s">
        <v>10</v>
      </c>
      <c r="F50" t="str">
        <f>VLOOKUP(B50,Metadata!$A$1:$H$8,7, FALSE)</f>
        <v>Demographics</v>
      </c>
      <c r="H50" t="s">
        <v>83</v>
      </c>
      <c r="I50" t="s">
        <v>203</v>
      </c>
      <c r="K50" t="s">
        <v>139</v>
      </c>
      <c r="Q50" t="s">
        <v>71</v>
      </c>
      <c r="W50" t="s">
        <v>6</v>
      </c>
    </row>
    <row r="51" spans="1:23" x14ac:dyDescent="0.45">
      <c r="A51" t="s">
        <v>204</v>
      </c>
      <c r="B51" t="s">
        <v>6</v>
      </c>
      <c r="C51" t="s">
        <v>137</v>
      </c>
      <c r="D51" t="s">
        <v>9</v>
      </c>
      <c r="E51" t="s">
        <v>10</v>
      </c>
      <c r="F51" t="str">
        <f>VLOOKUP(B51,Metadata!$A$1:$H$8,7, FALSE)</f>
        <v>Demographics</v>
      </c>
      <c r="H51" t="s">
        <v>75</v>
      </c>
      <c r="I51" t="s">
        <v>205</v>
      </c>
      <c r="J51" t="s">
        <v>206</v>
      </c>
      <c r="P51" t="s">
        <v>207</v>
      </c>
      <c r="Q51" t="s">
        <v>71</v>
      </c>
      <c r="W51" t="s">
        <v>6</v>
      </c>
    </row>
    <row r="52" spans="1:23" x14ac:dyDescent="0.45">
      <c r="A52" t="s">
        <v>208</v>
      </c>
      <c r="B52" t="s">
        <v>6</v>
      </c>
      <c r="C52" t="s">
        <v>137</v>
      </c>
      <c r="D52" t="s">
        <v>9</v>
      </c>
      <c r="E52" t="s">
        <v>10</v>
      </c>
      <c r="F52" t="str">
        <f>VLOOKUP(B52,Metadata!$A$1:$H$8,7, FALSE)</f>
        <v>Demographics</v>
      </c>
      <c r="H52" t="s">
        <v>75</v>
      </c>
      <c r="I52" t="s">
        <v>209</v>
      </c>
      <c r="J52" t="s">
        <v>210</v>
      </c>
      <c r="P52" t="s">
        <v>207</v>
      </c>
      <c r="Q52" t="s">
        <v>71</v>
      </c>
      <c r="W52" t="s">
        <v>6</v>
      </c>
    </row>
    <row r="53" spans="1:23" x14ac:dyDescent="0.45">
      <c r="A53" t="s">
        <v>211</v>
      </c>
      <c r="B53" t="s">
        <v>17</v>
      </c>
      <c r="C53" t="s">
        <v>212</v>
      </c>
      <c r="D53" t="s">
        <v>15</v>
      </c>
      <c r="E53" t="s">
        <v>10</v>
      </c>
      <c r="F53" t="str">
        <f>VLOOKUP(B53,Metadata!$A$1:$H$8,7, FALSE)</f>
        <v>No HEAL CRF Match</v>
      </c>
      <c r="H53" t="s">
        <v>179</v>
      </c>
      <c r="I53" t="s">
        <v>213</v>
      </c>
      <c r="Q53" t="s">
        <v>71</v>
      </c>
      <c r="W53" t="s">
        <v>17</v>
      </c>
    </row>
  </sheetData>
  <autoFilter ref="A1:W53" xr:uid="{01C2CBED-53F2-48E0-8C9E-B06FBBD8D6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46101-3E78-45BD-B30B-7C0CE20BB590}">
  <dimension ref="A1:A36"/>
  <sheetViews>
    <sheetView workbookViewId="0">
      <selection activeCell="A4" sqref="A4"/>
    </sheetView>
  </sheetViews>
  <sheetFormatPr defaultRowHeight="14.25" x14ac:dyDescent="0.45"/>
  <cols>
    <col min="1" max="1" width="26.06640625" bestFit="1" customWidth="1"/>
  </cols>
  <sheetData>
    <row r="1" spans="1:1" x14ac:dyDescent="0.45">
      <c r="A1" t="s">
        <v>217</v>
      </c>
    </row>
    <row r="3" spans="1:1" x14ac:dyDescent="0.45">
      <c r="A3" s="11" t="s">
        <v>215</v>
      </c>
    </row>
    <row r="4" spans="1:1" x14ac:dyDescent="0.45">
      <c r="A4" s="12" t="s">
        <v>9</v>
      </c>
    </row>
    <row r="5" spans="1:1" x14ac:dyDescent="0.45">
      <c r="A5" s="13" t="s">
        <v>141</v>
      </c>
    </row>
    <row r="6" spans="1:1" x14ac:dyDescent="0.45">
      <c r="A6" s="13" t="s">
        <v>189</v>
      </c>
    </row>
    <row r="7" spans="1:1" x14ac:dyDescent="0.45">
      <c r="A7" s="13" t="s">
        <v>182</v>
      </c>
    </row>
    <row r="8" spans="1:1" x14ac:dyDescent="0.45">
      <c r="A8" s="13" t="s">
        <v>194</v>
      </c>
    </row>
    <row r="9" spans="1:1" x14ac:dyDescent="0.45">
      <c r="A9" s="13" t="s">
        <v>170</v>
      </c>
    </row>
    <row r="10" spans="1:1" x14ac:dyDescent="0.45">
      <c r="A10" s="13" t="s">
        <v>136</v>
      </c>
    </row>
    <row r="11" spans="1:1" x14ac:dyDescent="0.45">
      <c r="A11" s="13" t="s">
        <v>158</v>
      </c>
    </row>
    <row r="12" spans="1:1" x14ac:dyDescent="0.45">
      <c r="A12" s="13" t="s">
        <v>132</v>
      </c>
    </row>
    <row r="13" spans="1:1" x14ac:dyDescent="0.45">
      <c r="A13" s="13" t="s">
        <v>161</v>
      </c>
    </row>
    <row r="14" spans="1:1" x14ac:dyDescent="0.45">
      <c r="A14" s="13" t="s">
        <v>202</v>
      </c>
    </row>
    <row r="15" spans="1:1" x14ac:dyDescent="0.45">
      <c r="A15" s="13" t="s">
        <v>208</v>
      </c>
    </row>
    <row r="16" spans="1:1" x14ac:dyDescent="0.45">
      <c r="A16" s="13" t="s">
        <v>200</v>
      </c>
    </row>
    <row r="17" spans="1:1" x14ac:dyDescent="0.45">
      <c r="A17" s="13" t="s">
        <v>151</v>
      </c>
    </row>
    <row r="18" spans="1:1" x14ac:dyDescent="0.45">
      <c r="A18" s="13" t="s">
        <v>198</v>
      </c>
    </row>
    <row r="19" spans="1:1" x14ac:dyDescent="0.45">
      <c r="A19" s="13" t="s">
        <v>127</v>
      </c>
    </row>
    <row r="20" spans="1:1" x14ac:dyDescent="0.45">
      <c r="A20" s="13" t="s">
        <v>145</v>
      </c>
    </row>
    <row r="21" spans="1:1" x14ac:dyDescent="0.45">
      <c r="A21" s="13" t="s">
        <v>167</v>
      </c>
    </row>
    <row r="22" spans="1:1" x14ac:dyDescent="0.45">
      <c r="A22" s="13" t="s">
        <v>185</v>
      </c>
    </row>
    <row r="23" spans="1:1" x14ac:dyDescent="0.45">
      <c r="A23" s="13" t="s">
        <v>204</v>
      </c>
    </row>
    <row r="24" spans="1:1" x14ac:dyDescent="0.45">
      <c r="A24" s="13" t="s">
        <v>175</v>
      </c>
    </row>
    <row r="25" spans="1:1" x14ac:dyDescent="0.45">
      <c r="A25" s="13" t="s">
        <v>130</v>
      </c>
    </row>
    <row r="26" spans="1:1" x14ac:dyDescent="0.45">
      <c r="A26" s="13" t="s">
        <v>196</v>
      </c>
    </row>
    <row r="27" spans="1:1" x14ac:dyDescent="0.45">
      <c r="A27" s="13" t="s">
        <v>173</v>
      </c>
    </row>
    <row r="28" spans="1:1" x14ac:dyDescent="0.45">
      <c r="A28" s="13" t="s">
        <v>154</v>
      </c>
    </row>
    <row r="29" spans="1:1" x14ac:dyDescent="0.45">
      <c r="A29" s="13" t="s">
        <v>164</v>
      </c>
    </row>
    <row r="30" spans="1:1" x14ac:dyDescent="0.45">
      <c r="A30" s="13" t="s">
        <v>134</v>
      </c>
    </row>
    <row r="31" spans="1:1" x14ac:dyDescent="0.45">
      <c r="A31" s="13" t="s">
        <v>142</v>
      </c>
    </row>
    <row r="32" spans="1:1" x14ac:dyDescent="0.45">
      <c r="A32" s="13" t="s">
        <v>148</v>
      </c>
    </row>
    <row r="33" spans="1:1" x14ac:dyDescent="0.45">
      <c r="A33" s="13" t="s">
        <v>178</v>
      </c>
    </row>
    <row r="34" spans="1:1" x14ac:dyDescent="0.45">
      <c r="A34" s="13" t="s">
        <v>191</v>
      </c>
    </row>
    <row r="35" spans="1:1" x14ac:dyDescent="0.45">
      <c r="A35" s="13" t="s">
        <v>187</v>
      </c>
    </row>
    <row r="36" spans="1:1" x14ac:dyDescent="0.45">
      <c r="A36" s="12" t="s">
        <v>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HEAL Core CRFs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2025-01-21T15:16:57Z</dcterms:created>
  <dcterms:modified xsi:type="dcterms:W3CDTF">2025-01-29T16:25:00Z</dcterms:modified>
</cp:coreProperties>
</file>