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  <sheet sheetId="2" name="Hoja2" state="visible" r:id="rId4"/>
    <sheet sheetId="3" name="Hoja3" state="visible" r:id="rId5"/>
  </sheets>
  <definedNames/>
  <calcPr/>
</workbook>
</file>

<file path=xl/sharedStrings.xml><?xml version="1.0" encoding="utf-8"?>
<sst xmlns="http://schemas.openxmlformats.org/spreadsheetml/2006/main" count="61" uniqueCount="35">
  <si>
    <t>Ejemplo 25.1</t>
  </si>
  <si>
    <t>metodo de euler</t>
  </si>
  <si>
    <t>x=</t>
  </si>
  <si>
    <t>h=</t>
  </si>
  <si>
    <t>y=</t>
  </si>
  <si>
    <t>dy/dx=</t>
  </si>
  <si>
    <t>-2x^3+12x^2-20x+8,5</t>
  </si>
  <si>
    <t>-0,5x^4+4x^3-10x^2+8,5x+1</t>
  </si>
  <si>
    <t>solucion numerica</t>
  </si>
  <si>
    <t>Y(0,5)=</t>
  </si>
  <si>
    <t>Y(0,1)</t>
  </si>
  <si>
    <t>Y(0,5;0,25)</t>
  </si>
  <si>
    <t>solucion analitica</t>
  </si>
  <si>
    <t>Y(1,)=</t>
  </si>
  <si>
    <t>Y(1,5;)</t>
  </si>
  <si>
    <t>x</t>
  </si>
  <si>
    <t>y verdadero</t>
  </si>
  <si>
    <t>y euler</t>
  </si>
  <si>
    <t>global</t>
  </si>
  <si>
    <t>local</t>
  </si>
  <si>
    <t>Y(2)=</t>
  </si>
  <si>
    <t>Ejemplo 25.2</t>
  </si>
  <si>
    <t>serie de taylor para el error del metodo de euler</t>
  </si>
  <si>
    <t>Et,2</t>
  </si>
  <si>
    <t>Et,3</t>
  </si>
  <si>
    <t>Et,4</t>
  </si>
  <si>
    <t>Et</t>
  </si>
  <si>
    <t>Et,2=</t>
  </si>
  <si>
    <t>Et=</t>
  </si>
  <si>
    <t>Et,3=</t>
  </si>
  <si>
    <t>Et,4=</t>
  </si>
  <si>
    <t>Ejemplo 25.3</t>
  </si>
  <si>
    <t>mismo ej 25,1 con h=0,25</t>
  </si>
  <si>
    <t>Y(0,25)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</si>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</sst>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164" borderId="0" applyFont="1" fontId="1" applyNumberFormat="1">
      <alignment vertical="center" horizontal="general"/>
    </xf>
    <xf applyAlignment="1" fillId="0" xfId="0" numFmtId="0" borderId="0" applyFont="1" fontId="2">
      <alignment vertical="center" horizontal="general"/>
    </xf>
    <xf applyAlignment="1" fillId="0" xfId="0" numFmtId="165" borderId="0" applyFont="1" fontId="3" applyNumberFormat="1">
      <alignment vertical="center" horizontal="general"/>
    </xf>
    <xf applyAlignment="1" fillId="0" xfId="0" numFmtId="10" borderId="0" applyFont="1" fontId="4" applyNumberFormat="1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11" width="11.43"/>
  </cols>
  <sheetData>
    <row customHeight="1" r="1" ht="12.0">
      <c t="s" s="2" r="A1">
        <v>0</v>
      </c>
      <c t="s" s="2" r="B1">
        <v>1</v>
      </c>
    </row>
    <row customHeight="1" r="3" ht="12.0">
      <c t="s" s="2" r="A3">
        <v>2</v>
      </c>
      <c s="2" r="B3">
        <v>0</v>
      </c>
      <c t="s" s="2" r="D3">
        <v>3</v>
      </c>
      <c s="2" r="E3">
        <v>0.5</v>
      </c>
    </row>
    <row customHeight="1" r="4" ht="12.0">
      <c t="s" s="2" r="A4">
        <v>4</v>
      </c>
      <c s="2" r="B4">
        <v>1</v>
      </c>
    </row>
    <row customHeight="1" r="6" ht="12.0">
      <c t="s" s="2" r="B6">
        <v>5</v>
      </c>
      <c t="s" s="2" r="C6">
        <v>6</v>
      </c>
    </row>
    <row customHeight="1" r="7" ht="12.0">
      <c t="s" s="2" r="B7">
        <v>4</v>
      </c>
      <c t="s" s="2" r="C7">
        <v>7</v>
      </c>
    </row>
    <row customHeight="1" r="9" ht="12.0">
      <c t="s" s="2" r="B9">
        <v>8</v>
      </c>
      <c t="s" s="2" r="D9">
        <v>9</v>
      </c>
      <c s="2" r="E9">
        <f>B4+(I9*E3)</f>
        <v>5.25</v>
      </c>
      <c t="s" s="2" r="H9">
        <v>10</v>
      </c>
      <c s="2" r="I9">
        <f>((((-2*(0^3))+(12*(0^2)))-(20*0))+8.5)</f>
        <v>8.5</v>
      </c>
    </row>
    <row customHeight="1" r="10" ht="12.0">
      <c t="s" s="2" r="H10">
        <v>11</v>
      </c>
      <c s="2" r="I10">
        <f>((((-2*(B15^3))+(12*(B15^2)))-(20*B15))+8.5)</f>
        <v>1.25</v>
      </c>
    </row>
    <row customHeight="1" r="11" ht="12.0">
      <c t="s" s="2" r="B11">
        <v>12</v>
      </c>
      <c t="s" s="2" r="D11">
        <v>9</v>
      </c>
      <c s="2" r="E11">
        <f>(((((-0.5*(0.5^4))+(4*(0.5^3)))-(10*(0.5^2)))+(8.5*0.5))+1)</f>
        <v>3.21875</v>
      </c>
      <c t="s" s="2" r="H11">
        <v>13</v>
      </c>
      <c s="2" r="I11">
        <f>((((-2*(B16^3))+(12*(B16^2)))-(20*B16))+8.5)</f>
        <v>-1.5</v>
      </c>
    </row>
    <row customHeight="1" r="12" ht="12.0">
      <c t="s" s="2" r="H12">
        <v>14</v>
      </c>
      <c s="2" r="I12">
        <f>((((-2*(B17^3))+(12*(B17^2)))-(20*B17))+8.5)</f>
        <v>-1.25</v>
      </c>
    </row>
    <row customHeight="1" r="13" ht="12.0">
      <c t="s" s="2" r="B13">
        <v>15</v>
      </c>
      <c t="s" s="2" r="C13">
        <v>16</v>
      </c>
      <c t="s" s="2" r="D13">
        <v>17</v>
      </c>
      <c t="s" s="2" r="E13">
        <v>18</v>
      </c>
      <c t="s" s="2" r="F13">
        <v>19</v>
      </c>
      <c t="s" s="2" r="H13">
        <v>20</v>
      </c>
      <c s="2" r="I13">
        <f>((((-2*(B18^3))+(12*(B18^2)))-(20*B18))+8.5)</f>
        <v>0.5</v>
      </c>
    </row>
    <row customHeight="1" r="14" ht="12.0">
      <c s="2" r="B14">
        <v>0</v>
      </c>
      <c s="2" r="C14">
        <v>1</v>
      </c>
      <c s="2" r="D14">
        <v>1</v>
      </c>
      <c s="2" r="I14">
        <f>((((-2*(B19^3))+(12*(B19^2)))-(20*B19))+8.5)</f>
        <v>2.25</v>
      </c>
    </row>
    <row customHeight="1" r="15" ht="12.0">
      <c s="2" r="B15">
        <v>0.5</v>
      </c>
      <c s="2" r="C15">
        <f>(((((-0.5*(B15^4))+(4*(B15^3)))-(10*(B15^2)))+(8.5*B15))+1)</f>
        <v>3.21875</v>
      </c>
      <c s="2" r="D15">
        <f>B4+(I9*E3)</f>
        <v>5.25</v>
      </c>
      <c s="4" r="E15">
        <f>((C15-D15)/C15)</f>
        <v>-0.631067961165049</v>
      </c>
      <c s="4" r="F15">
        <f>K27/C15</f>
        <v>-0.631067961165049</v>
      </c>
      <c s="2" r="I15">
        <f>((((-2*(B20^3))+(12*(B20^2)))-(20*B20))+8.5)</f>
        <v>2.5</v>
      </c>
    </row>
    <row customHeight="1" r="16" ht="12.0">
      <c s="2" r="B16">
        <v>1</v>
      </c>
      <c s="2" r="C16">
        <f>(((((-0.5*(B16^4))+(4*(B16^3)))-(10*(B16^2)))+(8.5*B16))+1)</f>
        <v>3</v>
      </c>
      <c s="2" r="D16">
        <f>D15+(I10*$E$3)</f>
        <v>5.875</v>
      </c>
      <c s="4" r="E16">
        <f>((C16-D16)/C16)</f>
        <v>-0.958333333333333</v>
      </c>
      <c s="4" r="F16">
        <f>K28/C16</f>
        <v>-0.28125</v>
      </c>
      <c s="2" r="I16">
        <f>((((-2*(B21^3))+(12*(B21^2)))-(20*B21))+8.5)</f>
        <v>-0.25</v>
      </c>
    </row>
    <row customHeight="1" r="17" ht="12.0">
      <c s="2" r="B17">
        <v>1.5</v>
      </c>
      <c s="2" r="C17">
        <f>(((((-0.5*(B17^4))+(4*(B17^3)))-(10*(B17^2)))+(8.5*B17))+1)</f>
        <v>2.21875</v>
      </c>
      <c s="2" r="D17">
        <f>D16+(I11*$E$3)</f>
        <v>5.125</v>
      </c>
      <c s="4" r="E17">
        <f>((C17-D17)/C17)</f>
        <v>-1.30985915492958</v>
      </c>
      <c s="4" r="F17">
        <f>K29/C17</f>
        <v>-0.014084507042254</v>
      </c>
      <c s="2" r="I17">
        <f>((((-2*(B22^3))+(12*(B22^2)))-(20*B22))+8.5)</f>
        <v>-7.5</v>
      </c>
    </row>
    <row customHeight="1" r="18" ht="12.0">
      <c s="2" r="B18">
        <v>2</v>
      </c>
      <c s="2" r="C18">
        <f>(((((-0.5*(B18^4))+(4*(B18^3)))-(10*(B18^2)))+(8.5*B18))+1)</f>
        <v>2</v>
      </c>
      <c s="2" r="D18">
        <f>D17+(I12*$E$3)</f>
        <v>4.5</v>
      </c>
      <c s="4" r="E18">
        <f>((C18-D18)/C18)</f>
        <v>-1.25</v>
      </c>
      <c s="4" r="F18">
        <f>K30/C18</f>
        <v>0.203125</v>
      </c>
    </row>
    <row customHeight="1" r="19" ht="12.0">
      <c s="2" r="B19">
        <v>2.5</v>
      </c>
      <c s="2" r="C19">
        <f>(((((-0.5*(B19^4))+(4*(B19^3)))-(10*(B19^2)))+(8.5*B19))+1)</f>
        <v>2.71875</v>
      </c>
      <c s="2" r="D19">
        <f>D18+(I13*$E$3)</f>
        <v>4.75</v>
      </c>
      <c s="4" r="E19">
        <f>((C19-D19)/C19)</f>
        <v>-0.747126436781609</v>
      </c>
      <c s="4" r="F19">
        <f>K31/C19</f>
        <v>0.172413793103448</v>
      </c>
    </row>
    <row customHeight="1" r="20" ht="12.0">
      <c s="2" r="B20">
        <v>3</v>
      </c>
      <c s="2" r="C20">
        <f>(((((-0.5*(B20^4))+(4*(B20^3)))-(10*(B20^2)))+(8.5*B20))+1)</f>
        <v>4</v>
      </c>
      <c s="2" r="D20">
        <f>D19+(I14*$E$3)</f>
        <v>5.875</v>
      </c>
      <c s="4" r="E20">
        <f>((C20-D20)/C20)</f>
        <v>-0.46875</v>
      </c>
      <c s="4" r="F20">
        <f>K32/C20</f>
        <v>0.0390625</v>
      </c>
    </row>
    <row customHeight="1" r="21" ht="12.0">
      <c s="2" r="B21">
        <v>3.5</v>
      </c>
      <c s="2" r="C21">
        <f>(((((-0.5*(B21^4))+(4*(B21^3)))-(10*(B21^2)))+(8.5*B21))+1)</f>
        <v>4.71875</v>
      </c>
      <c s="2" r="D21">
        <f>D20+(I15*$E$3)</f>
        <v>7.125</v>
      </c>
      <c s="4" r="E21">
        <f>((C21-D21)/C21)</f>
        <v>-0.509933774834437</v>
      </c>
      <c s="4" r="F21">
        <f>K33/C21</f>
        <v>-0.112582781456954</v>
      </c>
    </row>
    <row customHeight="1" r="22" ht="12.0">
      <c s="2" r="B22">
        <v>4</v>
      </c>
      <c s="2" r="C22">
        <f>(((((-0.5*(B22^4))+(4*(B22^3)))-(10*(B22^2)))+(8.5*B22))+1)</f>
        <v>3</v>
      </c>
      <c s="2" r="D22">
        <f>D21+(I16*$E$3)</f>
        <v>7</v>
      </c>
      <c s="4" r="E22">
        <f>((C22-D22)/C22)</f>
        <v>-1.33333333333333</v>
      </c>
      <c s="4" r="F22">
        <f>K34/C22</f>
        <v>-0.53125</v>
      </c>
    </row>
    <row customHeight="1" r="24" ht="12.0">
      <c t="s" s="2" r="A24">
        <v>21</v>
      </c>
      <c t="s" s="2" r="B24">
        <v>22</v>
      </c>
    </row>
    <row customHeight="1" r="25" ht="12.0">
      <c t="s" s="2" r="G25">
        <v>15</v>
      </c>
      <c t="s" s="2" r="H25">
        <v>23</v>
      </c>
      <c t="s" s="2" r="I25">
        <v>24</v>
      </c>
      <c t="s" s="2" r="J25">
        <v>25</v>
      </c>
      <c t="s" s="2" r="K25">
        <v>26</v>
      </c>
    </row>
    <row customHeight="1" r="26" ht="12.0">
      <c t="s" s="2" r="B26">
        <v>27</v>
      </c>
      <c s="2" r="C26">
        <f>((((-6*(B3^2))+(24*B3))-20)/2)*(E3^2)</f>
        <v>-2.5</v>
      </c>
      <c s="2" r="G26">
        <v>0</v>
      </c>
    </row>
    <row customHeight="1" r="27" ht="12.0">
      <c t="s" s="2" r="E27">
        <v>28</v>
      </c>
      <c s="2" r="F27">
        <f>(C26+C28)+C30</f>
        <v>-2.03125</v>
      </c>
      <c s="2" r="G27">
        <v>0.5</v>
      </c>
      <c s="2" r="H27">
        <f>((((-6*(G26^2))+(24*G26))-20)/2)*($E$3^2)</f>
        <v>-2.5</v>
      </c>
      <c s="2" r="I27">
        <f>(((-12*G26)+24)/6)*($E$3^3)</f>
        <v>0.5</v>
      </c>
      <c s="2" r="J27">
        <f>((-12/24)*($E$3^4))</f>
        <v>-0.03125</v>
      </c>
      <c s="2" r="K27">
        <f>(H27+I27)+J27</f>
        <v>-2.03125</v>
      </c>
    </row>
    <row customHeight="1" r="28" ht="12.0">
      <c t="s" s="2" r="B28">
        <v>29</v>
      </c>
      <c s="2" r="C28">
        <f>(((-12*B3)+24)/6)*(0.5^3)</f>
        <v>0.5</v>
      </c>
      <c s="2" r="G28">
        <v>1</v>
      </c>
      <c s="2" r="H28">
        <f>((((-6*(G27^2))+(24*G27))-20)/2)*($E$3^2)</f>
        <v>-1.1875</v>
      </c>
      <c s="2" r="I28">
        <f>(((-12*G27)+24)/6)*($E$3^3)</f>
        <v>0.375</v>
      </c>
      <c s="2" r="J28">
        <f>((-12/24)*($E$3^4))</f>
        <v>-0.03125</v>
      </c>
      <c s="2" r="K28">
        <f>(H28+I28)+J28</f>
        <v>-0.84375</v>
      </c>
    </row>
    <row customHeight="1" r="29" ht="12.0">
      <c s="2" r="G29">
        <v>1.5</v>
      </c>
      <c s="2" r="H29">
        <f>((((-6*(G28^2))+(24*G28))-20)/2)*($E$3^2)</f>
        <v>-0.25</v>
      </c>
      <c s="2" r="I29">
        <f>(((-12*G28)+24)/6)*($E$3^3)</f>
        <v>0.25</v>
      </c>
      <c s="2" r="J29">
        <f>((-12/24)*($E$3^4))</f>
        <v>-0.03125</v>
      </c>
      <c s="2" r="K29">
        <f>(H29+I29)+J29</f>
        <v>-0.03125</v>
      </c>
    </row>
    <row customHeight="1" r="30" ht="12.0">
      <c t="s" s="2" r="B30">
        <v>30</v>
      </c>
      <c s="2" r="C30">
        <f>((-12/24)*(0.5^4))</f>
        <v>-0.03125</v>
      </c>
      <c s="2" r="G30">
        <v>2</v>
      </c>
      <c s="2" r="H30">
        <f>((((-6*(G29^2))+(24*G29))-20)/2)*($E$3^2)</f>
        <v>0.3125</v>
      </c>
      <c s="2" r="I30">
        <f>(((-12*G29)+24)/6)*($E$3^3)</f>
        <v>0.125</v>
      </c>
      <c s="2" r="J30">
        <f>((-12/24)*($E$3^4))</f>
        <v>-0.03125</v>
      </c>
      <c s="2" r="K30">
        <f>(H30+I30)+J30</f>
        <v>0.40625</v>
      </c>
    </row>
    <row customHeight="1" r="31" ht="12.0">
      <c s="2" r="G31">
        <v>2.5</v>
      </c>
      <c s="2" r="H31">
        <f>((((-6*(G30^2))+(24*G30))-20)/2)*($E$3^2)</f>
        <v>0.5</v>
      </c>
      <c s="2" r="I31">
        <f>(((-12*G30)+24)/6)*($E$3^3)</f>
        <v>0</v>
      </c>
      <c s="2" r="J31">
        <f>((-12/24)*($E$3^4))</f>
        <v>-0.03125</v>
      </c>
      <c s="2" r="K31">
        <f>(H31+I31)+J31</f>
        <v>0.46875</v>
      </c>
    </row>
    <row customHeight="1" r="32" ht="12.0">
      <c t="s" s="2" r="A32">
        <v>31</v>
      </c>
      <c t="s" s="2" r="B32">
        <v>32</v>
      </c>
      <c s="2" r="G32">
        <v>3</v>
      </c>
      <c s="2" r="H32">
        <f>((((-6*(G31^2))+(24*G31))-20)/2)*($E$3^2)</f>
        <v>0.3125</v>
      </c>
      <c s="2" r="I32">
        <f>(((-12*G31)+24)/6)*($E$3^3)</f>
        <v>-0.125</v>
      </c>
      <c s="2" r="J32">
        <f>((-12/24)*($E$3^4))</f>
        <v>-0.03125</v>
      </c>
      <c s="2" r="K32">
        <f>(H32+I32)+J32</f>
        <v>0.15625</v>
      </c>
    </row>
    <row customHeight="1" r="33" ht="12.0">
      <c s="2" r="G33">
        <v>3.5</v>
      </c>
      <c s="2" r="H33">
        <f>((((-6*(G32^2))+(24*G32))-20)/2)*($E$3^2)</f>
        <v>-0.25</v>
      </c>
      <c s="2" r="I33">
        <f>(((-12*G32)+24)/6)*($E$3^3)</f>
        <v>-0.25</v>
      </c>
      <c s="2" r="J33">
        <f>((-12/24)*($E$3^4))</f>
        <v>-0.03125</v>
      </c>
      <c s="2" r="K33">
        <f>(H33+I33)+J33</f>
        <v>-0.53125</v>
      </c>
    </row>
    <row customHeight="1" r="34" ht="12.0">
      <c s="2" r="G34">
        <v>4</v>
      </c>
      <c s="2" r="H34">
        <f>((((-6*(G33^2))+(24*G33))-20)/2)*($E$3^2)</f>
        <v>-1.1875</v>
      </c>
      <c s="2" r="I34">
        <f>(((-12*G33)+24)/6)*($E$3^3)</f>
        <v>-0.375</v>
      </c>
      <c s="2" r="J34">
        <f>((-12/24)*($E$3^4))</f>
        <v>-0.03125</v>
      </c>
      <c s="2" r="K34">
        <f>(H34+I34)+J34</f>
        <v>-1.59375</v>
      </c>
    </row>
    <row customHeight="1" r="35" ht="12.0">
      <c t="s" s="2" r="A35">
        <v>2</v>
      </c>
      <c s="2" r="B35">
        <v>0</v>
      </c>
      <c t="s" s="2" r="D35">
        <v>3</v>
      </c>
      <c s="2" r="E35">
        <v>0.25</v>
      </c>
    </row>
    <row customHeight="1" r="36" ht="12.0">
      <c t="s" s="2" r="A36">
        <v>4</v>
      </c>
      <c s="2" r="B36">
        <v>1</v>
      </c>
    </row>
    <row customHeight="1" r="38" ht="12.0">
      <c t="s" s="2" r="B38">
        <v>5</v>
      </c>
      <c t="s" s="2" r="C38">
        <v>6</v>
      </c>
    </row>
    <row customHeight="1" r="39" ht="12.0">
      <c t="s" s="2" r="B39">
        <v>4</v>
      </c>
      <c t="s" s="2" r="C39">
        <v>7</v>
      </c>
    </row>
    <row customHeight="1" r="41" ht="12.0">
      <c t="s" s="2" r="B41">
        <v>8</v>
      </c>
      <c t="s" s="2" r="D41">
        <v>9</v>
      </c>
      <c s="2" r="E41">
        <f>B36+(I41*E35)</f>
        <v>3.125</v>
      </c>
      <c t="s" s="2" r="H41">
        <v>10</v>
      </c>
      <c s="2" r="I41">
        <f>((((-2*(B46^3))+(12*(B46^2)))-(20*B46))+8.5)</f>
        <v>8.5</v>
      </c>
    </row>
    <row customHeight="1" r="42" ht="12.0">
      <c t="s" s="2" r="H42">
        <v>33</v>
      </c>
      <c s="2" r="I42">
        <f>((((-2*(B47^3))+(12*(B47^2)))-(20*B47))+8.5)</f>
        <v>4.21875</v>
      </c>
    </row>
    <row customHeight="1" r="43" ht="12.0">
      <c t="s" s="2" r="B43">
        <v>12</v>
      </c>
      <c t="s" s="2" r="D43">
        <v>9</v>
      </c>
      <c s="2" r="E43">
        <f>(((((-0.5*(0.5^4))+(4*(0.5^3)))-(10*(0.5^2)))+(8.5*0.5))+1)</f>
        <v>3.21875</v>
      </c>
      <c t="s" s="2" r="H43">
        <v>34</v>
      </c>
      <c s="2" r="I43">
        <f>((((-2*(B48^3))+(12*(B48^2)))-(20*B48))+8.5)</f>
        <v>1.25</v>
      </c>
    </row>
    <row customHeight="1" r="44" ht="12.0">
      <c t="s" s="2" r="H44">
        <v>34</v>
      </c>
      <c s="2" r="I44">
        <f>((((-2*(B49^3))+(12*(B49^2)))-(20*B49))+8.5)</f>
        <v>-0.59375</v>
      </c>
    </row>
    <row customHeight="1" r="45" ht="12.0">
      <c t="s" s="2" r="B45">
        <v>15</v>
      </c>
      <c t="s" s="2" r="C45">
        <v>16</v>
      </c>
      <c t="s" s="2" r="D45">
        <v>17</v>
      </c>
      <c t="s" s="2" r="E45">
        <v>18</v>
      </c>
      <c t="s" s="2" r="F45">
        <v>19</v>
      </c>
      <c s="2" r="I45">
        <f>((((-2*(B50^3))+(12*(B50^2)))-(20*B50))+8.5)</f>
        <v>-1.5</v>
      </c>
    </row>
    <row customHeight="1" r="46" ht="12.0">
      <c s="2" r="B46">
        <v>0</v>
      </c>
      <c s="2" r="C46">
        <v>1</v>
      </c>
      <c s="2" r="D46">
        <v>1</v>
      </c>
      <c s="2" r="I46">
        <f>((((-2*(B51^3))+(12*(B51^2)))-(20*B51))+8.5)</f>
        <v>-1.65625</v>
      </c>
    </row>
    <row customHeight="1" r="47" ht="12.0">
      <c s="2" r="B47">
        <v>0.25</v>
      </c>
      <c s="1" r="C47">
        <f>(((((-0.5*(B47^4))+(4*(B47^3)))-(10*(B47^2)))+(8.5*B47))+1)</f>
        <v>2.560546875</v>
      </c>
      <c s="2" r="D47">
        <f>D46+(I41*$E$35)</f>
        <v>3.125</v>
      </c>
      <c s="4" r="E47">
        <f>(C47-D47)/C47</f>
        <v>-0.22044241037376</v>
      </c>
      <c s="4" r="F47">
        <f>G67/C47</f>
        <v>-0.22044241037376</v>
      </c>
      <c s="2" r="I47">
        <f>((((-2*(B52^3))+(12*(B52^2)))-(20*B52))+8.5)</f>
        <v>-1.25</v>
      </c>
    </row>
    <row customHeight="1" r="48" ht="12.0">
      <c s="2" r="B48">
        <v>0.5</v>
      </c>
      <c s="1" r="C48">
        <f>(((((-0.5*(B48^4))+(4*(B48^3)))-(10*(B48^2)))+(8.5*B48))+1)</f>
        <v>3.21875</v>
      </c>
      <c s="2" r="D48">
        <f>D47+(I42*$E$35)</f>
        <v>4.1796875</v>
      </c>
      <c s="4" r="E48">
        <f>(C48-D48)/C48</f>
        <v>-0.298543689320388</v>
      </c>
      <c s="4" r="F48">
        <f>G68/C48</f>
        <v>-0.123179611650485</v>
      </c>
      <c s="2" r="I48">
        <f>((((-2*(B53^3))+(12*(B53^2)))-(20*B53))+8.5)</f>
        <v>-0.46875</v>
      </c>
    </row>
    <row customHeight="1" r="49" ht="12.0">
      <c s="2" r="B49">
        <v>0.75</v>
      </c>
      <c s="1" r="C49">
        <f>(((((-0.5*(B49^4))+(4*(B49^3)))-(10*(B49^2)))+(8.5*B49))+1)</f>
        <v>3.279296875</v>
      </c>
      <c s="2" r="D49">
        <f>D48+(I43*$E$35)</f>
        <v>4.4921875</v>
      </c>
      <c s="4" r="E49">
        <f>(C49-D49)/C49</f>
        <v>-0.36986301369863</v>
      </c>
      <c s="4" r="F49">
        <f>G69/C49</f>
        <v>-0.076831447290054</v>
      </c>
      <c s="2" r="I49">
        <f>((((-2*(B54^3))+(12*(B54^2)))-(20*B54))+8.5)</f>
        <v>0.5</v>
      </c>
    </row>
    <row customHeight="1" r="50" ht="12.0">
      <c s="2" r="B50">
        <v>1</v>
      </c>
      <c s="1" r="C50">
        <f>(((((-0.5*(B50^4))+(4*(B50^3)))-(10*(B50^2)))+(8.5*B50))+1)</f>
        <v>3</v>
      </c>
      <c s="2" r="D50">
        <f>D49+(I44*$E$35)</f>
        <v>4.34375</v>
      </c>
      <c s="4" r="E50">
        <f>(C50-D50)/C50</f>
        <v>-0.447916666666667</v>
      </c>
      <c s="4" r="F50">
        <f>G70/C50</f>
        <v>-0.043619791666667</v>
      </c>
      <c s="2" r="I50">
        <f>((((-2*(B55^3))+(12*(B55^2)))-(20*B55))+8.5)</f>
        <v>1.46875</v>
      </c>
    </row>
    <row customHeight="1" r="51" ht="12.0">
      <c s="2" r="B51">
        <v>1.25</v>
      </c>
      <c s="1" r="C51">
        <f>(((((-0.5*(B51^4))+(4*(B51^3)))-(10*(B51^2)))+(8.5*B51))+1)</f>
        <v>2.591796875</v>
      </c>
      <c s="2" r="D51">
        <f>D50+(I45*$E$35)</f>
        <v>3.96875</v>
      </c>
      <c s="4" r="E51">
        <f>(C51-D51)/C51</f>
        <v>-0.531273549359458</v>
      </c>
      <c s="4" r="F51">
        <f>G71/C51</f>
        <v>-0.012810851544838</v>
      </c>
      <c s="2" r="I51">
        <f>((((-2*(B56^3))+(12*(B56^2)))-(20*B56))+8.5)</f>
        <v>2.25</v>
      </c>
    </row>
    <row customHeight="1" r="52" ht="12.0">
      <c s="2" r="B52">
        <v>1.5</v>
      </c>
      <c s="1" r="C52">
        <f>(((((-0.5*(B52^4))+(4*(B52^3)))-(10*(B52^2)))+(8.5*B52))+1)</f>
        <v>2.21875</v>
      </c>
      <c s="2" r="D52">
        <f>D51+(I46*$E$35)</f>
        <v>3.5546875</v>
      </c>
      <c s="4" r="E52">
        <f>(C52-D52)/C52</f>
        <v>-0.602112676056338</v>
      </c>
      <c s="4" r="F52">
        <f>G72/C52</f>
        <v>0.018485915492958</v>
      </c>
      <c s="2" r="I52">
        <f>((((-2*(B57^3))+(12*(B57^2)))-(20*B57))+8.5)</f>
        <v>2.65625</v>
      </c>
    </row>
    <row customHeight="1" r="53" ht="12.0">
      <c s="2" r="B53">
        <v>1.75</v>
      </c>
      <c s="1" r="C53">
        <f>(((((-0.5*(B53^4))+(4*(B53^3)))-(10*(B53^2)))+(8.5*B53))+1)</f>
        <v>1.998046875</v>
      </c>
      <c s="2" r="D53">
        <f>D52+(I47*$E$35)</f>
        <v>3.2421875</v>
      </c>
      <c s="4" r="E53">
        <f>(C53-D53)/C53</f>
        <v>-0.622678396871945</v>
      </c>
      <c s="4" r="F53">
        <f>G73/C53</f>
        <v>0.04594330400782</v>
      </c>
      <c s="2" r="I53">
        <f>((((-2*(B58^3))+(12*(B58^2)))-(20*B58))+8.5)</f>
        <v>2.5</v>
      </c>
    </row>
    <row customHeight="1" r="54" ht="12.0">
      <c s="2" r="B54">
        <v>2</v>
      </c>
      <c s="1" r="C54">
        <f>(((((-0.5*(B54^4))+(4*(B54^3)))-(10*(B54^2)))+(8.5*B54))+1)</f>
        <v>2</v>
      </c>
      <c s="2" r="D54">
        <f>D53+(I48*$E$35)</f>
        <v>3.125</v>
      </c>
      <c s="4" r="E54">
        <f>(C54-D54)/C54</f>
        <v>-0.5625</v>
      </c>
      <c s="4" r="F54">
        <f>G74/C54</f>
        <v>0.0595703125</v>
      </c>
      <c s="2" r="I54">
        <f>((((-2*(B59^3))+(12*(B59^2)))-(20*B59))+8.5)</f>
        <v>1.59375</v>
      </c>
    </row>
    <row customHeight="1" r="55" ht="12.0">
      <c s="2" r="B55">
        <v>2.25</v>
      </c>
      <c s="1" r="C55">
        <f>(((((-0.5*(B55^4))+(4*(B55^3)))-(10*(B55^2)))+(8.5*B55))+1)</f>
        <v>2.248046875</v>
      </c>
      <c s="2" r="D55">
        <f>D54+(I49*$E$35)</f>
        <v>3.25</v>
      </c>
      <c s="4" r="E55">
        <f>(C55-D55)/C55</f>
        <v>-0.445699391833188</v>
      </c>
      <c s="4" r="F55">
        <f>G75/C55</f>
        <v>0.054735013032146</v>
      </c>
      <c s="2" r="I55">
        <f>((((-2*(B60^3))+(12*(B60^2)))-(20*B60))+8.5)</f>
        <v>-0.25</v>
      </c>
    </row>
    <row customHeight="1" r="56" ht="12.0">
      <c s="2" r="B56">
        <v>2.5</v>
      </c>
      <c s="1" r="C56">
        <f>(((((-0.5*(B56^4))+(4*(B56^3)))-(10*(B56^2)))+(8.5*B56))+1)</f>
        <v>2.71875</v>
      </c>
      <c s="2" r="D56">
        <f>D55+(I50*$E$35)</f>
        <v>3.6171875</v>
      </c>
      <c s="4" r="E56">
        <f>(C56-D56)/C56</f>
        <v>-0.330459770114943</v>
      </c>
      <c s="4" r="F56">
        <f>G76/C56</f>
        <v>0.038074712643678</v>
      </c>
      <c s="2" r="I56">
        <f>((((-2*(B61^3))+(12*(B61^2)))-(20*B61))+8.5)</f>
        <v>-3.21875</v>
      </c>
    </row>
    <row customHeight="1" r="57" ht="12.0">
      <c s="2" r="B57">
        <v>2.75</v>
      </c>
      <c s="1" r="C57">
        <f>(((((-0.5*(B57^4))+(4*(B57^3)))-(10*(B57^2)))+(8.5*B57))+1)</f>
        <v>3.341796875</v>
      </c>
      <c s="2" r="D57">
        <f>D56+(I51*$E$35)</f>
        <v>4.1796875</v>
      </c>
      <c s="4" r="E57">
        <f>(C57-D57)/C57</f>
        <v>-0.25073056691993</v>
      </c>
      <c s="4" r="F57">
        <f>G77/C57</f>
        <v>0.018118059614261</v>
      </c>
      <c s="2" r="I57">
        <f>((((-2*(B62^3))+(12*(B62^2)))-(20*B62))+8.5)</f>
        <v>-7.5</v>
      </c>
    </row>
    <row customHeight="1" r="58" ht="12.0">
      <c s="2" r="B58">
        <v>3</v>
      </c>
      <c s="1" r="C58">
        <f>(((((-0.5*(B58^4))+(4*(B58^3)))-(10*(B58^2)))+(8.5*B58))+1)</f>
        <v>4</v>
      </c>
      <c s="2" r="D58">
        <f>D57+(I52*$E$35)</f>
        <v>4.84375</v>
      </c>
      <c s="4" r="E58">
        <f>(C58-D58)/C58</f>
        <v>-0.2109375</v>
      </c>
      <c s="4" r="F58">
        <f>G78/C58</f>
        <v>-0.00146484375</v>
      </c>
    </row>
    <row customHeight="1" r="59" ht="12.0">
      <c s="2" r="B59">
        <v>3.25</v>
      </c>
      <c s="1" r="C59">
        <f>(((((-0.5*(B59^4))+(4*(B59^3)))-(10*(B59^2)))+(8.5*B59))+1)</f>
        <v>4.529296875</v>
      </c>
      <c s="2" r="D59">
        <f>D58+(I53*$E$35)</f>
        <v>5.46875</v>
      </c>
      <c s="4" r="E59">
        <f>(C59-D59)/C59</f>
        <v>-0.207416990081932</v>
      </c>
      <c s="4" r="F59">
        <f>G79/C59</f>
        <v>-0.021129797326434</v>
      </c>
    </row>
    <row customHeight="1" r="60" ht="12.0">
      <c s="2" r="B60">
        <v>3.5</v>
      </c>
      <c s="1" r="C60">
        <f>(((((-0.5*(B60^4))+(4*(B60^3)))-(10*(B60^2)))+(8.5*B60))+1)</f>
        <v>4.71875</v>
      </c>
      <c s="2" r="D60">
        <f>D59+(I54*$E$35)</f>
        <v>5.8671875</v>
      </c>
      <c s="4" r="E60">
        <f>(C60-D60)/C60</f>
        <v>-0.243377483443709</v>
      </c>
      <c s="4" r="F60">
        <f>G80/C60</f>
        <v>-0.044288079470199</v>
      </c>
    </row>
    <row customHeight="1" r="61" ht="12.0">
      <c s="2" r="B61">
        <v>3.75</v>
      </c>
      <c s="1" r="C61">
        <f>(((((-0.5*(B61^4))+(4*(B61^3)))-(10*(B61^2)))+(8.5*B61))+1)</f>
        <v>4.310546875</v>
      </c>
      <c s="2" r="D61">
        <f>D60+(I55*$E$35)</f>
        <v>5.8046875</v>
      </c>
      <c s="4" r="E61">
        <f>(C61-D61)/C61</f>
        <v>-0.346624376982329</v>
      </c>
      <c s="4" r="F61">
        <f>G81/C61</f>
        <v>-0.080199365654735</v>
      </c>
    </row>
    <row customHeight="1" r="62" ht="12.0">
      <c s="2" r="B62">
        <v>4</v>
      </c>
      <c s="1" r="C62">
        <f>(((((-0.5*(B62^4))+(4*(B62^3)))-(10*(B62^2)))+(8.5*B62))+1)</f>
        <v>3</v>
      </c>
      <c s="2" r="D62">
        <f>D61+(I56*$E$35)</f>
        <v>5</v>
      </c>
      <c s="4" r="E62">
        <f>(C62-D62)/C62</f>
        <v>-0.666666666666667</v>
      </c>
      <c s="4" r="F62">
        <f>G82/C62</f>
        <v>-0.168619791666667</v>
      </c>
    </row>
    <row customHeight="1" r="65" ht="12.0">
      <c t="s" s="2" r="C65">
        <v>15</v>
      </c>
      <c t="s" s="2" r="D65">
        <v>23</v>
      </c>
      <c t="s" s="2" r="E65">
        <v>24</v>
      </c>
      <c t="s" s="2" r="F65">
        <v>25</v>
      </c>
      <c t="s" s="2" r="G65">
        <v>26</v>
      </c>
    </row>
    <row customHeight="1" r="66" ht="12.0">
      <c s="2" r="C66">
        <v>0</v>
      </c>
    </row>
    <row customHeight="1" r="67" ht="12.0">
      <c s="2" r="C67">
        <v>0.25</v>
      </c>
      <c s="2" r="D67">
        <f>((((-6*(C66^2))+(24*C66))-20)/2)*($E$35^2)</f>
        <v>-0.625</v>
      </c>
      <c s="2" r="E67">
        <f>(((-12*C66)+24)/6)*($E$35^3)</f>
        <v>0.0625</v>
      </c>
      <c s="3" r="F67">
        <f>((-12/24)*($E$35^4))</f>
        <v>-0.001953125</v>
      </c>
      <c s="3" r="G67">
        <f>(D67+E67)+F67</f>
        <v>-0.564453125</v>
      </c>
    </row>
    <row customHeight="1" r="68" ht="12.0">
      <c s="2" r="C68">
        <v>0.5</v>
      </c>
      <c s="2" r="D68">
        <f>((((-6*(C67^2))+(24*C67))-20)/2)*($E$35^2)</f>
        <v>-0.44921875</v>
      </c>
      <c s="2" r="E68">
        <f>(((-12*C67)+24)/6)*($E$35^3)</f>
        <v>0.0546875</v>
      </c>
      <c s="3" r="F68">
        <f>((-12/24)*($E$35^4))</f>
        <v>-0.001953125</v>
      </c>
      <c s="3" r="G68">
        <f>(D68+E68)+F68</f>
        <v>-0.396484375</v>
      </c>
    </row>
    <row customHeight="1" r="69" ht="12.0">
      <c s="2" r="C69">
        <v>0.75</v>
      </c>
      <c s="2" r="D69">
        <f>((((-6*(C68^2))+(24*C68))-20)/2)*($E$35^2)</f>
        <v>-0.296875</v>
      </c>
      <c s="2" r="E69">
        <f>(((-12*C68)+24)/6)*($E$35^3)</f>
        <v>0.046875</v>
      </c>
      <c s="3" r="F69">
        <f>((-12/24)*($E$35^4))</f>
        <v>-0.001953125</v>
      </c>
      <c s="3" r="G69">
        <f>(D69+E69)+F69</f>
        <v>-0.251953125</v>
      </c>
    </row>
    <row customHeight="1" r="70" ht="12.0">
      <c s="2" r="C70">
        <v>1</v>
      </c>
      <c s="2" r="D70">
        <f>((((-6*(C69^2))+(24*C69))-20)/2)*($E$35^2)</f>
        <v>-0.16796875</v>
      </c>
      <c s="2" r="E70">
        <f>(((-12*C69)+24)/6)*($E$35^3)</f>
        <v>0.0390625</v>
      </c>
      <c s="3" r="F70">
        <f>((-12/24)*($E$35^4))</f>
        <v>-0.001953125</v>
      </c>
      <c s="3" r="G70">
        <f>(D70+E70)+F70</f>
        <v>-0.130859375</v>
      </c>
    </row>
    <row customHeight="1" r="71" ht="12.0">
      <c s="2" r="C71">
        <v>1.25</v>
      </c>
      <c s="2" r="D71">
        <f>((((-6*(C70^2))+(24*C70))-20)/2)*($E$35^2)</f>
        <v>-0.0625</v>
      </c>
      <c s="2" r="E71">
        <f>(((-12*C70)+24)/6)*($E$35^3)</f>
        <v>0.03125</v>
      </c>
      <c s="3" r="F71">
        <f>((-12/24)*($E$35^4))</f>
        <v>-0.001953125</v>
      </c>
      <c s="3" r="G71">
        <f>(D71+E71)+F71</f>
        <v>-0.033203125</v>
      </c>
    </row>
    <row customHeight="1" r="72" ht="12.0">
      <c s="2" r="C72">
        <v>1.5</v>
      </c>
      <c s="2" r="D72">
        <f>((((-6*(C71^2))+(24*C71))-20)/2)*($E$35^2)</f>
        <v>0.01953125</v>
      </c>
      <c s="2" r="E72">
        <f>(((-12*C71)+24)/6)*($E$35^3)</f>
        <v>0.0234375</v>
      </c>
      <c s="3" r="F72">
        <f>((-12/24)*($E$35^4))</f>
        <v>-0.001953125</v>
      </c>
      <c s="3" r="G72">
        <f>(D72+E72)+F72</f>
        <v>0.041015625</v>
      </c>
    </row>
    <row customHeight="1" r="73" ht="12.0">
      <c s="2" r="C73">
        <v>1.75</v>
      </c>
      <c s="2" r="D73">
        <f>((((-6*(C72^2))+(24*C72))-20)/2)*($E$35^2)</f>
        <v>0.078125</v>
      </c>
      <c s="2" r="E73">
        <f>(((-12*C72)+24)/6)*($E$35^3)</f>
        <v>0.015625</v>
      </c>
      <c s="3" r="F73">
        <f>((-12/24)*($E$35^4))</f>
        <v>-0.001953125</v>
      </c>
      <c s="3" r="G73">
        <f>(D73+E73)+F73</f>
        <v>0.091796875</v>
      </c>
    </row>
    <row customHeight="1" r="74" ht="12.0">
      <c s="2" r="C74">
        <v>2</v>
      </c>
      <c s="2" r="D74">
        <f>((((-6*(C73^2))+(24*C73))-20)/2)*($E$35^2)</f>
        <v>0.11328125</v>
      </c>
      <c s="2" r="E74">
        <f>(((-12*C73)+24)/6)*($E$35^3)</f>
        <v>0.0078125</v>
      </c>
      <c s="3" r="F74">
        <f>((-12/24)*($E$35^4))</f>
        <v>-0.001953125</v>
      </c>
      <c s="3" r="G74">
        <f>(D74+E74)+F74</f>
        <v>0.119140625</v>
      </c>
    </row>
    <row customHeight="1" r="75" ht="12.0">
      <c s="2" r="C75">
        <v>2.25</v>
      </c>
      <c s="2" r="D75">
        <f>((((-6*(C74^2))+(24*C74))-20)/2)*($E$35^2)</f>
        <v>0.125</v>
      </c>
      <c s="2" r="E75">
        <f>(((-12*C74)+24)/6)*($E$35^3)</f>
        <v>0</v>
      </c>
      <c s="3" r="F75">
        <f>((-12/24)*($E$35^4))</f>
        <v>-0.001953125</v>
      </c>
      <c s="3" r="G75">
        <f>(D75+E75)+F75</f>
        <v>0.123046875</v>
      </c>
    </row>
    <row customHeight="1" r="76" ht="12.0">
      <c s="2" r="C76">
        <v>2.5</v>
      </c>
      <c s="2" r="D76">
        <f>((((-6*(C75^2))+(24*C75))-20)/2)*($E$35^2)</f>
        <v>0.11328125</v>
      </c>
      <c s="2" r="E76">
        <f>(((-12*C75)+24)/6)*($E$35^3)</f>
        <v>-0.0078125</v>
      </c>
      <c s="3" r="F76">
        <f>((-12/24)*($E$35^4))</f>
        <v>-0.001953125</v>
      </c>
      <c s="3" r="G76">
        <f>(D76+E76)+F76</f>
        <v>0.103515625</v>
      </c>
    </row>
    <row customHeight="1" r="77" ht="12.0">
      <c s="2" r="C77">
        <v>2.75</v>
      </c>
      <c s="2" r="D77">
        <f>((((-6*(C76^2))+(24*C76))-20)/2)*($E$35^2)</f>
        <v>0.078125</v>
      </c>
      <c s="2" r="E77">
        <f>(((-12*C76)+24)/6)*($E$35^3)</f>
        <v>-0.015625</v>
      </c>
      <c s="3" r="F77">
        <f>((-12/24)*($E$35^4))</f>
        <v>-0.001953125</v>
      </c>
      <c s="3" r="G77">
        <f>(D77+E77)+F77</f>
        <v>0.060546875</v>
      </c>
    </row>
    <row customHeight="1" r="78" ht="12.0">
      <c s="2" r="C78">
        <v>3</v>
      </c>
      <c s="2" r="D78">
        <f>((((-6*(C77^2))+(24*C77))-20)/2)*($E$35^2)</f>
        <v>0.01953125</v>
      </c>
      <c s="2" r="E78">
        <f>(((-12*C77)+24)/6)*($E$35^3)</f>
        <v>-0.0234375</v>
      </c>
      <c s="3" r="F78">
        <f>((-12/24)*($E$35^4))</f>
        <v>-0.001953125</v>
      </c>
      <c s="3" r="G78">
        <f>(D78+E78)+F78</f>
        <v>-0.005859375</v>
      </c>
    </row>
    <row customHeight="1" r="79" ht="12.0">
      <c s="2" r="C79">
        <v>3.25</v>
      </c>
      <c s="2" r="D79">
        <f>((((-6*(C78^2))+(24*C78))-20)/2)*($E$35^2)</f>
        <v>-0.0625</v>
      </c>
      <c s="2" r="E79">
        <f>(((-12*C78)+24)/6)*($E$35^3)</f>
        <v>-0.03125</v>
      </c>
      <c s="3" r="F79">
        <f>((-12/24)*($E$35^4))</f>
        <v>-0.001953125</v>
      </c>
      <c s="3" r="G79">
        <f>(D79+E79)+F79</f>
        <v>-0.095703125</v>
      </c>
    </row>
    <row customHeight="1" r="80" ht="12.0">
      <c s="2" r="C80">
        <v>3.5</v>
      </c>
      <c s="2" r="D80">
        <f>((((-6*(C79^2))+(24*C79))-20)/2)*($E$35^2)</f>
        <v>-0.16796875</v>
      </c>
      <c s="2" r="E80">
        <f>(((-12*C79)+24)/6)*($E$35^3)</f>
        <v>-0.0390625</v>
      </c>
      <c s="3" r="F80">
        <f>((-12/24)*($E$35^4))</f>
        <v>-0.001953125</v>
      </c>
      <c s="3" r="G80">
        <f>(D80+E80)+F80</f>
        <v>-0.208984375</v>
      </c>
    </row>
    <row customHeight="1" r="81" ht="12.0">
      <c s="2" r="C81">
        <v>3.75</v>
      </c>
      <c s="2" r="D81">
        <f>((((-6*(C80^2))+(24*C80))-20)/2)*($E$35^2)</f>
        <v>-0.296875</v>
      </c>
      <c s="2" r="E81">
        <f>(((-12*C80)+24)/6)*($E$35^3)</f>
        <v>-0.046875</v>
      </c>
      <c s="3" r="F81">
        <f>((-12/24)*($E$35^4))</f>
        <v>-0.001953125</v>
      </c>
      <c s="3" r="G81">
        <f>(D81+E81)+F81</f>
        <v>-0.345703125</v>
      </c>
    </row>
    <row customHeight="1" r="82" ht="12.0">
      <c s="2" r="C82">
        <v>4</v>
      </c>
      <c s="2" r="D82">
        <f>((((-6*(C81^2))+(24*C81))-20)/2)*($E$35^2)</f>
        <v>-0.44921875</v>
      </c>
      <c s="2" r="E82">
        <f>(((-12*C81)+24)/6)*($E$35^3)</f>
        <v>-0.0546875</v>
      </c>
      <c s="3" r="F82">
        <f>((-12/24)*($E$35^4))</f>
        <v>-0.001953125</v>
      </c>
      <c s="3" r="G82">
        <f>(D82+E82)+F82</f>
        <v>-0.505859375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1" width="11.43"/>
  </cols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29" defaultRowHeight="12.75"/>
  <cols>
    <col min="1" customWidth="1" max="1" width="11.43"/>
  </cols>
  <sheetData/>
</worksheet>
</file>