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C67CB4C5-8B11-C14D-BC93-641662EEF647}" xr6:coauthVersionLast="47" xr6:coauthVersionMax="47" xr10:uidLastSave="{00000000-0000-0000-0000-000000000000}"/>
  <bookViews>
    <workbookView xWindow="15040" yWindow="1500" windowWidth="13380" windowHeight="15100" activeTab="1" xr2:uid="{0A3B92FD-01E7-5F4B-8CD0-D3F9B1F9A7A2}"/>
  </bookViews>
  <sheets>
    <sheet name="Capex" sheetId="1" r:id="rId1"/>
    <sheet name="Assum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D5" i="1"/>
  <c r="D3" i="1"/>
  <c r="D4" i="1"/>
  <c r="D2" i="1"/>
</calcChain>
</file>

<file path=xl/sharedStrings.xml><?xml version="1.0" encoding="utf-8"?>
<sst xmlns="http://schemas.openxmlformats.org/spreadsheetml/2006/main" count="61" uniqueCount="49">
  <si>
    <t>asset</t>
  </si>
  <si>
    <t>quay_crane</t>
  </si>
  <si>
    <t>quantity</t>
  </si>
  <si>
    <t>yard_crane</t>
  </si>
  <si>
    <t>yard_pavement_upgrade</t>
  </si>
  <si>
    <t>unit_cost</t>
  </si>
  <si>
    <t>total_cost</t>
  </si>
  <si>
    <t>subtotal_capex</t>
  </si>
  <si>
    <t>notes</t>
  </si>
  <si>
    <t>NUM_QUAY = 6 is constant</t>
  </si>
  <si>
    <t>NUM_YARD = 14 is constant</t>
  </si>
  <si>
    <t>in simulation, treated as one pool resource</t>
  </si>
  <si>
    <t>fixed_opex</t>
  </si>
  <si>
    <t>rate</t>
  </si>
  <si>
    <t>security</t>
  </si>
  <si>
    <t>admin</t>
  </si>
  <si>
    <t>dredging</t>
  </si>
  <si>
    <t>subtotal_fixed</t>
  </si>
  <si>
    <t>parameter</t>
  </si>
  <si>
    <t>value</t>
  </si>
  <si>
    <t>explanation</t>
  </si>
  <si>
    <t>unit</t>
  </si>
  <si>
    <t>crane_depreciation</t>
  </si>
  <si>
    <t>years</t>
  </si>
  <si>
    <t>dredger_depreciation</t>
  </si>
  <si>
    <t>effective_tax_rate</t>
  </si>
  <si>
    <t>in cr</t>
  </si>
  <si>
    <t>p. 58 https://www.adaniports.com/-/media/Project/Ports/Investors/FY24-25/Adani-Hazira-Port-Ltd.pdf</t>
  </si>
  <si>
    <t>note 25 p. 60 https://www.adaniports.com/-/media/Project/Ports/Investors/FY24-25/Adani-Hazira-Port-Ltd.pdf</t>
  </si>
  <si>
    <t>p. 26 https://www.adaniports.com/-/media/Project/Ports/Investors/FY24-25/Adani-Hazira-Port-Ltd.pdf</t>
  </si>
  <si>
    <t>p. 45 https://www.adaniports.com/-/media/Project/Ports/Investors/FY24-25/Adani-Hazira-Port-Ltd.pdf</t>
  </si>
  <si>
    <t>corporate_tax</t>
  </si>
  <si>
    <t>Income Tax https://en.wikipedia.org/wiki/Income_tax_in_India?utm_source=chatgpt.com</t>
  </si>
  <si>
    <t>historic_idc_rate</t>
  </si>
  <si>
    <t>indirect cost rate note 13 p. 35 https://www.adaniports.com/-/media/Project/Ports/Investors/FY24-25/Adani-Hazira-Port-Ltd.pdf</t>
  </si>
  <si>
    <t>decimal</t>
  </si>
  <si>
    <t>inflation</t>
  </si>
  <si>
    <t>assumed CPI</t>
  </si>
  <si>
    <t>residual_value</t>
  </si>
  <si>
    <t>residual value may not exceed more than 5% of original cost https://taxadda.com/depreciation-rates-as-per-companies-act-2013/t</t>
  </si>
  <si>
    <t>State Bank of India term-loan https://sbi.co.in/web/business/information/interest-rates</t>
  </si>
  <si>
    <t>loan_tenor</t>
  </si>
  <si>
    <t>cost_of_debt</t>
  </si>
  <si>
    <t>project standard</t>
  </si>
  <si>
    <t>yard_depreciation</t>
  </si>
  <si>
    <t>industry norm (useful life for yard upgrade)</t>
  </si>
  <si>
    <t>debt</t>
  </si>
  <si>
    <t>ratio to equity</t>
  </si>
  <si>
    <t>industry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</si>
</sst>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1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EC96-FAAB-584A-B78A-CB8AB740BEA6}">
  <dimension ref="A1:I6"/>
  <sheetViews>
    <sheetView zoomScale="50" workbookViewId="0">
      <selection sqref="A1:H6"/>
    </sheetView>
  </sheetViews>
  <sheetFormatPr baseColWidth="10" defaultRowHeight="16" x14ac:dyDescent="0.2"/>
  <cols>
    <col min="1" max="1" width="20.83203125" customWidth="1"/>
    <col min="2" max="2" width="16" customWidth="1"/>
    <col min="5" max="5" width="35" customWidth="1"/>
    <col min="7" max="7" width="14.33203125" customWidth="1"/>
    <col min="8" max="8" width="16.83203125" customWidth="1"/>
    <col min="9" max="9" width="45.83203125" customWidth="1"/>
  </cols>
  <sheetData>
    <row r="1" spans="1:9" x14ac:dyDescent="0.2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  <c r="G1" s="1" t="s">
        <v>12</v>
      </c>
      <c r="H1" s="1" t="s">
        <v>13</v>
      </c>
      <c r="I1" s="1" t="s">
        <v>20</v>
      </c>
    </row>
    <row r="2" spans="1:9" x14ac:dyDescent="0.2">
      <c r="A2" t="s">
        <v>1</v>
      </c>
      <c r="B2">
        <v>6</v>
      </c>
      <c r="C2">
        <v>130</v>
      </c>
      <c r="D2">
        <f>B2*C2</f>
        <v>780</v>
      </c>
      <c r="E2" t="s">
        <v>9</v>
      </c>
      <c r="G2" t="s">
        <v>14</v>
      </c>
      <c r="H2">
        <v>0.223</v>
      </c>
      <c r="I2" s="3" t="s">
        <v>27</v>
      </c>
    </row>
    <row r="3" spans="1:9" x14ac:dyDescent="0.2">
      <c r="A3" t="s">
        <v>3</v>
      </c>
      <c r="B3">
        <v>14</v>
      </c>
      <c r="C3">
        <v>85</v>
      </c>
      <c r="D3">
        <f t="shared" ref="D3:D4" si="0">B3*C3</f>
        <v>1190</v>
      </c>
      <c r="E3" t="s">
        <v>10</v>
      </c>
      <c r="G3" t="s">
        <v>15</v>
      </c>
      <c r="H3">
        <v>3.42</v>
      </c>
      <c r="I3" t="s">
        <v>28</v>
      </c>
    </row>
    <row r="4" spans="1:9" x14ac:dyDescent="0.2">
      <c r="A4" t="s">
        <v>4</v>
      </c>
      <c r="B4">
        <v>1</v>
      </c>
      <c r="C4">
        <v>60</v>
      </c>
      <c r="D4">
        <f t="shared" si="0"/>
        <v>60</v>
      </c>
      <c r="E4" t="s">
        <v>11</v>
      </c>
      <c r="G4" t="s">
        <v>16</v>
      </c>
      <c r="H4">
        <v>13.99</v>
      </c>
      <c r="I4" t="s">
        <v>28</v>
      </c>
    </row>
    <row r="5" spans="1:9" x14ac:dyDescent="0.2">
      <c r="A5" s="1" t="s">
        <v>7</v>
      </c>
      <c r="D5">
        <f>SUM(D2:D4)</f>
        <v>2030</v>
      </c>
      <c r="G5" t="s">
        <v>17</v>
      </c>
      <c r="H5">
        <f>SUM(H2:H4)</f>
        <v>17.632999999999999</v>
      </c>
    </row>
    <row r="6" spans="1:9" x14ac:dyDescent="0.2">
      <c r="D6" t="s">
        <v>26</v>
      </c>
      <c r="H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AD54-E969-C748-B909-77AB456D4D8B}">
  <dimension ref="B1:E12"/>
  <sheetViews>
    <sheetView tabSelected="1" workbookViewId="0">
      <selection activeCell="C25" sqref="C25"/>
    </sheetView>
  </sheetViews>
  <sheetFormatPr baseColWidth="10" defaultRowHeight="16" x14ac:dyDescent="0.2"/>
  <cols>
    <col min="2" max="2" width="23.83203125" customWidth="1"/>
    <col min="3" max="3" width="12.33203125" customWidth="1"/>
    <col min="4" max="4" width="13.6640625" customWidth="1"/>
    <col min="5" max="5" width="47.1640625" style="2" customWidth="1"/>
  </cols>
  <sheetData>
    <row r="1" spans="2:5" x14ac:dyDescent="0.2">
      <c r="B1" s="1" t="s">
        <v>18</v>
      </c>
      <c r="C1" s="1" t="s">
        <v>19</v>
      </c>
      <c r="D1" s="1" t="s">
        <v>21</v>
      </c>
      <c r="E1" s="4" t="s">
        <v>20</v>
      </c>
    </row>
    <row r="2" spans="2:5" x14ac:dyDescent="0.2">
      <c r="B2" t="s">
        <v>22</v>
      </c>
      <c r="C2">
        <v>20</v>
      </c>
      <c r="D2" t="s">
        <v>23</v>
      </c>
      <c r="E2" s="3" t="s">
        <v>29</v>
      </c>
    </row>
    <row r="3" spans="2:5" x14ac:dyDescent="0.2">
      <c r="B3" t="s">
        <v>24</v>
      </c>
      <c r="C3">
        <v>10</v>
      </c>
      <c r="D3" t="s">
        <v>23</v>
      </c>
      <c r="E3" s="3" t="s">
        <v>29</v>
      </c>
    </row>
    <row r="4" spans="2:5" x14ac:dyDescent="0.2">
      <c r="B4" t="s">
        <v>25</v>
      </c>
      <c r="C4">
        <v>4.2000000000000003E-2</v>
      </c>
      <c r="D4" t="s">
        <v>35</v>
      </c>
      <c r="E4" s="3" t="s">
        <v>30</v>
      </c>
    </row>
    <row r="5" spans="2:5" x14ac:dyDescent="0.2">
      <c r="B5" t="s">
        <v>31</v>
      </c>
      <c r="C5">
        <v>0.25</v>
      </c>
      <c r="D5" t="s">
        <v>35</v>
      </c>
      <c r="E5" s="3" t="s">
        <v>32</v>
      </c>
    </row>
    <row r="6" spans="2:5" x14ac:dyDescent="0.2">
      <c r="B6" t="s">
        <v>33</v>
      </c>
      <c r="C6">
        <v>7.4999999999999997E-2</v>
      </c>
      <c r="D6" t="s">
        <v>35</v>
      </c>
      <c r="E6" s="3" t="s">
        <v>34</v>
      </c>
    </row>
    <row r="7" spans="2:5" x14ac:dyDescent="0.2">
      <c r="B7" t="s">
        <v>36</v>
      </c>
      <c r="C7">
        <v>0.04</v>
      </c>
      <c r="D7" t="s">
        <v>35</v>
      </c>
      <c r="E7" s="3" t="s">
        <v>37</v>
      </c>
    </row>
    <row r="8" spans="2:5" x14ac:dyDescent="0.2">
      <c r="B8" t="s">
        <v>38</v>
      </c>
      <c r="C8">
        <v>0.05</v>
      </c>
      <c r="D8" t="s">
        <v>35</v>
      </c>
      <c r="E8" s="3" t="s">
        <v>39</v>
      </c>
    </row>
    <row r="9" spans="2:5" x14ac:dyDescent="0.2">
      <c r="B9" t="s">
        <v>42</v>
      </c>
      <c r="C9">
        <v>9.5000000000000001E-2</v>
      </c>
      <c r="D9" t="s">
        <v>35</v>
      </c>
      <c r="E9" s="3" t="s">
        <v>40</v>
      </c>
    </row>
    <row r="10" spans="2:5" x14ac:dyDescent="0.2">
      <c r="B10" t="s">
        <v>41</v>
      </c>
      <c r="C10">
        <v>10</v>
      </c>
      <c r="D10" t="s">
        <v>23</v>
      </c>
      <c r="E10" s="3" t="s">
        <v>43</v>
      </c>
    </row>
    <row r="11" spans="2:5" x14ac:dyDescent="0.2">
      <c r="B11" t="s">
        <v>44</v>
      </c>
      <c r="C11">
        <v>10</v>
      </c>
      <c r="D11" t="s">
        <v>23</v>
      </c>
      <c r="E11" s="3" t="s">
        <v>45</v>
      </c>
    </row>
    <row r="12" spans="2:5" x14ac:dyDescent="0.2">
      <c r="B12" t="s">
        <v>46</v>
      </c>
      <c r="C12">
        <v>0.7</v>
      </c>
      <c r="D12" t="s">
        <v>47</v>
      </c>
      <c r="E1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Capex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2025-05-28T20:42:20Z</dcterms:created>
  <dcterms:modified xsi:type="dcterms:W3CDTF">2025-05-29T00:42:51Z</dcterms:modified>
</cp:coreProperties>
</file>