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studos\PosCD\Projeto Aplicado\Dados Coletados\"/>
    </mc:Choice>
  </mc:AlternateContent>
  <xr:revisionPtr revIDLastSave="0" documentId="13_ncr:1_{6611EE97-D085-4567-B062-2525A2585169}" xr6:coauthVersionLast="47" xr6:coauthVersionMax="47" xr10:uidLastSave="{00000000-0000-0000-0000-000000000000}"/>
  <bookViews>
    <workbookView xWindow="-28920" yWindow="-1155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U35" i="1"/>
  <c r="V35" i="1"/>
  <c r="W35" i="1"/>
  <c r="X35" i="1"/>
  <c r="Y35" i="1"/>
  <c r="Z35" i="1"/>
  <c r="AA35" i="1"/>
  <c r="AB35" i="1"/>
  <c r="T35" i="1"/>
  <c r="S31" i="1"/>
  <c r="S32" i="1"/>
  <c r="S3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R35" i="1"/>
  <c r="Q35" i="1"/>
  <c r="P35" i="1"/>
  <c r="O35" i="1"/>
  <c r="N3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  <c r="J35" i="1"/>
  <c r="K35" i="1"/>
  <c r="L35" i="1"/>
  <c r="I35" i="1"/>
  <c r="H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35" i="1"/>
  <c r="F35" i="1"/>
  <c r="D35" i="1"/>
</calcChain>
</file>

<file path=xl/sharedStrings.xml><?xml version="1.0" encoding="utf-8"?>
<sst xmlns="http://schemas.openxmlformats.org/spreadsheetml/2006/main" count="129" uniqueCount="70">
  <si>
    <t>Total</t>
  </si>
  <si>
    <t>Short</t>
  </si>
  <si>
    <t>Medium</t>
  </si>
  <si>
    <t>Long</t>
  </si>
  <si>
    <t>Player</t>
  </si>
  <si>
    <t>Nation</t>
  </si>
  <si>
    <t>Pos</t>
  </si>
  <si>
    <t>Age</t>
  </si>
  <si>
    <t>90s</t>
  </si>
  <si>
    <t>Cmp</t>
  </si>
  <si>
    <t>Att</t>
  </si>
  <si>
    <t>Cmp%</t>
  </si>
  <si>
    <t>TotDist</t>
  </si>
  <si>
    <t>PrgDist</t>
  </si>
  <si>
    <t>Ast</t>
  </si>
  <si>
    <t>xAG</t>
  </si>
  <si>
    <t>xA</t>
  </si>
  <si>
    <t>A-xAG</t>
  </si>
  <si>
    <t>KP</t>
  </si>
  <si>
    <t>PPA</t>
  </si>
  <si>
    <t>CrsPA</t>
  </si>
  <si>
    <t>PrgP</t>
  </si>
  <si>
    <t>GK</t>
  </si>
  <si>
    <t>FW</t>
  </si>
  <si>
    <t>MF</t>
  </si>
  <si>
    <t>Ganso</t>
  </si>
  <si>
    <t>MF,FW</t>
  </si>
  <si>
    <t>Samuel Xavier</t>
  </si>
  <si>
    <t>DF</t>
  </si>
  <si>
    <t>Jhon Arias</t>
  </si>
  <si>
    <t>FW,MF</t>
  </si>
  <si>
    <t>Manoel</t>
  </si>
  <si>
    <t>Nino</t>
  </si>
  <si>
    <t>Matheus Martinelli</t>
  </si>
  <si>
    <t>Caio Paulista</t>
  </si>
  <si>
    <t>Matheus Martins</t>
  </si>
  <si>
    <t>Yago</t>
  </si>
  <si>
    <t>MF,DF</t>
  </si>
  <si>
    <t>Luiz Henrique</t>
  </si>
  <si>
    <t>Nonato</t>
  </si>
  <si>
    <t>David Braz</t>
  </si>
  <si>
    <t>Wellington Martins</t>
  </si>
  <si>
    <t>Nathan</t>
  </si>
  <si>
    <t>Cristiano da Silva Leite</t>
  </si>
  <si>
    <t>Lucas Calegari</t>
  </si>
  <si>
    <t>Felipe Melo</t>
  </si>
  <si>
    <t>DF,MF</t>
  </si>
  <si>
    <t>Luccas Claro</t>
  </si>
  <si>
    <t>Mario Pineida</t>
  </si>
  <si>
    <t>Willian</t>
  </si>
  <si>
    <t>Marlon</t>
  </si>
  <si>
    <t>Alexsander</t>
  </si>
  <si>
    <t>Fred</t>
  </si>
  <si>
    <t>Marrony</t>
  </si>
  <si>
    <t>John Kennedy</t>
  </si>
  <si>
    <t>David Duarte</t>
  </si>
  <si>
    <t>Michel Araujo</t>
  </si>
  <si>
    <t>Alexandre Jesus</t>
  </si>
  <si>
    <t>Alan Carvalho</t>
  </si>
  <si>
    <t>Squad Total</t>
  </si>
  <si>
    <t>Fabio</t>
  </si>
  <si>
    <t>German Cano</t>
  </si>
  <si>
    <t>Andre</t>
  </si>
  <si>
    <t>BRA</t>
  </si>
  <si>
    <t>ARG</t>
  </si>
  <si>
    <t>COL</t>
  </si>
  <si>
    <t>ECU</t>
  </si>
  <si>
    <t>URU</t>
  </si>
  <si>
    <t>CHN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</si>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</sst>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workbookViewId="0">
      <selection activeCell="AE22" sqref="AE22"/>
    </sheetView>
  </sheetViews>
  <sheetFormatPr defaultRowHeight="15" x14ac:dyDescent="0.25"/>
  <cols>
    <col min="1" max="1" width="21.140625" bestFit="1" customWidth="1"/>
    <col min="2" max="2" width="7.28515625" bestFit="1" customWidth="1"/>
    <col min="3" max="3" width="7.140625" bestFit="1" customWidth="1"/>
    <col min="4" max="4" width="8.5703125" bestFit="1" customWidth="1"/>
    <col min="5" max="5" width="4.5703125" bestFit="1" customWidth="1"/>
    <col min="6" max="7" width="6" bestFit="1" customWidth="1"/>
    <col min="8" max="8" width="6.5703125" bestFit="1" customWidth="1"/>
    <col min="9" max="9" width="9.5703125" bestFit="1" customWidth="1"/>
    <col min="10" max="10" width="7.28515625" bestFit="1" customWidth="1"/>
    <col min="11" max="12" width="6" bestFit="1" customWidth="1"/>
    <col min="13" max="13" width="6.5703125" bestFit="1" customWidth="1"/>
    <col min="14" max="15" width="5" bestFit="1" customWidth="1"/>
    <col min="16" max="16" width="11.5703125" bestFit="1" customWidth="1"/>
    <col min="17" max="18" width="5" bestFit="1" customWidth="1"/>
    <col min="19" max="19" width="6.5703125" bestFit="1" customWidth="1"/>
    <col min="20" max="20" width="3.85546875" bestFit="1" customWidth="1"/>
    <col min="21" max="21" width="4.7109375" bestFit="1" customWidth="1"/>
    <col min="22" max="22" width="4.5703125" bestFit="1" customWidth="1"/>
    <col min="23" max="23" width="6.7109375" bestFit="1" customWidth="1"/>
    <col min="24" max="24" width="4" bestFit="1" customWidth="1"/>
    <col min="25" max="25" width="7.28515625" bestFit="1" customWidth="1"/>
    <col min="26" max="26" width="4.5703125" bestFit="1" customWidth="1"/>
    <col min="27" max="27" width="6.140625" bestFit="1" customWidth="1"/>
    <col min="28" max="28" width="5" bestFit="1" customWidth="1"/>
  </cols>
  <sheetData>
    <row r="1" spans="1:28" ht="15" customHeight="1" x14ac:dyDescent="0.25">
      <c r="A1" s="5"/>
      <c r="B1" s="5"/>
      <c r="C1" s="5"/>
      <c r="D1" s="5"/>
      <c r="E1" s="5"/>
      <c r="F1" s="5" t="s">
        <v>0</v>
      </c>
      <c r="G1" s="5"/>
      <c r="H1" s="5"/>
      <c r="I1" s="5"/>
      <c r="J1" s="5"/>
      <c r="K1" s="5" t="s">
        <v>1</v>
      </c>
      <c r="L1" s="5"/>
      <c r="M1" s="5"/>
      <c r="N1" s="5" t="s">
        <v>2</v>
      </c>
      <c r="O1" s="5"/>
      <c r="P1" s="5"/>
      <c r="Q1" s="5" t="s">
        <v>3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14</v>
      </c>
      <c r="U2" s="1" t="s">
        <v>15</v>
      </c>
      <c r="V2" s="1" t="s">
        <v>16</v>
      </c>
      <c r="W2" s="1" t="s">
        <v>17</v>
      </c>
      <c r="X2" s="1" t="s">
        <v>18</v>
      </c>
      <c r="Y2" s="6" t="s">
        <v>69</v>
      </c>
      <c r="Z2" s="1" t="s">
        <v>19</v>
      </c>
      <c r="AA2" s="1" t="s">
        <v>20</v>
      </c>
      <c r="AB2" s="1" t="s">
        <v>21</v>
      </c>
    </row>
    <row r="3" spans="1:28" x14ac:dyDescent="0.25">
      <c r="A3" s="1" t="s">
        <v>60</v>
      </c>
      <c r="B3" s="2" t="s">
        <v>63</v>
      </c>
      <c r="C3" s="2" t="s">
        <v>22</v>
      </c>
      <c r="D3" s="2">
        <v>41</v>
      </c>
      <c r="E3" s="2">
        <v>38</v>
      </c>
      <c r="F3" s="2">
        <v>794</v>
      </c>
      <c r="G3" s="2">
        <v>957</v>
      </c>
      <c r="H3" s="3">
        <f>(F3/G3)*100</f>
        <v>82.96760710553815</v>
      </c>
      <c r="I3" s="2">
        <v>15481</v>
      </c>
      <c r="J3" s="2">
        <v>10673</v>
      </c>
      <c r="K3" s="2">
        <v>268</v>
      </c>
      <c r="L3" s="2">
        <v>271</v>
      </c>
      <c r="M3" s="3">
        <f>(K3/L3)*100</f>
        <v>98.892988929889299</v>
      </c>
      <c r="N3" s="2">
        <v>299</v>
      </c>
      <c r="O3" s="2">
        <v>308</v>
      </c>
      <c r="P3" s="3">
        <f>(N3/O3)*100</f>
        <v>97.077922077922068</v>
      </c>
      <c r="Q3" s="2">
        <v>146</v>
      </c>
      <c r="R3" s="2">
        <v>295</v>
      </c>
      <c r="S3" s="3">
        <f>(Q3/R3)*100</f>
        <v>49.491525423728817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3</v>
      </c>
      <c r="Z3" s="2">
        <v>0</v>
      </c>
      <c r="AA3" s="2">
        <v>0</v>
      </c>
      <c r="AB3" s="2">
        <v>0</v>
      </c>
    </row>
    <row r="4" spans="1:28" x14ac:dyDescent="0.25">
      <c r="A4" s="1" t="s">
        <v>61</v>
      </c>
      <c r="B4" s="2" t="s">
        <v>64</v>
      </c>
      <c r="C4" s="2" t="s">
        <v>23</v>
      </c>
      <c r="D4" s="2">
        <v>33</v>
      </c>
      <c r="E4" s="2">
        <v>34.200000000000003</v>
      </c>
      <c r="F4" s="2">
        <v>435</v>
      </c>
      <c r="G4" s="2">
        <v>574</v>
      </c>
      <c r="H4" s="3">
        <f t="shared" ref="H4:H34" si="0">(F4/G4)*100</f>
        <v>75.78397212543554</v>
      </c>
      <c r="I4" s="2">
        <v>6116</v>
      </c>
      <c r="J4" s="2">
        <v>832</v>
      </c>
      <c r="K4" s="2">
        <v>263</v>
      </c>
      <c r="L4" s="2">
        <v>319</v>
      </c>
      <c r="M4" s="3">
        <f t="shared" ref="M4:M35" si="1">(K4/L4)*100</f>
        <v>82.445141065830711</v>
      </c>
      <c r="N4" s="2">
        <v>113</v>
      </c>
      <c r="O4" s="2">
        <v>143</v>
      </c>
      <c r="P4" s="3">
        <f t="shared" ref="P4:P35" si="2">(N4/O4)*100</f>
        <v>79.020979020979027</v>
      </c>
      <c r="Q4" s="2">
        <v>30</v>
      </c>
      <c r="R4" s="2">
        <v>40</v>
      </c>
      <c r="S4" s="3">
        <f t="shared" ref="S4:S35" si="3">(Q4/R4)*100</f>
        <v>75</v>
      </c>
      <c r="T4" s="2">
        <v>3</v>
      </c>
      <c r="U4" s="2">
        <v>1.4</v>
      </c>
      <c r="V4" s="2">
        <v>1.1000000000000001</v>
      </c>
      <c r="W4" s="2">
        <v>1.6</v>
      </c>
      <c r="X4" s="2">
        <v>21</v>
      </c>
      <c r="Y4" s="2">
        <v>20</v>
      </c>
      <c r="Z4" s="2">
        <v>5</v>
      </c>
      <c r="AA4" s="2">
        <v>1</v>
      </c>
      <c r="AB4" s="2">
        <v>29</v>
      </c>
    </row>
    <row r="5" spans="1:28" x14ac:dyDescent="0.25">
      <c r="A5" s="1" t="s">
        <v>62</v>
      </c>
      <c r="B5" s="2" t="s">
        <v>63</v>
      </c>
      <c r="C5" s="2" t="s">
        <v>24</v>
      </c>
      <c r="D5" s="2">
        <v>20</v>
      </c>
      <c r="E5" s="2">
        <v>33.5</v>
      </c>
      <c r="F5" s="2">
        <v>2268</v>
      </c>
      <c r="G5" s="2">
        <v>2458</v>
      </c>
      <c r="H5" s="3">
        <f t="shared" si="0"/>
        <v>92.270138323840527</v>
      </c>
      <c r="I5" s="2">
        <v>34408</v>
      </c>
      <c r="J5" s="2">
        <v>10297</v>
      </c>
      <c r="K5" s="2">
        <v>1269</v>
      </c>
      <c r="L5" s="2">
        <v>1336</v>
      </c>
      <c r="M5" s="3">
        <f t="shared" si="1"/>
        <v>94.985029940119759</v>
      </c>
      <c r="N5" s="2">
        <v>769</v>
      </c>
      <c r="O5" s="2">
        <v>810</v>
      </c>
      <c r="P5" s="3">
        <f t="shared" si="2"/>
        <v>94.938271604938279</v>
      </c>
      <c r="Q5" s="2">
        <v>149</v>
      </c>
      <c r="R5" s="2">
        <v>180</v>
      </c>
      <c r="S5" s="3">
        <f t="shared" si="3"/>
        <v>82.777777777777771</v>
      </c>
      <c r="T5" s="2">
        <v>1</v>
      </c>
      <c r="U5" s="2">
        <v>1.7</v>
      </c>
      <c r="V5" s="2">
        <v>1.9</v>
      </c>
      <c r="W5" s="2">
        <v>-0.7</v>
      </c>
      <c r="X5" s="2">
        <v>28</v>
      </c>
      <c r="Y5" s="2">
        <v>219</v>
      </c>
      <c r="Z5" s="2">
        <v>11</v>
      </c>
      <c r="AA5" s="2">
        <v>3</v>
      </c>
      <c r="AB5" s="2">
        <v>200</v>
      </c>
    </row>
    <row r="6" spans="1:28" x14ac:dyDescent="0.25">
      <c r="A6" s="1" t="s">
        <v>25</v>
      </c>
      <c r="B6" s="2" t="s">
        <v>63</v>
      </c>
      <c r="C6" s="2" t="s">
        <v>26</v>
      </c>
      <c r="D6" s="2">
        <v>32</v>
      </c>
      <c r="E6" s="2">
        <v>27.5</v>
      </c>
      <c r="F6" s="2">
        <v>1816</v>
      </c>
      <c r="G6" s="2">
        <v>2076</v>
      </c>
      <c r="H6" s="3">
        <f t="shared" si="0"/>
        <v>87.475915221579953</v>
      </c>
      <c r="I6" s="2">
        <v>25129</v>
      </c>
      <c r="J6" s="2">
        <v>7946</v>
      </c>
      <c r="K6" s="2">
        <v>1112</v>
      </c>
      <c r="L6" s="2">
        <v>1201</v>
      </c>
      <c r="M6" s="3">
        <f t="shared" si="1"/>
        <v>92.589508742714401</v>
      </c>
      <c r="N6" s="2">
        <v>538</v>
      </c>
      <c r="O6" s="2">
        <v>598</v>
      </c>
      <c r="P6" s="3">
        <f t="shared" si="2"/>
        <v>89.966555183946483</v>
      </c>
      <c r="Q6" s="2">
        <v>82</v>
      </c>
      <c r="R6" s="2">
        <v>129</v>
      </c>
      <c r="S6" s="3">
        <f t="shared" si="3"/>
        <v>63.565891472868216</v>
      </c>
      <c r="T6" s="2">
        <v>5</v>
      </c>
      <c r="U6" s="2">
        <v>4.8</v>
      </c>
      <c r="V6" s="2">
        <v>5.8</v>
      </c>
      <c r="W6" s="2">
        <v>0.2</v>
      </c>
      <c r="X6" s="2">
        <v>68</v>
      </c>
      <c r="Y6" s="2">
        <v>220</v>
      </c>
      <c r="Z6" s="2">
        <v>52</v>
      </c>
      <c r="AA6" s="2">
        <v>8</v>
      </c>
      <c r="AB6" s="2">
        <v>208</v>
      </c>
    </row>
    <row r="7" spans="1:28" x14ac:dyDescent="0.25">
      <c r="A7" s="1" t="s">
        <v>27</v>
      </c>
      <c r="B7" s="2" t="s">
        <v>63</v>
      </c>
      <c r="C7" s="2" t="s">
        <v>28</v>
      </c>
      <c r="D7" s="2">
        <v>31</v>
      </c>
      <c r="E7" s="2">
        <v>31.4</v>
      </c>
      <c r="F7" s="2">
        <v>1642</v>
      </c>
      <c r="G7" s="2">
        <v>1948</v>
      </c>
      <c r="H7" s="3">
        <f t="shared" si="0"/>
        <v>84.291581108829575</v>
      </c>
      <c r="I7" s="2">
        <v>22145</v>
      </c>
      <c r="J7" s="2">
        <v>7169</v>
      </c>
      <c r="K7" s="2">
        <v>1027</v>
      </c>
      <c r="L7" s="2">
        <v>1108</v>
      </c>
      <c r="M7" s="3">
        <f t="shared" si="1"/>
        <v>92.689530685920573</v>
      </c>
      <c r="N7" s="2">
        <v>492</v>
      </c>
      <c r="O7" s="2">
        <v>576</v>
      </c>
      <c r="P7" s="3">
        <f t="shared" si="2"/>
        <v>85.416666666666657</v>
      </c>
      <c r="Q7" s="2">
        <v>51</v>
      </c>
      <c r="R7" s="2">
        <v>127</v>
      </c>
      <c r="S7" s="3">
        <f t="shared" si="3"/>
        <v>40.15748031496063</v>
      </c>
      <c r="T7" s="2">
        <v>2</v>
      </c>
      <c r="U7" s="2">
        <v>4</v>
      </c>
      <c r="V7" s="2">
        <v>4.5</v>
      </c>
      <c r="W7" s="2">
        <v>-2</v>
      </c>
      <c r="X7" s="2">
        <v>37</v>
      </c>
      <c r="Y7" s="2">
        <v>100</v>
      </c>
      <c r="Z7" s="2">
        <v>37</v>
      </c>
      <c r="AA7" s="2">
        <v>16</v>
      </c>
      <c r="AB7" s="2">
        <v>141</v>
      </c>
    </row>
    <row r="8" spans="1:28" x14ac:dyDescent="0.25">
      <c r="A8" s="1" t="s">
        <v>29</v>
      </c>
      <c r="B8" s="2" t="s">
        <v>65</v>
      </c>
      <c r="C8" s="2" t="s">
        <v>30</v>
      </c>
      <c r="D8" s="2">
        <v>24</v>
      </c>
      <c r="E8" s="2">
        <v>29.6</v>
      </c>
      <c r="F8" s="2">
        <v>1535</v>
      </c>
      <c r="G8" s="2">
        <v>1850</v>
      </c>
      <c r="H8" s="3">
        <f t="shared" si="0"/>
        <v>82.972972972972968</v>
      </c>
      <c r="I8" s="2">
        <v>20108</v>
      </c>
      <c r="J8" s="2">
        <v>5834</v>
      </c>
      <c r="K8" s="2">
        <v>975</v>
      </c>
      <c r="L8" s="2">
        <v>1060</v>
      </c>
      <c r="M8" s="3">
        <f t="shared" si="1"/>
        <v>91.981132075471692</v>
      </c>
      <c r="N8" s="2">
        <v>373</v>
      </c>
      <c r="O8" s="2">
        <v>455</v>
      </c>
      <c r="P8" s="3">
        <f t="shared" si="2"/>
        <v>81.978021978021971</v>
      </c>
      <c r="Q8" s="2">
        <v>71</v>
      </c>
      <c r="R8" s="2">
        <v>151</v>
      </c>
      <c r="S8" s="3">
        <f t="shared" si="3"/>
        <v>47.019867549668874</v>
      </c>
      <c r="T8" s="2">
        <v>10</v>
      </c>
      <c r="U8" s="2">
        <v>7.1</v>
      </c>
      <c r="V8" s="2">
        <v>6.5</v>
      </c>
      <c r="W8" s="2">
        <v>2.9</v>
      </c>
      <c r="X8" s="2">
        <v>72</v>
      </c>
      <c r="Y8" s="2">
        <v>118</v>
      </c>
      <c r="Z8" s="2">
        <v>51</v>
      </c>
      <c r="AA8" s="2">
        <v>9</v>
      </c>
      <c r="AB8" s="2">
        <v>171</v>
      </c>
    </row>
    <row r="9" spans="1:28" x14ac:dyDescent="0.25">
      <c r="A9" s="1" t="s">
        <v>31</v>
      </c>
      <c r="B9" s="2" t="s">
        <v>63</v>
      </c>
      <c r="C9" s="2" t="s">
        <v>28</v>
      </c>
      <c r="D9" s="2">
        <v>31</v>
      </c>
      <c r="E9" s="2">
        <v>27.2</v>
      </c>
      <c r="F9" s="2">
        <v>1508</v>
      </c>
      <c r="G9" s="2">
        <v>1677</v>
      </c>
      <c r="H9" s="3">
        <f t="shared" si="0"/>
        <v>89.922480620155042</v>
      </c>
      <c r="I9" s="2">
        <v>27767</v>
      </c>
      <c r="J9" s="2">
        <v>10682</v>
      </c>
      <c r="K9" s="2">
        <v>640</v>
      </c>
      <c r="L9" s="2">
        <v>666</v>
      </c>
      <c r="M9" s="3">
        <f t="shared" si="1"/>
        <v>96.09609609609609</v>
      </c>
      <c r="N9" s="2">
        <v>650</v>
      </c>
      <c r="O9" s="2">
        <v>708</v>
      </c>
      <c r="P9" s="3">
        <f t="shared" si="2"/>
        <v>91.807909604519779</v>
      </c>
      <c r="Q9" s="2">
        <v>191</v>
      </c>
      <c r="R9" s="2">
        <v>258</v>
      </c>
      <c r="S9" s="3">
        <f t="shared" si="3"/>
        <v>74.031007751937977</v>
      </c>
      <c r="T9" s="2">
        <v>1</v>
      </c>
      <c r="U9" s="2">
        <v>1.1000000000000001</v>
      </c>
      <c r="V9" s="2">
        <v>0.7</v>
      </c>
      <c r="W9" s="2">
        <v>-0.1</v>
      </c>
      <c r="X9" s="2">
        <v>8</v>
      </c>
      <c r="Y9" s="2">
        <v>91</v>
      </c>
      <c r="Z9" s="2">
        <v>1</v>
      </c>
      <c r="AA9" s="2">
        <v>0</v>
      </c>
      <c r="AB9" s="2">
        <v>95</v>
      </c>
    </row>
    <row r="10" spans="1:28" x14ac:dyDescent="0.25">
      <c r="A10" s="1" t="s">
        <v>32</v>
      </c>
      <c r="B10" s="2" t="s">
        <v>63</v>
      </c>
      <c r="C10" s="2" t="s">
        <v>28</v>
      </c>
      <c r="D10" s="2">
        <v>24</v>
      </c>
      <c r="E10" s="2">
        <v>27.9</v>
      </c>
      <c r="F10" s="2">
        <v>1442</v>
      </c>
      <c r="G10" s="2">
        <v>1595</v>
      </c>
      <c r="H10" s="3">
        <f t="shared" si="0"/>
        <v>90.407523510971785</v>
      </c>
      <c r="I10" s="2">
        <v>26579</v>
      </c>
      <c r="J10" s="2">
        <v>9369</v>
      </c>
      <c r="K10" s="2">
        <v>595</v>
      </c>
      <c r="L10" s="2">
        <v>633</v>
      </c>
      <c r="M10" s="3">
        <f t="shared" si="1"/>
        <v>93.996840442338069</v>
      </c>
      <c r="N10" s="2">
        <v>672</v>
      </c>
      <c r="O10" s="2">
        <v>712</v>
      </c>
      <c r="P10" s="3">
        <f t="shared" si="2"/>
        <v>94.382022471910105</v>
      </c>
      <c r="Q10" s="2">
        <v>154</v>
      </c>
      <c r="R10" s="2">
        <v>205</v>
      </c>
      <c r="S10" s="3">
        <f t="shared" si="3"/>
        <v>75.121951219512198</v>
      </c>
      <c r="T10" s="2">
        <v>0</v>
      </c>
      <c r="U10" s="2">
        <v>0.6</v>
      </c>
      <c r="V10" s="2">
        <v>0.9</v>
      </c>
      <c r="W10" s="2">
        <v>-0.6</v>
      </c>
      <c r="X10" s="2">
        <v>8</v>
      </c>
      <c r="Y10" s="2">
        <v>81</v>
      </c>
      <c r="Z10" s="2">
        <v>2</v>
      </c>
      <c r="AA10" s="2">
        <v>0</v>
      </c>
      <c r="AB10" s="2">
        <v>85</v>
      </c>
    </row>
    <row r="11" spans="1:28" x14ac:dyDescent="0.25">
      <c r="A11" s="1" t="s">
        <v>33</v>
      </c>
      <c r="B11" s="2" t="s">
        <v>63</v>
      </c>
      <c r="C11" s="2" t="s">
        <v>24</v>
      </c>
      <c r="D11" s="2">
        <v>20</v>
      </c>
      <c r="E11" s="2">
        <v>18</v>
      </c>
      <c r="F11" s="2">
        <v>1193</v>
      </c>
      <c r="G11" s="2">
        <v>1365</v>
      </c>
      <c r="H11" s="3">
        <f t="shared" si="0"/>
        <v>87.399267399267401</v>
      </c>
      <c r="I11" s="2">
        <v>18051</v>
      </c>
      <c r="J11" s="2">
        <v>5268</v>
      </c>
      <c r="K11" s="2">
        <v>634</v>
      </c>
      <c r="L11" s="2">
        <v>684</v>
      </c>
      <c r="M11" s="3">
        <f t="shared" si="1"/>
        <v>92.690058479532169</v>
      </c>
      <c r="N11" s="2">
        <v>433</v>
      </c>
      <c r="O11" s="2">
        <v>480</v>
      </c>
      <c r="P11" s="3">
        <f t="shared" si="2"/>
        <v>90.208333333333329</v>
      </c>
      <c r="Q11" s="2">
        <v>67</v>
      </c>
      <c r="R11" s="2">
        <v>93</v>
      </c>
      <c r="S11" s="3">
        <f t="shared" si="3"/>
        <v>72.043010752688176</v>
      </c>
      <c r="T11" s="2">
        <v>3</v>
      </c>
      <c r="U11" s="2">
        <v>2.2000000000000002</v>
      </c>
      <c r="V11" s="2">
        <v>2.4</v>
      </c>
      <c r="W11" s="2">
        <v>0.8</v>
      </c>
      <c r="X11" s="2">
        <v>23</v>
      </c>
      <c r="Y11" s="2">
        <v>93</v>
      </c>
      <c r="Z11" s="2">
        <v>21</v>
      </c>
      <c r="AA11" s="2">
        <v>0</v>
      </c>
      <c r="AB11" s="2">
        <v>119</v>
      </c>
    </row>
    <row r="12" spans="1:28" x14ac:dyDescent="0.25">
      <c r="A12" s="1" t="s">
        <v>34</v>
      </c>
      <c r="B12" s="2" t="s">
        <v>63</v>
      </c>
      <c r="C12" s="2" t="s">
        <v>28</v>
      </c>
      <c r="D12" s="2">
        <v>23</v>
      </c>
      <c r="E12" s="2">
        <v>17.899999999999999</v>
      </c>
      <c r="F12" s="2">
        <v>787</v>
      </c>
      <c r="G12" s="2">
        <v>944</v>
      </c>
      <c r="H12" s="3">
        <f t="shared" si="0"/>
        <v>83.368644067796609</v>
      </c>
      <c r="I12" s="2">
        <v>10084</v>
      </c>
      <c r="J12" s="2">
        <v>2355</v>
      </c>
      <c r="K12" s="2">
        <v>537</v>
      </c>
      <c r="L12" s="2">
        <v>591</v>
      </c>
      <c r="M12" s="3">
        <f t="shared" si="1"/>
        <v>90.862944162436548</v>
      </c>
      <c r="N12" s="2">
        <v>206</v>
      </c>
      <c r="O12" s="2">
        <v>248</v>
      </c>
      <c r="P12" s="3">
        <f t="shared" si="2"/>
        <v>83.064516129032256</v>
      </c>
      <c r="Q12" s="2">
        <v>11</v>
      </c>
      <c r="R12" s="2">
        <v>25</v>
      </c>
      <c r="S12" s="3">
        <f t="shared" si="3"/>
        <v>44</v>
      </c>
      <c r="T12" s="2">
        <v>3</v>
      </c>
      <c r="U12" s="2">
        <v>2</v>
      </c>
      <c r="V12" s="2">
        <v>2.2999999999999998</v>
      </c>
      <c r="W12" s="2">
        <v>1</v>
      </c>
      <c r="X12" s="2">
        <v>20</v>
      </c>
      <c r="Y12" s="2">
        <v>35</v>
      </c>
      <c r="Z12" s="2">
        <v>17</v>
      </c>
      <c r="AA12" s="2">
        <v>7</v>
      </c>
      <c r="AB12" s="2">
        <v>55</v>
      </c>
    </row>
    <row r="13" spans="1:28" x14ac:dyDescent="0.25">
      <c r="A13" s="1" t="s">
        <v>35</v>
      </c>
      <c r="B13" s="2" t="s">
        <v>63</v>
      </c>
      <c r="C13" s="2" t="s">
        <v>30</v>
      </c>
      <c r="D13" s="2">
        <v>18</v>
      </c>
      <c r="E13" s="2">
        <v>17.8</v>
      </c>
      <c r="F13" s="2">
        <v>524</v>
      </c>
      <c r="G13" s="2">
        <v>665</v>
      </c>
      <c r="H13" s="3">
        <f t="shared" si="0"/>
        <v>78.796992481203006</v>
      </c>
      <c r="I13" s="2">
        <v>7122</v>
      </c>
      <c r="J13" s="2">
        <v>1760</v>
      </c>
      <c r="K13" s="2">
        <v>334</v>
      </c>
      <c r="L13" s="2">
        <v>385</v>
      </c>
      <c r="M13" s="3">
        <f t="shared" si="1"/>
        <v>86.753246753246742</v>
      </c>
      <c r="N13" s="2">
        <v>132</v>
      </c>
      <c r="O13" s="2">
        <v>163</v>
      </c>
      <c r="P13" s="3">
        <f t="shared" si="2"/>
        <v>80.981595092024534</v>
      </c>
      <c r="Q13" s="2">
        <v>25</v>
      </c>
      <c r="R13" s="2">
        <v>42</v>
      </c>
      <c r="S13" s="3">
        <f t="shared" si="3"/>
        <v>59.523809523809526</v>
      </c>
      <c r="T13" s="2">
        <v>5</v>
      </c>
      <c r="U13" s="2">
        <v>3</v>
      </c>
      <c r="V13" s="2">
        <v>3.2</v>
      </c>
      <c r="W13" s="2">
        <v>2</v>
      </c>
      <c r="X13" s="2">
        <v>26</v>
      </c>
      <c r="Y13" s="2">
        <v>27</v>
      </c>
      <c r="Z13" s="2">
        <v>25</v>
      </c>
      <c r="AA13" s="2">
        <v>6</v>
      </c>
      <c r="AB13" s="2">
        <v>77</v>
      </c>
    </row>
    <row r="14" spans="1:28" x14ac:dyDescent="0.25">
      <c r="A14" s="1" t="s">
        <v>36</v>
      </c>
      <c r="B14" s="2" t="s">
        <v>63</v>
      </c>
      <c r="C14" s="2" t="s">
        <v>37</v>
      </c>
      <c r="D14" s="2">
        <v>26</v>
      </c>
      <c r="E14" s="2">
        <v>12.6</v>
      </c>
      <c r="F14" s="2">
        <v>469</v>
      </c>
      <c r="G14" s="2">
        <v>604</v>
      </c>
      <c r="H14" s="3">
        <f t="shared" si="0"/>
        <v>77.649006622516552</v>
      </c>
      <c r="I14" s="2">
        <v>6799</v>
      </c>
      <c r="J14" s="2">
        <v>1880</v>
      </c>
      <c r="K14" s="2">
        <v>274</v>
      </c>
      <c r="L14" s="2">
        <v>303</v>
      </c>
      <c r="M14" s="3">
        <f t="shared" si="1"/>
        <v>90.429042904290426</v>
      </c>
      <c r="N14" s="2">
        <v>131</v>
      </c>
      <c r="O14" s="2">
        <v>166</v>
      </c>
      <c r="P14" s="3">
        <f t="shared" si="2"/>
        <v>78.915662650602414</v>
      </c>
      <c r="Q14" s="2">
        <v>30</v>
      </c>
      <c r="R14" s="2">
        <v>63</v>
      </c>
      <c r="S14" s="3">
        <f t="shared" si="3"/>
        <v>47.619047619047613</v>
      </c>
      <c r="T14" s="2">
        <v>0</v>
      </c>
      <c r="U14" s="2">
        <v>1.4</v>
      </c>
      <c r="V14" s="2">
        <v>1.4</v>
      </c>
      <c r="W14" s="2">
        <v>-1.4</v>
      </c>
      <c r="X14" s="2">
        <v>14</v>
      </c>
      <c r="Y14" s="2">
        <v>45</v>
      </c>
      <c r="Z14" s="2">
        <v>10</v>
      </c>
      <c r="AA14" s="2">
        <v>5</v>
      </c>
      <c r="AB14" s="2">
        <v>38</v>
      </c>
    </row>
    <row r="15" spans="1:28" x14ac:dyDescent="0.25">
      <c r="A15" s="1" t="s">
        <v>38</v>
      </c>
      <c r="B15" s="2" t="s">
        <v>63</v>
      </c>
      <c r="C15" s="2" t="s">
        <v>30</v>
      </c>
      <c r="D15" s="2">
        <v>21</v>
      </c>
      <c r="E15" s="2">
        <v>11.7</v>
      </c>
      <c r="F15" s="2">
        <v>252</v>
      </c>
      <c r="G15" s="2">
        <v>361</v>
      </c>
      <c r="H15" s="3">
        <f t="shared" si="0"/>
        <v>69.80609418282549</v>
      </c>
      <c r="I15" s="2">
        <v>3447</v>
      </c>
      <c r="J15" s="2">
        <v>706</v>
      </c>
      <c r="K15" s="2">
        <v>149</v>
      </c>
      <c r="L15" s="2">
        <v>183</v>
      </c>
      <c r="M15" s="3">
        <f t="shared" si="1"/>
        <v>81.420765027322403</v>
      </c>
      <c r="N15" s="2">
        <v>67</v>
      </c>
      <c r="O15" s="2">
        <v>100</v>
      </c>
      <c r="P15" s="3">
        <f t="shared" si="2"/>
        <v>67</v>
      </c>
      <c r="Q15" s="2">
        <v>12</v>
      </c>
      <c r="R15" s="2">
        <v>29</v>
      </c>
      <c r="S15" s="3">
        <f t="shared" si="3"/>
        <v>41.379310344827587</v>
      </c>
      <c r="T15" s="2">
        <v>3</v>
      </c>
      <c r="U15" s="2">
        <v>2.2000000000000002</v>
      </c>
      <c r="V15" s="2">
        <v>1.7</v>
      </c>
      <c r="W15" s="2">
        <v>0.8</v>
      </c>
      <c r="X15" s="2">
        <v>20</v>
      </c>
      <c r="Y15" s="2">
        <v>14</v>
      </c>
      <c r="Z15" s="2">
        <v>11</v>
      </c>
      <c r="AA15" s="2">
        <v>3</v>
      </c>
      <c r="AB15" s="2">
        <v>23</v>
      </c>
    </row>
    <row r="16" spans="1:28" x14ac:dyDescent="0.25">
      <c r="A16" s="1" t="s">
        <v>39</v>
      </c>
      <c r="B16" s="2" t="s">
        <v>63</v>
      </c>
      <c r="C16" s="2" t="s">
        <v>24</v>
      </c>
      <c r="D16" s="2">
        <v>23</v>
      </c>
      <c r="E16" s="2">
        <v>12.1</v>
      </c>
      <c r="F16" s="2">
        <v>832</v>
      </c>
      <c r="G16" s="2">
        <v>970</v>
      </c>
      <c r="H16" s="3">
        <f t="shared" si="0"/>
        <v>85.773195876288653</v>
      </c>
      <c r="I16" s="2">
        <v>12170</v>
      </c>
      <c r="J16" s="2">
        <v>3559</v>
      </c>
      <c r="K16" s="2">
        <v>471</v>
      </c>
      <c r="L16" s="2">
        <v>510</v>
      </c>
      <c r="M16" s="3">
        <f t="shared" si="1"/>
        <v>92.352941176470594</v>
      </c>
      <c r="N16" s="2">
        <v>293</v>
      </c>
      <c r="O16" s="2">
        <v>338</v>
      </c>
      <c r="P16" s="3">
        <f t="shared" si="2"/>
        <v>86.68639053254438</v>
      </c>
      <c r="Q16" s="2">
        <v>35</v>
      </c>
      <c r="R16" s="2">
        <v>63</v>
      </c>
      <c r="S16" s="3">
        <f t="shared" si="3"/>
        <v>55.555555555555557</v>
      </c>
      <c r="T16" s="2">
        <v>2</v>
      </c>
      <c r="U16" s="2">
        <v>1.1000000000000001</v>
      </c>
      <c r="V16" s="2">
        <v>1.5</v>
      </c>
      <c r="W16" s="2">
        <v>0.9</v>
      </c>
      <c r="X16" s="2">
        <v>24</v>
      </c>
      <c r="Y16" s="2">
        <v>85</v>
      </c>
      <c r="Z16" s="2">
        <v>22</v>
      </c>
      <c r="AA16" s="2">
        <v>6</v>
      </c>
      <c r="AB16" s="2">
        <v>91</v>
      </c>
    </row>
    <row r="17" spans="1:28" x14ac:dyDescent="0.25">
      <c r="A17" s="1" t="s">
        <v>40</v>
      </c>
      <c r="B17" s="2" t="s">
        <v>63</v>
      </c>
      <c r="C17" s="2" t="s">
        <v>28</v>
      </c>
      <c r="D17" s="2">
        <v>34</v>
      </c>
      <c r="E17" s="2">
        <v>7.9</v>
      </c>
      <c r="F17" s="2">
        <v>348</v>
      </c>
      <c r="G17" s="2">
        <v>416</v>
      </c>
      <c r="H17" s="3">
        <f t="shared" si="0"/>
        <v>83.65384615384616</v>
      </c>
      <c r="I17" s="2">
        <v>6031</v>
      </c>
      <c r="J17" s="2">
        <v>2773</v>
      </c>
      <c r="K17" s="2">
        <v>164</v>
      </c>
      <c r="L17" s="2">
        <v>178</v>
      </c>
      <c r="M17" s="3">
        <f t="shared" si="1"/>
        <v>92.134831460674164</v>
      </c>
      <c r="N17" s="2">
        <v>149</v>
      </c>
      <c r="O17" s="2">
        <v>167</v>
      </c>
      <c r="P17" s="3">
        <f t="shared" si="2"/>
        <v>89.221556886227546</v>
      </c>
      <c r="Q17" s="2">
        <v>29</v>
      </c>
      <c r="R17" s="2">
        <v>58</v>
      </c>
      <c r="S17" s="3">
        <f t="shared" si="3"/>
        <v>50</v>
      </c>
      <c r="T17" s="2">
        <v>0</v>
      </c>
      <c r="U17" s="2">
        <v>0</v>
      </c>
      <c r="V17" s="2">
        <v>0.1</v>
      </c>
      <c r="W17" s="2">
        <v>0</v>
      </c>
      <c r="X17" s="2">
        <v>1</v>
      </c>
      <c r="Y17" s="2">
        <v>22</v>
      </c>
      <c r="Z17" s="2">
        <v>0</v>
      </c>
      <c r="AA17" s="2">
        <v>0</v>
      </c>
      <c r="AB17" s="2">
        <v>22</v>
      </c>
    </row>
    <row r="18" spans="1:28" x14ac:dyDescent="0.25">
      <c r="A18" s="1" t="s">
        <v>41</v>
      </c>
      <c r="B18" s="2" t="s">
        <v>63</v>
      </c>
      <c r="C18" s="2" t="s">
        <v>24</v>
      </c>
      <c r="D18" s="2">
        <v>31</v>
      </c>
      <c r="E18" s="2">
        <v>7</v>
      </c>
      <c r="F18" s="2">
        <v>350</v>
      </c>
      <c r="G18" s="2">
        <v>411</v>
      </c>
      <c r="H18" s="3">
        <f t="shared" si="0"/>
        <v>85.15815085158151</v>
      </c>
      <c r="I18" s="2">
        <v>6036</v>
      </c>
      <c r="J18" s="2">
        <v>2207</v>
      </c>
      <c r="K18" s="2">
        <v>172</v>
      </c>
      <c r="L18" s="2">
        <v>184</v>
      </c>
      <c r="M18" s="3">
        <f t="shared" si="1"/>
        <v>93.478260869565219</v>
      </c>
      <c r="N18" s="2">
        <v>128</v>
      </c>
      <c r="O18" s="2">
        <v>142</v>
      </c>
      <c r="P18" s="3">
        <f t="shared" si="2"/>
        <v>90.140845070422543</v>
      </c>
      <c r="Q18" s="2">
        <v>41</v>
      </c>
      <c r="R18" s="2">
        <v>61</v>
      </c>
      <c r="S18" s="3">
        <f t="shared" si="3"/>
        <v>67.213114754098356</v>
      </c>
      <c r="T18" s="2">
        <v>1</v>
      </c>
      <c r="U18" s="2">
        <v>0.4</v>
      </c>
      <c r="V18" s="2">
        <v>0.4</v>
      </c>
      <c r="W18" s="2">
        <v>0.6</v>
      </c>
      <c r="X18" s="2">
        <v>6</v>
      </c>
      <c r="Y18" s="2">
        <v>29</v>
      </c>
      <c r="Z18" s="2">
        <v>5</v>
      </c>
      <c r="AA18" s="2">
        <v>0</v>
      </c>
      <c r="AB18" s="2">
        <v>33</v>
      </c>
    </row>
    <row r="19" spans="1:28" x14ac:dyDescent="0.25">
      <c r="A19" s="1" t="s">
        <v>42</v>
      </c>
      <c r="B19" s="2" t="s">
        <v>63</v>
      </c>
      <c r="C19" s="2" t="s">
        <v>26</v>
      </c>
      <c r="D19" s="2">
        <v>25</v>
      </c>
      <c r="E19" s="2">
        <v>10.7</v>
      </c>
      <c r="F19" s="2">
        <v>431</v>
      </c>
      <c r="G19" s="2">
        <v>558</v>
      </c>
      <c r="H19" s="3">
        <f t="shared" si="0"/>
        <v>77.240143369175627</v>
      </c>
      <c r="I19" s="2">
        <v>6040</v>
      </c>
      <c r="J19" s="2">
        <v>1553</v>
      </c>
      <c r="K19" s="2">
        <v>262</v>
      </c>
      <c r="L19" s="2">
        <v>296</v>
      </c>
      <c r="M19" s="3">
        <f t="shared" si="1"/>
        <v>88.513513513513516</v>
      </c>
      <c r="N19" s="2">
        <v>114</v>
      </c>
      <c r="O19" s="2">
        <v>147</v>
      </c>
      <c r="P19" s="3">
        <f t="shared" si="2"/>
        <v>77.551020408163268</v>
      </c>
      <c r="Q19" s="2">
        <v>26</v>
      </c>
      <c r="R19" s="2">
        <v>60</v>
      </c>
      <c r="S19" s="3">
        <f t="shared" si="3"/>
        <v>43.333333333333336</v>
      </c>
      <c r="T19" s="2">
        <v>2</v>
      </c>
      <c r="U19" s="2">
        <v>1.6</v>
      </c>
      <c r="V19" s="2">
        <v>1.7</v>
      </c>
      <c r="W19" s="2">
        <v>0.4</v>
      </c>
      <c r="X19" s="2">
        <v>14</v>
      </c>
      <c r="Y19" s="2">
        <v>35</v>
      </c>
      <c r="Z19" s="2">
        <v>14</v>
      </c>
      <c r="AA19" s="2">
        <v>2</v>
      </c>
      <c r="AB19" s="2">
        <v>63</v>
      </c>
    </row>
    <row r="20" spans="1:28" x14ac:dyDescent="0.25">
      <c r="A20" s="1" t="s">
        <v>43</v>
      </c>
      <c r="B20" s="2" t="s">
        <v>63</v>
      </c>
      <c r="C20" s="2" t="s">
        <v>28</v>
      </c>
      <c r="D20" s="2">
        <v>28</v>
      </c>
      <c r="E20" s="2">
        <v>8.3000000000000007</v>
      </c>
      <c r="F20" s="2">
        <v>343</v>
      </c>
      <c r="G20" s="2">
        <v>465</v>
      </c>
      <c r="H20" s="3">
        <f t="shared" si="0"/>
        <v>73.763440860215056</v>
      </c>
      <c r="I20" s="2">
        <v>5017</v>
      </c>
      <c r="J20" s="2">
        <v>1809</v>
      </c>
      <c r="K20" s="2">
        <v>211</v>
      </c>
      <c r="L20" s="2">
        <v>238</v>
      </c>
      <c r="M20" s="3">
        <f t="shared" si="1"/>
        <v>88.65546218487394</v>
      </c>
      <c r="N20" s="2">
        <v>110</v>
      </c>
      <c r="O20" s="2">
        <v>145</v>
      </c>
      <c r="P20" s="3">
        <f t="shared" si="2"/>
        <v>75.862068965517238</v>
      </c>
      <c r="Q20" s="2">
        <v>16</v>
      </c>
      <c r="R20" s="2">
        <v>56</v>
      </c>
      <c r="S20" s="3">
        <f t="shared" si="3"/>
        <v>28.571428571428569</v>
      </c>
      <c r="T20" s="2">
        <v>1</v>
      </c>
      <c r="U20" s="2">
        <v>0.3</v>
      </c>
      <c r="V20" s="2">
        <v>0.5</v>
      </c>
      <c r="W20" s="2">
        <v>0.7</v>
      </c>
      <c r="X20" s="2">
        <v>6</v>
      </c>
      <c r="Y20" s="2">
        <v>19</v>
      </c>
      <c r="Z20" s="2">
        <v>9</v>
      </c>
      <c r="AA20" s="2">
        <v>7</v>
      </c>
      <c r="AB20" s="2">
        <v>21</v>
      </c>
    </row>
    <row r="21" spans="1:28" x14ac:dyDescent="0.25">
      <c r="A21" s="1" t="s">
        <v>44</v>
      </c>
      <c r="B21" s="2" t="s">
        <v>63</v>
      </c>
      <c r="C21" s="2" t="s">
        <v>28</v>
      </c>
      <c r="D21" s="2">
        <v>19</v>
      </c>
      <c r="E21" s="2">
        <v>7.3</v>
      </c>
      <c r="F21" s="2">
        <v>344</v>
      </c>
      <c r="G21" s="2">
        <v>409</v>
      </c>
      <c r="H21" s="3">
        <f t="shared" si="0"/>
        <v>84.107579462102692</v>
      </c>
      <c r="I21" s="2">
        <v>4982</v>
      </c>
      <c r="J21" s="2">
        <v>1467</v>
      </c>
      <c r="K21" s="2">
        <v>204</v>
      </c>
      <c r="L21" s="2">
        <v>218</v>
      </c>
      <c r="M21" s="3">
        <f t="shared" si="1"/>
        <v>93.577981651376149</v>
      </c>
      <c r="N21" s="2">
        <v>113</v>
      </c>
      <c r="O21" s="2">
        <v>132</v>
      </c>
      <c r="P21" s="3">
        <f t="shared" si="2"/>
        <v>85.606060606060609</v>
      </c>
      <c r="Q21" s="2">
        <v>18</v>
      </c>
      <c r="R21" s="2">
        <v>34</v>
      </c>
      <c r="S21" s="3">
        <f t="shared" si="3"/>
        <v>52.941176470588239</v>
      </c>
      <c r="T21" s="2">
        <v>1</v>
      </c>
      <c r="U21" s="2">
        <v>0.4</v>
      </c>
      <c r="V21" s="2">
        <v>0.2</v>
      </c>
      <c r="W21" s="2">
        <v>0.6</v>
      </c>
      <c r="X21" s="2">
        <v>8</v>
      </c>
      <c r="Y21" s="2">
        <v>22</v>
      </c>
      <c r="Z21" s="2">
        <v>3</v>
      </c>
      <c r="AA21" s="2">
        <v>1</v>
      </c>
      <c r="AB21" s="2">
        <v>34</v>
      </c>
    </row>
    <row r="22" spans="1:28" x14ac:dyDescent="0.25">
      <c r="A22" s="1" t="s">
        <v>45</v>
      </c>
      <c r="B22" s="2" t="s">
        <v>63</v>
      </c>
      <c r="C22" s="2" t="s">
        <v>46</v>
      </c>
      <c r="D22" s="2">
        <v>38</v>
      </c>
      <c r="E22" s="2">
        <v>8.1</v>
      </c>
      <c r="F22" s="2">
        <v>396</v>
      </c>
      <c r="G22" s="2">
        <v>476</v>
      </c>
      <c r="H22" s="3">
        <f t="shared" si="0"/>
        <v>83.193277310924373</v>
      </c>
      <c r="I22" s="2">
        <v>7537</v>
      </c>
      <c r="J22" s="2">
        <v>2727</v>
      </c>
      <c r="K22" s="2">
        <v>164</v>
      </c>
      <c r="L22" s="2">
        <v>180</v>
      </c>
      <c r="M22" s="3">
        <f t="shared" si="1"/>
        <v>91.111111111111114</v>
      </c>
      <c r="N22" s="2">
        <v>169</v>
      </c>
      <c r="O22" s="2">
        <v>193</v>
      </c>
      <c r="P22" s="3">
        <f t="shared" si="2"/>
        <v>87.564766839378237</v>
      </c>
      <c r="Q22" s="2">
        <v>54</v>
      </c>
      <c r="R22" s="2">
        <v>86</v>
      </c>
      <c r="S22" s="3">
        <f t="shared" si="3"/>
        <v>62.790697674418603</v>
      </c>
      <c r="T22" s="2">
        <v>0</v>
      </c>
      <c r="U22" s="2">
        <v>0.1</v>
      </c>
      <c r="V22" s="2">
        <v>0.1</v>
      </c>
      <c r="W22" s="2">
        <v>-0.1</v>
      </c>
      <c r="X22" s="2">
        <v>3</v>
      </c>
      <c r="Y22" s="2">
        <v>38</v>
      </c>
      <c r="Z22" s="2">
        <v>1</v>
      </c>
      <c r="AA22" s="2">
        <v>0</v>
      </c>
      <c r="AB22" s="2">
        <v>36</v>
      </c>
    </row>
    <row r="23" spans="1:28" x14ac:dyDescent="0.25">
      <c r="A23" s="1" t="s">
        <v>47</v>
      </c>
      <c r="B23" s="2" t="s">
        <v>63</v>
      </c>
      <c r="C23" s="2" t="s">
        <v>28</v>
      </c>
      <c r="D23" s="2">
        <v>30</v>
      </c>
      <c r="E23" s="2">
        <v>5.2</v>
      </c>
      <c r="F23" s="2">
        <v>183</v>
      </c>
      <c r="G23" s="2">
        <v>236</v>
      </c>
      <c r="H23" s="3">
        <f t="shared" si="0"/>
        <v>77.542372881355931</v>
      </c>
      <c r="I23" s="2">
        <v>3536</v>
      </c>
      <c r="J23" s="2">
        <v>1431</v>
      </c>
      <c r="K23" s="2">
        <v>67</v>
      </c>
      <c r="L23" s="2">
        <v>71</v>
      </c>
      <c r="M23" s="3">
        <f t="shared" si="1"/>
        <v>94.366197183098592</v>
      </c>
      <c r="N23" s="2">
        <v>87</v>
      </c>
      <c r="O23" s="2">
        <v>111</v>
      </c>
      <c r="P23" s="3">
        <f t="shared" si="2"/>
        <v>78.378378378378372</v>
      </c>
      <c r="Q23" s="2">
        <v>24</v>
      </c>
      <c r="R23" s="2">
        <v>44</v>
      </c>
      <c r="S23" s="3">
        <f t="shared" si="3"/>
        <v>54.54545454545454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9</v>
      </c>
      <c r="Z23" s="2">
        <v>0</v>
      </c>
      <c r="AA23" s="2">
        <v>0</v>
      </c>
      <c r="AB23" s="2">
        <v>9</v>
      </c>
    </row>
    <row r="24" spans="1:28" x14ac:dyDescent="0.25">
      <c r="A24" s="1" t="s">
        <v>48</v>
      </c>
      <c r="B24" s="2" t="s">
        <v>66</v>
      </c>
      <c r="C24" s="2" t="s">
        <v>28</v>
      </c>
      <c r="D24" s="2">
        <v>29</v>
      </c>
      <c r="E24" s="2">
        <v>3.7</v>
      </c>
      <c r="F24" s="2">
        <v>184</v>
      </c>
      <c r="G24" s="2">
        <v>217</v>
      </c>
      <c r="H24" s="3">
        <f t="shared" si="0"/>
        <v>84.792626728110605</v>
      </c>
      <c r="I24" s="2">
        <v>2492</v>
      </c>
      <c r="J24" s="2">
        <v>832</v>
      </c>
      <c r="K24" s="2">
        <v>105</v>
      </c>
      <c r="L24" s="2">
        <v>111</v>
      </c>
      <c r="M24" s="3">
        <f t="shared" si="1"/>
        <v>94.594594594594597</v>
      </c>
      <c r="N24" s="2">
        <v>64</v>
      </c>
      <c r="O24" s="2">
        <v>78</v>
      </c>
      <c r="P24" s="3">
        <f t="shared" si="2"/>
        <v>82.051282051282044</v>
      </c>
      <c r="Q24" s="2">
        <v>6</v>
      </c>
      <c r="R24" s="2">
        <v>13</v>
      </c>
      <c r="S24" s="3">
        <f t="shared" si="3"/>
        <v>46.153846153846153</v>
      </c>
      <c r="T24" s="2">
        <v>0</v>
      </c>
      <c r="U24" s="2">
        <v>0.2</v>
      </c>
      <c r="V24" s="2">
        <v>0.6</v>
      </c>
      <c r="W24" s="2">
        <v>-0.2</v>
      </c>
      <c r="X24" s="2">
        <v>3</v>
      </c>
      <c r="Y24" s="2">
        <v>7</v>
      </c>
      <c r="Z24" s="2">
        <v>3</v>
      </c>
      <c r="AA24" s="2">
        <v>0</v>
      </c>
      <c r="AB24" s="2">
        <v>18</v>
      </c>
    </row>
    <row r="25" spans="1:28" x14ac:dyDescent="0.25">
      <c r="A25" s="1" t="s">
        <v>49</v>
      </c>
      <c r="B25" s="2" t="s">
        <v>63</v>
      </c>
      <c r="C25" s="2" t="s">
        <v>30</v>
      </c>
      <c r="D25" s="2">
        <v>35</v>
      </c>
      <c r="E25" s="2">
        <v>5.3</v>
      </c>
      <c r="F25" s="2">
        <v>141</v>
      </c>
      <c r="G25" s="2">
        <v>173</v>
      </c>
      <c r="H25" s="3">
        <f t="shared" si="0"/>
        <v>81.502890173410407</v>
      </c>
      <c r="I25" s="2">
        <v>1840</v>
      </c>
      <c r="J25" s="2">
        <v>337</v>
      </c>
      <c r="K25" s="2">
        <v>88</v>
      </c>
      <c r="L25" s="2">
        <v>100</v>
      </c>
      <c r="M25" s="3">
        <f t="shared" si="1"/>
        <v>88</v>
      </c>
      <c r="N25" s="2">
        <v>35</v>
      </c>
      <c r="O25" s="2">
        <v>38</v>
      </c>
      <c r="P25" s="3">
        <f t="shared" si="2"/>
        <v>92.10526315789474</v>
      </c>
      <c r="Q25" s="2">
        <v>6</v>
      </c>
      <c r="R25" s="2">
        <v>11</v>
      </c>
      <c r="S25" s="3">
        <f t="shared" si="3"/>
        <v>54.54545454545454</v>
      </c>
      <c r="T25" s="2">
        <v>1</v>
      </c>
      <c r="U25" s="2">
        <v>0.5</v>
      </c>
      <c r="V25" s="2">
        <v>0.6</v>
      </c>
      <c r="W25" s="2">
        <v>0.5</v>
      </c>
      <c r="X25" s="2">
        <v>6</v>
      </c>
      <c r="Y25" s="2">
        <v>10</v>
      </c>
      <c r="Z25" s="2">
        <v>1</v>
      </c>
      <c r="AA25" s="2">
        <v>0</v>
      </c>
      <c r="AB25" s="2">
        <v>14</v>
      </c>
    </row>
    <row r="26" spans="1:28" x14ac:dyDescent="0.25">
      <c r="A26" s="1" t="s">
        <v>50</v>
      </c>
      <c r="B26" s="2" t="s">
        <v>63</v>
      </c>
      <c r="C26" s="2" t="s">
        <v>28</v>
      </c>
      <c r="D26" s="2">
        <v>24</v>
      </c>
      <c r="E26" s="2">
        <v>3</v>
      </c>
      <c r="F26" s="2">
        <v>75</v>
      </c>
      <c r="G26" s="2">
        <v>123</v>
      </c>
      <c r="H26" s="3">
        <f t="shared" si="0"/>
        <v>60.975609756097562</v>
      </c>
      <c r="I26" s="2">
        <v>1161</v>
      </c>
      <c r="J26" s="2">
        <v>351</v>
      </c>
      <c r="K26" s="2">
        <v>46</v>
      </c>
      <c r="L26" s="2">
        <v>53</v>
      </c>
      <c r="M26" s="3">
        <f t="shared" si="1"/>
        <v>86.79245283018868</v>
      </c>
      <c r="N26" s="2">
        <v>23</v>
      </c>
      <c r="O26" s="2">
        <v>38</v>
      </c>
      <c r="P26" s="3">
        <f t="shared" si="2"/>
        <v>60.526315789473685</v>
      </c>
      <c r="Q26" s="2">
        <v>5</v>
      </c>
      <c r="R26" s="2">
        <v>24</v>
      </c>
      <c r="S26" s="3">
        <f t="shared" si="3"/>
        <v>20.833333333333336</v>
      </c>
      <c r="T26" s="2">
        <v>0</v>
      </c>
      <c r="U26" s="2">
        <v>0.1</v>
      </c>
      <c r="V26" s="2">
        <v>0.2</v>
      </c>
      <c r="W26" s="2">
        <v>-0.1</v>
      </c>
      <c r="X26" s="2">
        <v>2</v>
      </c>
      <c r="Y26" s="2">
        <v>5</v>
      </c>
      <c r="Z26" s="2">
        <v>2</v>
      </c>
      <c r="AA26" s="2">
        <v>1</v>
      </c>
      <c r="AB26" s="2">
        <v>7</v>
      </c>
    </row>
    <row r="27" spans="1:28" x14ac:dyDescent="0.25">
      <c r="A27" s="1" t="s">
        <v>51</v>
      </c>
      <c r="B27" s="2" t="s">
        <v>63</v>
      </c>
      <c r="C27" s="2" t="s">
        <v>28</v>
      </c>
      <c r="D27" s="2">
        <v>18</v>
      </c>
      <c r="E27" s="2">
        <v>2.5</v>
      </c>
      <c r="F27" s="2">
        <v>115</v>
      </c>
      <c r="G27" s="2">
        <v>138</v>
      </c>
      <c r="H27" s="3">
        <f t="shared" si="0"/>
        <v>83.333333333333343</v>
      </c>
      <c r="I27" s="2">
        <v>1526</v>
      </c>
      <c r="J27" s="2">
        <v>596</v>
      </c>
      <c r="K27" s="2">
        <v>64</v>
      </c>
      <c r="L27" s="2">
        <v>73</v>
      </c>
      <c r="M27" s="3">
        <f t="shared" si="1"/>
        <v>87.671232876712324</v>
      </c>
      <c r="N27" s="2">
        <v>34</v>
      </c>
      <c r="O27" s="2">
        <v>42</v>
      </c>
      <c r="P27" s="3">
        <f t="shared" si="2"/>
        <v>80.952380952380949</v>
      </c>
      <c r="Q27" s="2">
        <v>4</v>
      </c>
      <c r="R27" s="2">
        <v>6</v>
      </c>
      <c r="S27" s="3">
        <f t="shared" si="3"/>
        <v>66.666666666666657</v>
      </c>
      <c r="T27" s="2">
        <v>0</v>
      </c>
      <c r="U27" s="2">
        <v>0.1</v>
      </c>
      <c r="V27" s="2">
        <v>0.1</v>
      </c>
      <c r="W27" s="2">
        <v>-0.1</v>
      </c>
      <c r="X27" s="2">
        <v>4</v>
      </c>
      <c r="Y27" s="2">
        <v>8</v>
      </c>
      <c r="Z27" s="2">
        <v>2</v>
      </c>
      <c r="AA27" s="2">
        <v>1</v>
      </c>
      <c r="AB27" s="2">
        <v>11</v>
      </c>
    </row>
    <row r="28" spans="1:28" x14ac:dyDescent="0.25">
      <c r="A28" s="1" t="s">
        <v>52</v>
      </c>
      <c r="B28" s="2" t="s">
        <v>63</v>
      </c>
      <c r="C28" s="2" t="s">
        <v>30</v>
      </c>
      <c r="D28" s="2">
        <v>38</v>
      </c>
      <c r="E28" s="2">
        <v>1.4</v>
      </c>
      <c r="F28" s="2">
        <v>32</v>
      </c>
      <c r="G28" s="2">
        <v>44</v>
      </c>
      <c r="H28" s="3">
        <f t="shared" si="0"/>
        <v>72.727272727272734</v>
      </c>
      <c r="I28" s="2">
        <v>338</v>
      </c>
      <c r="J28" s="2">
        <v>88</v>
      </c>
      <c r="K28" s="2">
        <v>22</v>
      </c>
      <c r="L28" s="2">
        <v>26</v>
      </c>
      <c r="M28" s="3">
        <f t="shared" si="1"/>
        <v>84.615384615384613</v>
      </c>
      <c r="N28" s="2">
        <v>6</v>
      </c>
      <c r="O28" s="2">
        <v>11</v>
      </c>
      <c r="P28" s="3">
        <f t="shared" si="2"/>
        <v>54.54545454545454</v>
      </c>
      <c r="Q28" s="2">
        <v>0</v>
      </c>
      <c r="R28" s="2">
        <v>1</v>
      </c>
      <c r="S28" s="3">
        <f t="shared" si="3"/>
        <v>0</v>
      </c>
      <c r="T28" s="2">
        <v>0</v>
      </c>
      <c r="U28" s="2">
        <v>0</v>
      </c>
      <c r="V28" s="2">
        <v>0.1</v>
      </c>
      <c r="W28" s="2">
        <v>0</v>
      </c>
      <c r="X28" s="2">
        <v>1</v>
      </c>
      <c r="Y28" s="2">
        <v>3</v>
      </c>
      <c r="Z28" s="2">
        <v>1</v>
      </c>
      <c r="AA28" s="2">
        <v>0</v>
      </c>
      <c r="AB28" s="2">
        <v>4</v>
      </c>
    </row>
    <row r="29" spans="1:28" x14ac:dyDescent="0.25">
      <c r="A29" s="1" t="s">
        <v>53</v>
      </c>
      <c r="B29" s="2" t="s">
        <v>63</v>
      </c>
      <c r="C29" s="2" t="s">
        <v>30</v>
      </c>
      <c r="D29" s="2">
        <v>22</v>
      </c>
      <c r="E29" s="2">
        <v>2</v>
      </c>
      <c r="F29" s="2">
        <v>69</v>
      </c>
      <c r="G29" s="2">
        <v>90</v>
      </c>
      <c r="H29" s="3">
        <f t="shared" si="0"/>
        <v>76.666666666666671</v>
      </c>
      <c r="I29" s="2">
        <v>861</v>
      </c>
      <c r="J29" s="2">
        <v>172</v>
      </c>
      <c r="K29" s="2">
        <v>47</v>
      </c>
      <c r="L29" s="2">
        <v>55</v>
      </c>
      <c r="M29" s="3">
        <f t="shared" si="1"/>
        <v>85.454545454545453</v>
      </c>
      <c r="N29" s="2">
        <v>16</v>
      </c>
      <c r="O29" s="2">
        <v>22</v>
      </c>
      <c r="P29" s="3">
        <f t="shared" si="2"/>
        <v>72.727272727272734</v>
      </c>
      <c r="Q29" s="2">
        <v>2</v>
      </c>
      <c r="R29" s="2">
        <v>3</v>
      </c>
      <c r="S29" s="3">
        <f t="shared" si="3"/>
        <v>66.666666666666657</v>
      </c>
      <c r="T29" s="2">
        <v>0</v>
      </c>
      <c r="U29" s="2">
        <v>0.2</v>
      </c>
      <c r="V29" s="2">
        <v>0.2</v>
      </c>
      <c r="W29" s="2">
        <v>-0.2</v>
      </c>
      <c r="X29" s="2">
        <v>2</v>
      </c>
      <c r="Y29" s="2">
        <v>4</v>
      </c>
      <c r="Z29" s="2">
        <v>3</v>
      </c>
      <c r="AA29" s="2">
        <v>1</v>
      </c>
      <c r="AB29" s="2">
        <v>8</v>
      </c>
    </row>
    <row r="30" spans="1:28" x14ac:dyDescent="0.25">
      <c r="A30" s="1" t="s">
        <v>54</v>
      </c>
      <c r="B30" s="2" t="s">
        <v>63</v>
      </c>
      <c r="C30" s="2" t="s">
        <v>30</v>
      </c>
      <c r="D30" s="2">
        <v>19</v>
      </c>
      <c r="E30" s="2">
        <v>1.6</v>
      </c>
      <c r="F30" s="2">
        <v>19</v>
      </c>
      <c r="G30" s="2">
        <v>28</v>
      </c>
      <c r="H30" s="3">
        <f t="shared" si="0"/>
        <v>67.857142857142861</v>
      </c>
      <c r="I30" s="2">
        <v>234</v>
      </c>
      <c r="J30" s="2">
        <v>19</v>
      </c>
      <c r="K30" s="2">
        <v>13</v>
      </c>
      <c r="L30" s="2">
        <v>16</v>
      </c>
      <c r="M30" s="3">
        <f t="shared" si="1"/>
        <v>81.25</v>
      </c>
      <c r="N30" s="2">
        <v>4</v>
      </c>
      <c r="O30" s="2">
        <v>6</v>
      </c>
      <c r="P30" s="3">
        <f t="shared" si="2"/>
        <v>66.666666666666657</v>
      </c>
      <c r="Q30" s="2">
        <v>0</v>
      </c>
      <c r="R30" s="2">
        <v>0</v>
      </c>
      <c r="S30" s="3"/>
      <c r="T30" s="2">
        <v>0</v>
      </c>
      <c r="U30" s="2">
        <v>0.4</v>
      </c>
      <c r="V30" s="2">
        <v>0</v>
      </c>
      <c r="W30" s="2">
        <v>-0.4</v>
      </c>
      <c r="X30" s="2">
        <v>2</v>
      </c>
      <c r="Y30" s="2">
        <v>0</v>
      </c>
      <c r="Z30" s="2">
        <v>0</v>
      </c>
      <c r="AA30" s="2">
        <v>0</v>
      </c>
      <c r="AB30" s="2">
        <v>1</v>
      </c>
    </row>
    <row r="31" spans="1:28" x14ac:dyDescent="0.25">
      <c r="A31" s="1" t="s">
        <v>55</v>
      </c>
      <c r="B31" s="2" t="s">
        <v>63</v>
      </c>
      <c r="C31" s="2" t="s">
        <v>28</v>
      </c>
      <c r="D31" s="2">
        <v>27</v>
      </c>
      <c r="E31" s="2">
        <v>0.9</v>
      </c>
      <c r="F31" s="2">
        <v>34</v>
      </c>
      <c r="G31" s="2">
        <v>46</v>
      </c>
      <c r="H31" s="3">
        <f t="shared" si="0"/>
        <v>73.91304347826086</v>
      </c>
      <c r="I31" s="2">
        <v>530</v>
      </c>
      <c r="J31" s="2">
        <v>193</v>
      </c>
      <c r="K31" s="2">
        <v>18</v>
      </c>
      <c r="L31" s="2">
        <v>23</v>
      </c>
      <c r="M31" s="3">
        <f t="shared" si="1"/>
        <v>78.260869565217391</v>
      </c>
      <c r="N31" s="2">
        <v>11</v>
      </c>
      <c r="O31" s="2">
        <v>17</v>
      </c>
      <c r="P31" s="3">
        <f t="shared" si="2"/>
        <v>64.705882352941174</v>
      </c>
      <c r="Q31" s="2">
        <v>3</v>
      </c>
      <c r="R31" s="2">
        <v>3</v>
      </c>
      <c r="S31" s="3">
        <f t="shared" si="3"/>
        <v>100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</v>
      </c>
      <c r="Z31" s="2">
        <v>0</v>
      </c>
      <c r="AA31" s="2">
        <v>0</v>
      </c>
      <c r="AB31" s="2">
        <v>5</v>
      </c>
    </row>
    <row r="32" spans="1:28" x14ac:dyDescent="0.25">
      <c r="A32" s="1" t="s">
        <v>56</v>
      </c>
      <c r="B32" s="2" t="s">
        <v>67</v>
      </c>
      <c r="C32" s="2" t="s">
        <v>30</v>
      </c>
      <c r="D32" s="2">
        <v>25</v>
      </c>
      <c r="E32" s="2">
        <v>0.9</v>
      </c>
      <c r="F32" s="2">
        <v>70</v>
      </c>
      <c r="G32" s="2">
        <v>85</v>
      </c>
      <c r="H32" s="3">
        <f t="shared" si="0"/>
        <v>82.35294117647058</v>
      </c>
      <c r="I32" s="2">
        <v>938</v>
      </c>
      <c r="J32" s="2">
        <v>184</v>
      </c>
      <c r="K32" s="2">
        <v>43</v>
      </c>
      <c r="L32" s="2">
        <v>44</v>
      </c>
      <c r="M32" s="3">
        <f t="shared" si="1"/>
        <v>97.727272727272734</v>
      </c>
      <c r="N32" s="2">
        <v>19</v>
      </c>
      <c r="O32" s="2">
        <v>28</v>
      </c>
      <c r="P32" s="3">
        <f t="shared" si="2"/>
        <v>67.857142857142861</v>
      </c>
      <c r="Q32" s="2">
        <v>2</v>
      </c>
      <c r="R32" s="2">
        <v>4</v>
      </c>
      <c r="S32" s="3">
        <f t="shared" si="3"/>
        <v>50</v>
      </c>
      <c r="T32" s="2">
        <v>3</v>
      </c>
      <c r="U32" s="2">
        <v>0.8</v>
      </c>
      <c r="V32" s="2">
        <v>0.7</v>
      </c>
      <c r="W32" s="2">
        <v>2.2000000000000002</v>
      </c>
      <c r="X32" s="2">
        <v>4</v>
      </c>
      <c r="Y32" s="2">
        <v>2</v>
      </c>
      <c r="Z32" s="2">
        <v>2</v>
      </c>
      <c r="AA32" s="2">
        <v>1</v>
      </c>
      <c r="AB32" s="2">
        <v>6</v>
      </c>
    </row>
    <row r="33" spans="1:28" x14ac:dyDescent="0.25">
      <c r="A33" s="1" t="s">
        <v>57</v>
      </c>
      <c r="B33" s="2" t="s">
        <v>63</v>
      </c>
      <c r="C33" s="2" t="s">
        <v>37</v>
      </c>
      <c r="D33" s="2">
        <v>20</v>
      </c>
      <c r="E33" s="2">
        <v>0.7</v>
      </c>
      <c r="F33" s="2">
        <v>20</v>
      </c>
      <c r="G33" s="2">
        <v>34</v>
      </c>
      <c r="H33" s="3">
        <f t="shared" si="0"/>
        <v>58.82352941176471</v>
      </c>
      <c r="I33" s="2">
        <v>220</v>
      </c>
      <c r="J33" s="2">
        <v>23</v>
      </c>
      <c r="K33" s="2">
        <v>17</v>
      </c>
      <c r="L33" s="2">
        <v>20</v>
      </c>
      <c r="M33" s="3">
        <f t="shared" si="1"/>
        <v>85</v>
      </c>
      <c r="N33" s="2">
        <v>2</v>
      </c>
      <c r="O33" s="2">
        <v>6</v>
      </c>
      <c r="P33" s="3">
        <f t="shared" si="2"/>
        <v>33.333333333333329</v>
      </c>
      <c r="Q33" s="2">
        <v>0</v>
      </c>
      <c r="R33" s="2">
        <v>2</v>
      </c>
      <c r="S33" s="3">
        <f t="shared" si="3"/>
        <v>0</v>
      </c>
      <c r="T33" s="2">
        <v>0</v>
      </c>
      <c r="U33" s="2">
        <v>0.1</v>
      </c>
      <c r="V33" s="2">
        <v>0.1</v>
      </c>
      <c r="W33" s="2">
        <v>-0.1</v>
      </c>
      <c r="X33" s="2">
        <v>1</v>
      </c>
      <c r="Y33" s="2">
        <v>1</v>
      </c>
      <c r="Z33" s="2">
        <v>0</v>
      </c>
      <c r="AA33" s="2">
        <v>0</v>
      </c>
      <c r="AB33" s="2">
        <v>0</v>
      </c>
    </row>
    <row r="34" spans="1:28" x14ac:dyDescent="0.25">
      <c r="A34" s="1" t="s">
        <v>58</v>
      </c>
      <c r="B34" s="2" t="s">
        <v>68</v>
      </c>
      <c r="C34" s="2" t="s">
        <v>30</v>
      </c>
      <c r="D34" s="2">
        <v>32</v>
      </c>
      <c r="E34" s="2">
        <v>0.4</v>
      </c>
      <c r="F34" s="2">
        <v>13</v>
      </c>
      <c r="G34" s="2">
        <v>13</v>
      </c>
      <c r="H34" s="3">
        <f t="shared" si="0"/>
        <v>100</v>
      </c>
      <c r="I34" s="2">
        <v>125</v>
      </c>
      <c r="J34" s="2">
        <v>22</v>
      </c>
      <c r="K34" s="2">
        <v>8</v>
      </c>
      <c r="L34" s="2">
        <v>8</v>
      </c>
      <c r="M34" s="3">
        <f t="shared" si="1"/>
        <v>100</v>
      </c>
      <c r="N34" s="2">
        <v>3</v>
      </c>
      <c r="O34" s="2">
        <v>3</v>
      </c>
      <c r="P34" s="3">
        <f t="shared" si="2"/>
        <v>100</v>
      </c>
      <c r="Q34" s="2">
        <v>0</v>
      </c>
      <c r="R34" s="2">
        <v>0</v>
      </c>
      <c r="S34" s="3"/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</row>
    <row r="35" spans="1:28" x14ac:dyDescent="0.25">
      <c r="A35" s="1" t="s">
        <v>59</v>
      </c>
      <c r="B35" s="2"/>
      <c r="C35" s="2"/>
      <c r="D35" s="4">
        <f>AVERAGE(D3:D34)</f>
        <v>26.90625</v>
      </c>
      <c r="E35" s="2">
        <v>38</v>
      </c>
      <c r="F35" s="2">
        <f>SUM(F3:F34)</f>
        <v>18664</v>
      </c>
      <c r="G35" s="2">
        <f>SUM(G3:G34)</f>
        <v>22006</v>
      </c>
      <c r="H35" s="3">
        <f>(F35/G35)*100</f>
        <v>84.813232754703265</v>
      </c>
      <c r="I35" s="2">
        <f>SUM(I3:I34)</f>
        <v>284850</v>
      </c>
      <c r="J35" s="2">
        <f t="shared" ref="J35:L35" si="4">SUM(J3:J34)</f>
        <v>95114</v>
      </c>
      <c r="K35" s="2">
        <f t="shared" si="4"/>
        <v>10263</v>
      </c>
      <c r="L35" s="2">
        <f t="shared" si="4"/>
        <v>11144</v>
      </c>
      <c r="M35" s="3">
        <f t="shared" si="1"/>
        <v>92.094400574300067</v>
      </c>
      <c r="N35" s="2">
        <f>SUM(N3:N34)</f>
        <v>6255</v>
      </c>
      <c r="O35" s="2">
        <f>SUM(O3:O34)</f>
        <v>7131</v>
      </c>
      <c r="P35" s="3">
        <f t="shared" si="2"/>
        <v>87.715607909129162</v>
      </c>
      <c r="Q35" s="2">
        <f>SUM(Q3:Q34)</f>
        <v>1290</v>
      </c>
      <c r="R35" s="2">
        <f>SUM(R3:R34)</f>
        <v>2166</v>
      </c>
      <c r="S35" s="3">
        <f>(Q35/R35)*100</f>
        <v>59.556786703601105</v>
      </c>
      <c r="T35" s="2">
        <f>SUM(T3:T34)</f>
        <v>47</v>
      </c>
      <c r="U35" s="2">
        <f t="shared" ref="U35:AB35" si="5">SUM(U3:U34)</f>
        <v>37.800000000000004</v>
      </c>
      <c r="V35" s="2">
        <f t="shared" si="5"/>
        <v>39.500000000000021</v>
      </c>
      <c r="W35" s="2">
        <f t="shared" si="5"/>
        <v>9.2000000000000011</v>
      </c>
      <c r="X35" s="2">
        <f t="shared" si="5"/>
        <v>433</v>
      </c>
      <c r="Y35" s="2">
        <f t="shared" si="5"/>
        <v>1370</v>
      </c>
      <c r="Z35" s="2">
        <f t="shared" si="5"/>
        <v>311</v>
      </c>
      <c r="AA35" s="2">
        <f t="shared" si="5"/>
        <v>78</v>
      </c>
      <c r="AB35" s="2">
        <f t="shared" si="5"/>
        <v>1625</v>
      </c>
    </row>
  </sheetData>
  <mergeCells count="6">
    <mergeCell ref="T1:AB1"/>
    <mergeCell ref="A1:E1"/>
    <mergeCell ref="F1:J1"/>
    <mergeCell ref="K1:M1"/>
    <mergeCell ref="N1:P1"/>
    <mergeCell ref="Q1:S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Martins</dc:creator>
  <cp:lastModifiedBy>Luiz Antonio Martins</cp:lastModifiedBy>
  <dcterms:created xsi:type="dcterms:W3CDTF">2023-03-27T23:17:49Z</dcterms:created>
  <dcterms:modified xsi:type="dcterms:W3CDTF">2023-04-07T01:03:33Z</dcterms:modified>
</cp:coreProperties>
</file>