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" sheetId="1" state="visible" r:id="rId1"/>
    <sheet name="BIO" sheetId="2" state="visible" r:id="rId2"/>
    <sheet name="MAT" sheetId="3" state="visible" r:id="rId3"/>
    <sheet name="FIS" sheetId="4" state="visible" r:id="rId4"/>
    <sheet name="QUI" sheetId="5" state="visible" r:id="rId5"/>
    <sheet name="GEO" sheetId="6" state="visible" r:id="rId6"/>
    <sheet name="SOC" sheetId="7" state="visible" r:id="rId7"/>
    <sheet name="HIST" sheetId="8" state="visible" r:id="rId8"/>
    <sheet name="FIL" sheetId="9" state="visible" r:id="rId9"/>
    <sheet name="ESP" sheetId="10" state="visible" r:id="rId10"/>
    <sheet name="POR" sheetId="11" state="visible" r:id="rId11"/>
    <sheet name="ART" sheetId="12" state="visible" r:id="rId12"/>
    <sheet name="ADF" sheetId="13" state="visible" r:id="rId13"/>
    <sheet name="ING" sheetId="14" state="visible" r:id="rId14"/>
    <sheet name="INDIVIDUAL" sheetId="15" state="visible" r:id="rId15"/>
    <sheet name="BOLETIM" sheetId="16" state="visible" r:id="rId16"/>
    <sheet name="BOL" sheetId="17" state="visible" r:id="rId17"/>
    <sheet name="RESULTADO" sheetId="18" state="visible" r:id="rId18"/>
    <sheet name="FREQUÊNCI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Arial"/>
      <b val="1"/>
      <sz val="26"/>
    </font>
    <font>
      <name val="Arial"/>
      <b val="1"/>
      <color rgb="008B4513"/>
      <sz val="14"/>
    </font>
    <font>
      <b val="1"/>
    </font>
  </fonts>
  <fills count="6">
    <fill>
      <patternFill/>
    </fill>
    <fill>
      <patternFill patternType="gray125"/>
    </fill>
    <fill>
      <patternFill patternType="solid">
        <fgColor rgb="00FF6347"/>
        <bgColor rgb="00FF6347"/>
      </patternFill>
    </fill>
    <fill>
      <patternFill patternType="solid">
        <fgColor rgb="00FFA500"/>
        <bgColor rgb="00FFA500"/>
      </patternFill>
    </fill>
    <fill>
      <patternFill patternType="solid">
        <fgColor rgb="00FFFACD"/>
        <bgColor rgb="00FFFACD"/>
      </patternFill>
    </fill>
    <fill>
      <patternFill patternType="solid">
        <fgColor rgb="00FF4500"/>
        <bgColor rgb="00FF45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10" fontId="0" fillId="0" borderId="1" applyAlignment="1" pivotButton="0" quotePrefix="0" xfId="0">
      <alignment horizontal="center" vertical="center"/>
    </xf>
    <xf numFmtId="0" fontId="3" fillId="5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tabColor rgb="00FFDAB9"/>
    <outlinePr summaryBelow="1" summaryRight="1"/>
    <pageSetUpPr/>
  </sheetPr>
  <dimension ref="A1:L197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0" customWidth="1" min="7" max="7"/>
    <col width="10" customWidth="1" min="8" max="8"/>
    <col width="10" customWidth="1" min="9" max="9"/>
    <col width="25" customWidth="1" min="10" max="10"/>
    <col width="10" customWidth="1" min="11" max="11"/>
    <col width="10" customWidth="1" min="12" max="12"/>
  </cols>
  <sheetData>
    <row r="1" ht="158.25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ATIVO</t>
        </is>
      </c>
      <c r="D3" s="5" t="inlineStr">
        <is>
          <t>TRANSFERIDO</t>
        </is>
      </c>
      <c r="E3" s="5" t="inlineStr">
        <is>
          <t>DESISTENTE</t>
        </is>
      </c>
      <c r="F3" s="6" t="inlineStr">
        <is>
          <t>SITUAÇÃO DO ALUNO</t>
        </is>
      </c>
      <c r="G3" s="3" t="inlineStr">
        <is>
          <t>Resumo Parcial por Turma</t>
        </is>
      </c>
      <c r="H3" s="7" t="n"/>
      <c r="I3" s="7" t="n"/>
      <c r="J3" s="3" t="inlineStr">
        <is>
          <t>Resumo Geral da Escola</t>
        </is>
      </c>
      <c r="K3" s="7" t="n"/>
      <c r="L3" s="7" t="n"/>
    </row>
    <row r="4">
      <c r="A4" s="8" t="n">
        <v>1</v>
      </c>
      <c r="B4" s="8" t="inlineStr">
        <is>
          <t>Alicia Natália Alves de Sousa</t>
        </is>
      </c>
      <c r="C4" s="8" t="b">
        <v>1</v>
      </c>
      <c r="D4" s="8" t="b">
        <v>0</v>
      </c>
      <c r="E4" s="8" t="b">
        <v>0</v>
      </c>
      <c r="F4" s="8">
        <f>IF(E4, "DESISTENTE", IF(D4, "TRANSFERIDO", IF(C4, "ATIVO", "INDEFINIDO")))</f>
        <v/>
      </c>
      <c r="G4" s="8" t="inlineStr">
        <is>
          <t>MATRÍCULAS</t>
        </is>
      </c>
      <c r="H4" s="8">
        <f>COUNTA(B4:B25)</f>
        <v/>
      </c>
      <c r="I4" s="8">
        <f>COUNTA(B4:B25)</f>
        <v/>
      </c>
      <c r="J4" s="8" t="inlineStr">
        <is>
          <t>MATRÍCULAS</t>
        </is>
      </c>
      <c r="K4" s="8">
        <f>SUM(H4,H33,H65,H94,H126,H157,H181)</f>
        <v/>
      </c>
      <c r="L4" s="7" t="n"/>
    </row>
    <row r="5">
      <c r="A5" s="8" t="n">
        <v>2</v>
      </c>
      <c r="B5" s="8" t="inlineStr">
        <is>
          <t>Carlos Eduardo de Freitas Silvino</t>
        </is>
      </c>
      <c r="C5" s="8" t="b">
        <v>1</v>
      </c>
      <c r="D5" s="8" t="b">
        <v>0</v>
      </c>
      <c r="E5" s="8" t="b">
        <v>0</v>
      </c>
      <c r="F5" s="8">
        <f>IF(E5, "DESISTENTE", IF(D5, "TRANSFERIDO", IF(C5, "ATIVO", "INDEFINIDO")))</f>
        <v/>
      </c>
      <c r="G5" s="8" t="inlineStr">
        <is>
          <t>ATIVOS</t>
        </is>
      </c>
      <c r="H5" s="8">
        <f>COUNTIF(C4:C25, TRUE)</f>
        <v/>
      </c>
      <c r="I5" s="8">
        <f>COUNTIF(C4:C25, TRUE)</f>
        <v/>
      </c>
      <c r="J5" s="8" t="inlineStr">
        <is>
          <t>ATIVOS</t>
        </is>
      </c>
      <c r="K5" s="8">
        <f>SUM(H5,H34,H66,H95,H127,H158,H182)</f>
        <v/>
      </c>
      <c r="L5" s="7" t="n"/>
    </row>
    <row r="6">
      <c r="A6" s="8" t="n">
        <v>3</v>
      </c>
      <c r="B6" s="8" t="inlineStr">
        <is>
          <t>Cicera Tayna Gomes Rocha</t>
        </is>
      </c>
      <c r="C6" s="8" t="b">
        <v>1</v>
      </c>
      <c r="D6" s="8" t="b">
        <v>0</v>
      </c>
      <c r="E6" s="8" t="b">
        <v>0</v>
      </c>
      <c r="F6" s="8">
        <f>IF(E6, "DESISTENTE", IF(D6, "TRANSFERIDO", IF(C6, "ATIVO", "INDEFINIDO")))</f>
        <v/>
      </c>
      <c r="G6" s="8" t="inlineStr">
        <is>
          <t>TRANSFERIDOS</t>
        </is>
      </c>
      <c r="H6" s="8">
        <f>COUNTIF(D4:D25, TRUE)</f>
        <v/>
      </c>
      <c r="I6" s="8">
        <f>COUNTIF(D4:D25, TRUE)</f>
        <v/>
      </c>
      <c r="J6" s="8" t="inlineStr">
        <is>
          <t>TRANSFERIDOS</t>
        </is>
      </c>
      <c r="K6" s="8">
        <f>SUM(H6,H35,H67,H96,H128,H159,H183)</f>
        <v/>
      </c>
      <c r="L6" s="7" t="n"/>
    </row>
    <row r="7">
      <c r="A7" s="8" t="n">
        <v>4</v>
      </c>
      <c r="B7" s="8" t="inlineStr">
        <is>
          <t>Elias Alves Barbosa</t>
        </is>
      </c>
      <c r="C7" s="8" t="b">
        <v>1</v>
      </c>
      <c r="D7" s="8" t="b">
        <v>0</v>
      </c>
      <c r="E7" s="8" t="b">
        <v>0</v>
      </c>
      <c r="F7" s="8">
        <f>IF(E7, "DESISTENTE", IF(D7, "TRANSFERIDO", IF(C7, "ATIVO", "INDEFINIDO")))</f>
        <v/>
      </c>
      <c r="G7" s="8" t="inlineStr">
        <is>
          <t>DESISTENTES</t>
        </is>
      </c>
      <c r="H7" s="8">
        <f>COUNTIF(E4:E25, TRUE)</f>
        <v/>
      </c>
      <c r="I7" s="8">
        <f>COUNTIF(E4:E25, TRUE)</f>
        <v/>
      </c>
      <c r="J7" s="8" t="inlineStr">
        <is>
          <t>DESISTENTES</t>
        </is>
      </c>
      <c r="K7" s="8">
        <f>SUM(H7,H36,H68,H97,H129,H160,H184)</f>
        <v/>
      </c>
      <c r="L7" s="7" t="n"/>
    </row>
    <row r="8">
      <c r="A8" s="8" t="n">
        <v>5</v>
      </c>
      <c r="B8" s="8" t="inlineStr">
        <is>
          <t>Geovanna da Silva Freira</t>
        </is>
      </c>
      <c r="C8" s="8" t="b">
        <v>1</v>
      </c>
      <c r="D8" s="8" t="b">
        <v>0</v>
      </c>
      <c r="E8" s="8" t="b">
        <v>0</v>
      </c>
      <c r="F8" s="8">
        <f>IF(E8, "DESISTENTE", IF(D8, "TRANSFERIDO", IF(C8, "ATIVO", "INDEFINIDO")))</f>
        <v/>
      </c>
      <c r="J8" s="8" t="inlineStr">
        <is>
          <t>Nº ABANDONO(S)</t>
        </is>
      </c>
      <c r="K8" s="8">
        <f>K7+K6</f>
        <v/>
      </c>
      <c r="L8" s="7" t="n"/>
    </row>
    <row r="9">
      <c r="A9" s="8" t="n">
        <v>6</v>
      </c>
      <c r="B9" s="8" t="inlineStr">
        <is>
          <t>Ingrid walescka Moreira do Nascimento</t>
        </is>
      </c>
      <c r="C9" s="8" t="b">
        <v>1</v>
      </c>
      <c r="D9" s="8" t="b">
        <v>0</v>
      </c>
      <c r="E9" s="8" t="b">
        <v>0</v>
      </c>
      <c r="F9" s="8">
        <f>IF(E9, "DESISTENTE", IF(D9, "TRANSFERIDO", IF(C9, "ATIVO", "INDEFINIDO")))</f>
        <v/>
      </c>
      <c r="J9" s="8" t="inlineStr">
        <is>
          <t>ABANDONO(S) (%)</t>
        </is>
      </c>
      <c r="K9" s="9">
        <f>K8/K5</f>
        <v/>
      </c>
      <c r="L9" s="7" t="n"/>
    </row>
    <row r="10">
      <c r="A10" s="8" t="n">
        <v>7</v>
      </c>
      <c r="B10" s="8" t="inlineStr">
        <is>
          <t>Jonathan Caio Gonçalves de Lima</t>
        </is>
      </c>
      <c r="C10" s="8" t="b">
        <v>1</v>
      </c>
      <c r="D10" s="8" t="b">
        <v>0</v>
      </c>
      <c r="E10" s="8" t="b">
        <v>0</v>
      </c>
      <c r="F10" s="8">
        <f>IF(E10, "DESISTENTE", IF(D10, "TRANSFERIDO", IF(C10, "ATIVO", "INDEFINIDO")))</f>
        <v/>
      </c>
    </row>
    <row r="11">
      <c r="A11" s="8" t="n">
        <v>8</v>
      </c>
      <c r="B11" s="8" t="inlineStr">
        <is>
          <t>Jordânia Lima da Costa</t>
        </is>
      </c>
      <c r="C11" s="8" t="b">
        <v>1</v>
      </c>
      <c r="D11" s="8" t="b">
        <v>0</v>
      </c>
      <c r="E11" s="8" t="b">
        <v>0</v>
      </c>
      <c r="F11" s="8">
        <f>IF(E11, "DESISTENTE", IF(D11, "TRANSFERIDO", IF(C11, "ATIVO", "INDEFINIDO")))</f>
        <v/>
      </c>
    </row>
    <row r="12">
      <c r="A12" s="8" t="n">
        <v>9</v>
      </c>
      <c r="B12" s="8" t="inlineStr">
        <is>
          <t>Keven Lucas Leite de Sousa</t>
        </is>
      </c>
      <c r="C12" s="8" t="b">
        <v>1</v>
      </c>
      <c r="D12" s="8" t="b">
        <v>0</v>
      </c>
      <c r="E12" s="8" t="b">
        <v>0</v>
      </c>
      <c r="F12" s="8">
        <f>IF(E12, "DESISTENTE", IF(D12, "TRANSFERIDO", IF(C12, "ATIVO", "INDEFINIDO")))</f>
        <v/>
      </c>
    </row>
    <row r="13">
      <c r="A13" s="8" t="n">
        <v>10</v>
      </c>
      <c r="B13" s="8" t="inlineStr">
        <is>
          <t>Leandro Junio Lima da Costa</t>
        </is>
      </c>
      <c r="C13" s="8" t="b">
        <v>1</v>
      </c>
      <c r="D13" s="8" t="b">
        <v>0</v>
      </c>
      <c r="E13" s="8" t="b">
        <v>0</v>
      </c>
      <c r="F13" s="8">
        <f>IF(E13, "DESISTENTE", IF(D13, "TRANSFERIDO", IF(C13, "ATIVO", "INDEFINIDO")))</f>
        <v/>
      </c>
    </row>
    <row r="14">
      <c r="A14" s="8" t="n">
        <v>11</v>
      </c>
      <c r="B14" s="8" t="inlineStr">
        <is>
          <t>Lendryus Lima da Costa</t>
        </is>
      </c>
      <c r="C14" s="8" t="b">
        <v>1</v>
      </c>
      <c r="D14" s="8" t="b">
        <v>0</v>
      </c>
      <c r="E14" s="8" t="b">
        <v>0</v>
      </c>
      <c r="F14" s="8">
        <f>IF(E14, "DESISTENTE", IF(D14, "TRANSFERIDO", IF(C14, "ATIVO", "INDEFINIDO")))</f>
        <v/>
      </c>
    </row>
    <row r="15">
      <c r="A15" s="8" t="n">
        <v>12</v>
      </c>
      <c r="B15" s="8" t="inlineStr">
        <is>
          <t>Leticia Monteiro Costa da Cruz</t>
        </is>
      </c>
      <c r="C15" s="8" t="b">
        <v>1</v>
      </c>
      <c r="D15" s="8" t="b">
        <v>0</v>
      </c>
      <c r="E15" s="8" t="b">
        <v>0</v>
      </c>
      <c r="F15" s="8">
        <f>IF(E15, "DESISTENTE", IF(D15, "TRANSFERIDO", IF(C15, "ATIVO", "INDEFINIDO")))</f>
        <v/>
      </c>
    </row>
    <row r="16">
      <c r="A16" s="8" t="n">
        <v>13</v>
      </c>
      <c r="B16" s="8" t="inlineStr">
        <is>
          <t>Lorenna Gentil Peixoto</t>
        </is>
      </c>
      <c r="C16" s="8" t="b">
        <v>1</v>
      </c>
      <c r="D16" s="8" t="b">
        <v>0</v>
      </c>
      <c r="E16" s="8" t="b">
        <v>0</v>
      </c>
      <c r="F16" s="8">
        <f>IF(E16, "DESISTENTE", IF(D16, "TRANSFERIDO", IF(C16, "ATIVO", "INDEFINIDO")))</f>
        <v/>
      </c>
    </row>
    <row r="17">
      <c r="A17" s="8" t="n">
        <v>14</v>
      </c>
      <c r="B17" s="8" t="inlineStr">
        <is>
          <t>Lousysy Sophia de FreitasGomes</t>
        </is>
      </c>
      <c r="C17" s="8" t="b">
        <v>1</v>
      </c>
      <c r="D17" s="8" t="b">
        <v>0</v>
      </c>
      <c r="E17" s="8" t="b">
        <v>0</v>
      </c>
      <c r="F17" s="8">
        <f>IF(E17, "DESISTENTE", IF(D17, "TRANSFERIDO", IF(C17, "ATIVO", "INDEFINIDO")))</f>
        <v/>
      </c>
    </row>
    <row r="18">
      <c r="A18" s="8" t="n">
        <v>15</v>
      </c>
      <c r="B18" s="8" t="inlineStr">
        <is>
          <t>Marina Luiza Santos Vasconcelos</t>
        </is>
      </c>
      <c r="C18" s="8" t="b">
        <v>1</v>
      </c>
      <c r="D18" s="8" t="b">
        <v>0</v>
      </c>
      <c r="E18" s="8" t="b">
        <v>0</v>
      </c>
      <c r="F18" s="8">
        <f>IF(E18, "DESISTENTE", IF(D18, "TRANSFERIDO", IF(C18, "ATIVO", "INDEFINIDO")))</f>
        <v/>
      </c>
    </row>
    <row r="19">
      <c r="A19" s="8" t="n">
        <v>16</v>
      </c>
      <c r="B19" s="8" t="inlineStr">
        <is>
          <t>Mirella Ferreira de França</t>
        </is>
      </c>
      <c r="C19" s="8" t="b">
        <v>1</v>
      </c>
      <c r="D19" s="8" t="b">
        <v>0</v>
      </c>
      <c r="E19" s="8" t="b">
        <v>0</v>
      </c>
      <c r="F19" s="8">
        <f>IF(E19, "DESISTENTE", IF(D19, "TRANSFERIDO", IF(C19, "ATIVO", "INDEFINIDO")))</f>
        <v/>
      </c>
    </row>
    <row r="20">
      <c r="A20" s="8" t="n">
        <v>17</v>
      </c>
      <c r="B20" s="8" t="inlineStr">
        <is>
          <t>Rafaela Marques Imbiriba dos Santos</t>
        </is>
      </c>
      <c r="C20" s="8" t="b">
        <v>1</v>
      </c>
      <c r="D20" s="8" t="b">
        <v>0</v>
      </c>
      <c r="E20" s="8" t="b">
        <v>0</v>
      </c>
      <c r="F20" s="8">
        <f>IF(E20, "DESISTENTE", IF(D20, "TRANSFERIDO", IF(C20, "ATIVO", "INDEFINIDO")))</f>
        <v/>
      </c>
    </row>
    <row r="21">
      <c r="A21" s="8" t="n">
        <v>18</v>
      </c>
      <c r="B21" s="8" t="inlineStr">
        <is>
          <t>Rafael Martins da Silva</t>
        </is>
      </c>
      <c r="C21" s="8" t="b">
        <v>1</v>
      </c>
      <c r="D21" s="8" t="b">
        <v>0</v>
      </c>
      <c r="E21" s="8" t="b">
        <v>0</v>
      </c>
      <c r="F21" s="8">
        <f>IF(E21, "DESISTENTE", IF(D21, "TRANSFERIDO", IF(C21, "ATIVO", "INDEFINIDO")))</f>
        <v/>
      </c>
    </row>
    <row r="22">
      <c r="A22" s="8" t="n">
        <v>19</v>
      </c>
      <c r="B22" s="8" t="inlineStr">
        <is>
          <t>Samuel Gleybson</t>
        </is>
      </c>
      <c r="C22" s="8" t="b">
        <v>1</v>
      </c>
      <c r="D22" s="8" t="b">
        <v>0</v>
      </c>
      <c r="E22" s="8" t="b">
        <v>0</v>
      </c>
      <c r="F22" s="8">
        <f>IF(E22, "DESISTENTE", IF(D22, "TRANSFERIDO", IF(C22, "ATIVO", "INDEFINIDO")))</f>
        <v/>
      </c>
    </row>
    <row r="23">
      <c r="A23" s="8" t="n">
        <v>20</v>
      </c>
      <c r="B23" s="8" t="inlineStr">
        <is>
          <t>Pedro Henrique Rocha da Silva</t>
        </is>
      </c>
      <c r="C23" s="8" t="b">
        <v>1</v>
      </c>
      <c r="D23" s="8" t="b">
        <v>0</v>
      </c>
      <c r="E23" s="8" t="b">
        <v>0</v>
      </c>
      <c r="F23" s="8">
        <f>IF(E23, "DESISTENTE", IF(D23, "TRANSFERIDO", IF(C23, "ATIVO", "INDEFINIDO")))</f>
        <v/>
      </c>
    </row>
    <row r="24">
      <c r="A24" s="8" t="n">
        <v>21</v>
      </c>
      <c r="B24" s="8" t="inlineStr">
        <is>
          <t>Wendel Ray Pereira Garcia</t>
        </is>
      </c>
      <c r="C24" s="8" t="b">
        <v>1</v>
      </c>
      <c r="D24" s="8" t="b">
        <v>0</v>
      </c>
      <c r="E24" s="8" t="b">
        <v>0</v>
      </c>
      <c r="F24" s="8">
        <f>IF(E24, "DESISTENTE", IF(D24, "TRANSFERIDO", IF(C24, "ATIVO", "INDEFINIDO")))</f>
        <v/>
      </c>
    </row>
    <row r="25">
      <c r="A25" s="8" t="n">
        <v>22</v>
      </c>
      <c r="B25" s="8" t="inlineStr">
        <is>
          <t>Klara Gabriela Macedo</t>
        </is>
      </c>
      <c r="C25" s="8" t="b">
        <v>1</v>
      </c>
      <c r="D25" s="8" t="b">
        <v>0</v>
      </c>
      <c r="E25" s="8" t="b">
        <v>0</v>
      </c>
      <c r="F25" s="8">
        <f>IF(E25, "DESISTENTE", IF(D25, "TRANSFERIDO", IF(C25, "ATIVO", "INDEFINIDO")))</f>
        <v/>
      </c>
    </row>
    <row r="31" ht="30" customHeight="1">
      <c r="A31" s="2" t="inlineStr">
        <is>
          <t>1º ANO B</t>
        </is>
      </c>
    </row>
    <row r="32">
      <c r="A32" s="3" t="inlineStr">
        <is>
          <t>Nº</t>
        </is>
      </c>
      <c r="B32" s="4" t="inlineStr">
        <is>
          <t>Nome do Aluno</t>
        </is>
      </c>
      <c r="C32" s="5" t="inlineStr">
        <is>
          <t>ATIVO</t>
        </is>
      </c>
      <c r="D32" s="5" t="inlineStr">
        <is>
          <t>TRANSFERIDO</t>
        </is>
      </c>
      <c r="E32" s="5" t="inlineStr">
        <is>
          <t>DESISTENTE</t>
        </is>
      </c>
      <c r="F32" s="6" t="inlineStr">
        <is>
          <t>SITUAÇÃO DO ALUNO</t>
        </is>
      </c>
      <c r="G32" s="3" t="inlineStr">
        <is>
          <t>Resumo Parcial por Turma</t>
        </is>
      </c>
      <c r="H32" s="7" t="n"/>
      <c r="I32" s="7" t="n"/>
    </row>
    <row r="33">
      <c r="A33" s="8" t="n">
        <v>1</v>
      </c>
      <c r="B33" s="8" t="inlineStr">
        <is>
          <t>Cauã Henrique Pereira da Silva</t>
        </is>
      </c>
      <c r="C33" s="8" t="b">
        <v>1</v>
      </c>
      <c r="D33" s="8" t="b">
        <v>0</v>
      </c>
      <c r="E33" s="8" t="b">
        <v>0</v>
      </c>
      <c r="F33" s="8">
        <f>IF(E33, "DESISTENTE", IF(D33, "TRANSFERIDO", IF(C33, "ATIVO", "INDEFINIDO")))</f>
        <v/>
      </c>
      <c r="G33" s="8" t="inlineStr">
        <is>
          <t>MATRÍCULAS</t>
        </is>
      </c>
      <c r="H33" s="8">
        <f>COUNTA(B33:B57)</f>
        <v/>
      </c>
      <c r="I33" s="8">
        <f>COUNTA(B33:B57)</f>
        <v/>
      </c>
    </row>
    <row r="34">
      <c r="A34" s="8" t="n">
        <v>2</v>
      </c>
      <c r="B34" s="8" t="inlineStr">
        <is>
          <t>Davy Fernando Tavares Pinheiro Jacob</t>
        </is>
      </c>
      <c r="C34" s="8" t="b">
        <v>1</v>
      </c>
      <c r="D34" s="8" t="b">
        <v>0</v>
      </c>
      <c r="E34" s="8" t="b">
        <v>0</v>
      </c>
      <c r="F34" s="8">
        <f>IF(E34, "DESISTENTE", IF(D34, "TRANSFERIDO", IF(C34, "ATIVO", "INDEFINIDO")))</f>
        <v/>
      </c>
      <c r="G34" s="8" t="inlineStr">
        <is>
          <t>ATIVOS</t>
        </is>
      </c>
      <c r="H34" s="8">
        <f>COUNTIF(C33:C57, TRUE)</f>
        <v/>
      </c>
      <c r="I34" s="8">
        <f>COUNTIF(C33:C57, TRUE)</f>
        <v/>
      </c>
    </row>
    <row r="35">
      <c r="A35" s="8" t="n">
        <v>3</v>
      </c>
      <c r="B35" s="8" t="inlineStr">
        <is>
          <t>Diogo dos Anjos Rodrigues</t>
        </is>
      </c>
      <c r="C35" s="8" t="b">
        <v>1</v>
      </c>
      <c r="D35" s="8" t="b">
        <v>0</v>
      </c>
      <c r="E35" s="8" t="b">
        <v>0</v>
      </c>
      <c r="F35" s="8">
        <f>IF(E35, "DESISTENTE", IF(D35, "TRANSFERIDO", IF(C35, "ATIVO", "INDEFINIDO")))</f>
        <v/>
      </c>
      <c r="G35" s="8" t="inlineStr">
        <is>
          <t>TRANSFERIDOS</t>
        </is>
      </c>
      <c r="H35" s="8">
        <f>COUNTIF(D33:D57, TRUE)</f>
        <v/>
      </c>
      <c r="I35" s="8">
        <f>COUNTIF(D33:D57, TRUE)</f>
        <v/>
      </c>
    </row>
    <row r="36">
      <c r="A36" s="8" t="n">
        <v>4</v>
      </c>
      <c r="B36" s="8" t="inlineStr">
        <is>
          <t>Enzo Gabriel Gomes Miguel dos Santos</t>
        </is>
      </c>
      <c r="C36" s="8" t="b">
        <v>1</v>
      </c>
      <c r="D36" s="8" t="b">
        <v>0</v>
      </c>
      <c r="E36" s="8" t="b">
        <v>0</v>
      </c>
      <c r="F36" s="8">
        <f>IF(E36, "DESISTENTE", IF(D36, "TRANSFERIDO", IF(C36, "ATIVO", "INDEFINIDO")))</f>
        <v/>
      </c>
      <c r="G36" s="8" t="inlineStr">
        <is>
          <t>DESISTENTES</t>
        </is>
      </c>
      <c r="H36" s="8">
        <f>COUNTIF(E33:E57, TRUE)</f>
        <v/>
      </c>
      <c r="I36" s="8">
        <f>COUNTIF(E33:E57, TRUE)</f>
        <v/>
      </c>
    </row>
    <row r="37">
      <c r="A37" s="8" t="n">
        <v>5</v>
      </c>
      <c r="B37" s="8" t="inlineStr">
        <is>
          <t>Ezequiel Tavares Nascimento Torres</t>
        </is>
      </c>
      <c r="C37" s="8" t="b">
        <v>1</v>
      </c>
      <c r="D37" s="8" t="b">
        <v>0</v>
      </c>
      <c r="E37" s="8" t="b">
        <v>0</v>
      </c>
      <c r="F37" s="8">
        <f>IF(E37, "DESISTENTE", IF(D37, "TRANSFERIDO", IF(C37, "ATIVO", "INDEFINIDO")))</f>
        <v/>
      </c>
    </row>
    <row r="38">
      <c r="A38" s="8" t="n">
        <v>6</v>
      </c>
      <c r="B38" s="8" t="inlineStr">
        <is>
          <t>Gabriel Avelino Ferreira</t>
        </is>
      </c>
      <c r="C38" s="8" t="b">
        <v>1</v>
      </c>
      <c r="D38" s="8" t="b">
        <v>0</v>
      </c>
      <c r="E38" s="8" t="b">
        <v>0</v>
      </c>
      <c r="F38" s="8">
        <f>IF(E38, "DESISTENTE", IF(D38, "TRANSFERIDO", IF(C38, "ATIVO", "INDEFINIDO")))</f>
        <v/>
      </c>
    </row>
    <row r="39">
      <c r="A39" s="8" t="n">
        <v>7</v>
      </c>
      <c r="B39" s="8" t="inlineStr">
        <is>
          <t>Gabriela Souto da Trindade</t>
        </is>
      </c>
      <c r="C39" s="8" t="b">
        <v>1</v>
      </c>
      <c r="D39" s="8" t="b">
        <v>0</v>
      </c>
      <c r="E39" s="8" t="b">
        <v>0</v>
      </c>
      <c r="F39" s="8">
        <f>IF(E39, "DESISTENTE", IF(D39, "TRANSFERIDO", IF(C39, "ATIVO", "INDEFINIDO")))</f>
        <v/>
      </c>
    </row>
    <row r="40">
      <c r="A40" s="8" t="n">
        <v>8</v>
      </c>
      <c r="B40" s="8" t="inlineStr">
        <is>
          <t>Guilherme de Lucena Queiroz</t>
        </is>
      </c>
      <c r="C40" s="8" t="b">
        <v>1</v>
      </c>
      <c r="D40" s="8" t="b">
        <v>0</v>
      </c>
      <c r="E40" s="8" t="b">
        <v>0</v>
      </c>
      <c r="F40" s="8">
        <f>IF(E40, "DESISTENTE", IF(D40, "TRANSFERIDO", IF(C40, "ATIVO", "INDEFINIDO")))</f>
        <v/>
      </c>
    </row>
    <row r="41">
      <c r="A41" s="8" t="n">
        <v>9</v>
      </c>
      <c r="B41" s="8" t="inlineStr">
        <is>
          <t>Hevelyn Diniz Fernandes</t>
        </is>
      </c>
      <c r="C41" s="8" t="b">
        <v>1</v>
      </c>
      <c r="D41" s="8" t="b">
        <v>0</v>
      </c>
      <c r="E41" s="8" t="b">
        <v>0</v>
      </c>
      <c r="F41" s="8">
        <f>IF(E41, "DESISTENTE", IF(D41, "TRANSFERIDO", IF(C41, "ATIVO", "INDEFINIDO")))</f>
        <v/>
      </c>
    </row>
    <row r="42">
      <c r="A42" s="8" t="n">
        <v>10</v>
      </c>
      <c r="B42" s="8" t="inlineStr">
        <is>
          <t>Igor Juno da Silva Oliveira</t>
        </is>
      </c>
      <c r="C42" s="8" t="b">
        <v>1</v>
      </c>
      <c r="D42" s="8" t="b">
        <v>0</v>
      </c>
      <c r="E42" s="8" t="b">
        <v>0</v>
      </c>
      <c r="F42" s="8">
        <f>IF(E42, "DESISTENTE", IF(D42, "TRANSFERIDO", IF(C42, "ATIVO", "INDEFINIDO")))</f>
        <v/>
      </c>
    </row>
    <row r="43">
      <c r="A43" s="8" t="n">
        <v>11</v>
      </c>
      <c r="B43" s="8" t="inlineStr">
        <is>
          <t>Isaac Sales Barbosa</t>
        </is>
      </c>
      <c r="C43" s="8" t="b">
        <v>1</v>
      </c>
      <c r="D43" s="8" t="b">
        <v>0</v>
      </c>
      <c r="E43" s="8" t="b">
        <v>0</v>
      </c>
      <c r="F43" s="8">
        <f>IF(E43, "DESISTENTE", IF(D43, "TRANSFERIDO", IF(C43, "ATIVO", "INDEFINIDO")))</f>
        <v/>
      </c>
    </row>
    <row r="44">
      <c r="A44" s="8" t="n">
        <v>12</v>
      </c>
      <c r="B44" s="8" t="inlineStr">
        <is>
          <t>José Henrike Oliveira Domingues</t>
        </is>
      </c>
      <c r="C44" s="8" t="b">
        <v>1</v>
      </c>
      <c r="D44" s="8" t="b">
        <v>0</v>
      </c>
      <c r="E44" s="8" t="b">
        <v>0</v>
      </c>
      <c r="F44" s="8">
        <f>IF(E44, "DESISTENTE", IF(D44, "TRANSFERIDO", IF(C44, "ATIVO", "INDEFINIDO")))</f>
        <v/>
      </c>
    </row>
    <row r="45">
      <c r="A45" s="8" t="n">
        <v>13</v>
      </c>
      <c r="B45" s="8" t="inlineStr">
        <is>
          <t>Joyce Kelly Bernado Correia</t>
        </is>
      </c>
      <c r="C45" s="8" t="b">
        <v>1</v>
      </c>
      <c r="D45" s="8" t="b">
        <v>0</v>
      </c>
      <c r="E45" s="8" t="b">
        <v>0</v>
      </c>
      <c r="F45" s="8">
        <f>IF(E45, "DESISTENTE", IF(D45, "TRANSFERIDO", IF(C45, "ATIVO", "INDEFINIDO")))</f>
        <v/>
      </c>
    </row>
    <row r="46">
      <c r="A46" s="8" t="n">
        <v>14</v>
      </c>
      <c r="B46" s="8" t="inlineStr">
        <is>
          <t>Karoliny Vitoria Freire da Silva Nascimento</t>
        </is>
      </c>
      <c r="C46" s="8" t="b">
        <v>1</v>
      </c>
      <c r="D46" s="8" t="b">
        <v>0</v>
      </c>
      <c r="E46" s="8" t="b">
        <v>0</v>
      </c>
      <c r="F46" s="8">
        <f>IF(E46, "DESISTENTE", IF(D46, "TRANSFERIDO", IF(C46, "ATIVO", "INDEFINIDO")))</f>
        <v/>
      </c>
    </row>
    <row r="47">
      <c r="A47" s="8" t="n">
        <v>15</v>
      </c>
      <c r="B47" s="8" t="inlineStr">
        <is>
          <t>Kaunysson Borges Gonzaga</t>
        </is>
      </c>
      <c r="C47" s="8" t="b">
        <v>1</v>
      </c>
      <c r="D47" s="8" t="b">
        <v>0</v>
      </c>
      <c r="E47" s="8" t="b">
        <v>0</v>
      </c>
      <c r="F47" s="8">
        <f>IF(E47, "DESISTENTE", IF(D47, "TRANSFERIDO", IF(C47, "ATIVO", "INDEFINIDO")))</f>
        <v/>
      </c>
    </row>
    <row r="48">
      <c r="A48" s="8" t="n">
        <v>16</v>
      </c>
      <c r="B48" s="8" t="inlineStr">
        <is>
          <t>Lara Nunes Oliveira</t>
        </is>
      </c>
      <c r="C48" s="8" t="b">
        <v>1</v>
      </c>
      <c r="D48" s="8" t="b">
        <v>0</v>
      </c>
      <c r="E48" s="8" t="b">
        <v>0</v>
      </c>
      <c r="F48" s="8">
        <f>IF(E48, "DESISTENTE", IF(D48, "TRANSFERIDO", IF(C48, "ATIVO", "INDEFINIDO")))</f>
        <v/>
      </c>
    </row>
    <row r="49">
      <c r="A49" s="8" t="n">
        <v>17</v>
      </c>
      <c r="B49" s="8" t="inlineStr">
        <is>
          <t>Lyllian Maria Santana Luciano</t>
        </is>
      </c>
      <c r="C49" s="8" t="b">
        <v>1</v>
      </c>
      <c r="D49" s="8" t="b">
        <v>0</v>
      </c>
      <c r="E49" s="8" t="b">
        <v>0</v>
      </c>
      <c r="F49" s="8">
        <f>IF(E49, "DESISTENTE", IF(D49, "TRANSFERIDO", IF(C49, "ATIVO", "INDEFINIDO")))</f>
        <v/>
      </c>
    </row>
    <row r="50">
      <c r="A50" s="8" t="n">
        <v>18</v>
      </c>
      <c r="B50" s="8" t="inlineStr">
        <is>
          <t>Maria Eduarda de Souza</t>
        </is>
      </c>
      <c r="C50" s="8" t="b">
        <v>1</v>
      </c>
      <c r="D50" s="8" t="b">
        <v>0</v>
      </c>
      <c r="E50" s="8" t="b">
        <v>0</v>
      </c>
      <c r="F50" s="8">
        <f>IF(E50, "DESISTENTE", IF(D50, "TRANSFERIDO", IF(C50, "ATIVO", "INDEFINIDO")))</f>
        <v/>
      </c>
    </row>
    <row r="51">
      <c r="A51" s="8" t="n">
        <v>19</v>
      </c>
      <c r="B51" s="8" t="inlineStr">
        <is>
          <t>Maria Eduarda Carneiro de Oliveira</t>
        </is>
      </c>
      <c r="C51" s="8" t="b">
        <v>1</v>
      </c>
      <c r="D51" s="8" t="b">
        <v>0</v>
      </c>
      <c r="E51" s="8" t="b">
        <v>0</v>
      </c>
      <c r="F51" s="8">
        <f>IF(E51, "DESISTENTE", IF(D51, "TRANSFERIDO", IF(C51, "ATIVO", "INDEFINIDO")))</f>
        <v/>
      </c>
    </row>
    <row r="52">
      <c r="A52" s="8" t="n">
        <v>20</v>
      </c>
      <c r="B52" s="8" t="inlineStr">
        <is>
          <t>Nicole Stefany Alves Souto Silva</t>
        </is>
      </c>
      <c r="C52" s="8" t="b">
        <v>1</v>
      </c>
      <c r="D52" s="8" t="b">
        <v>0</v>
      </c>
      <c r="E52" s="8" t="b">
        <v>0</v>
      </c>
      <c r="F52" s="8">
        <f>IF(E52, "DESISTENTE", IF(D52, "TRANSFERIDO", IF(C52, "ATIVO", "INDEFINIDO")))</f>
        <v/>
      </c>
    </row>
    <row r="53">
      <c r="A53" s="8" t="n">
        <v>21</v>
      </c>
      <c r="B53" s="8" t="inlineStr">
        <is>
          <t>Rhuan Carlos de Araújo Sousa</t>
        </is>
      </c>
      <c r="C53" s="8" t="b">
        <v>1</v>
      </c>
      <c r="D53" s="8" t="b">
        <v>0</v>
      </c>
      <c r="E53" s="8" t="b">
        <v>0</v>
      </c>
      <c r="F53" s="8">
        <f>IF(E53, "DESISTENTE", IF(D53, "TRANSFERIDO", IF(C53, "ATIVO", "INDEFINIDO")))</f>
        <v/>
      </c>
    </row>
    <row r="54">
      <c r="A54" s="8" t="n">
        <v>22</v>
      </c>
      <c r="B54" s="8" t="inlineStr">
        <is>
          <t>Pedro Henrique Ricardo Moura do Nascimento</t>
        </is>
      </c>
      <c r="C54" s="8" t="b">
        <v>1</v>
      </c>
      <c r="D54" s="8" t="b">
        <v>0</v>
      </c>
      <c r="E54" s="8" t="b">
        <v>0</v>
      </c>
      <c r="F54" s="8">
        <f>IF(E54, "DESISTENTE", IF(D54, "TRANSFERIDO", IF(C54, "ATIVO", "INDEFINIDO")))</f>
        <v/>
      </c>
    </row>
    <row r="55">
      <c r="A55" s="8" t="n">
        <v>23</v>
      </c>
      <c r="B55" s="8" t="inlineStr">
        <is>
          <t>Victor Antonino Figueiredo da Silva</t>
        </is>
      </c>
      <c r="C55" s="8" t="b">
        <v>1</v>
      </c>
      <c r="D55" s="8" t="b">
        <v>0</v>
      </c>
      <c r="E55" s="8" t="b">
        <v>0</v>
      </c>
      <c r="F55" s="8">
        <f>IF(E55, "DESISTENTE", IF(D55, "TRANSFERIDO", IF(C55, "ATIVO", "INDEFINIDO")))</f>
        <v/>
      </c>
    </row>
    <row r="56">
      <c r="A56" s="8" t="n">
        <v>24</v>
      </c>
      <c r="B56" s="8" t="inlineStr">
        <is>
          <t>Victor Emanuel Macêdo Fidelis</t>
        </is>
      </c>
      <c r="C56" s="8" t="b">
        <v>1</v>
      </c>
      <c r="D56" s="8" t="b">
        <v>0</v>
      </c>
      <c r="E56" s="8" t="b">
        <v>0</v>
      </c>
      <c r="F56" s="8">
        <f>IF(E56, "DESISTENTE", IF(D56, "TRANSFERIDO", IF(C56, "ATIVO", "INDEFINIDO")))</f>
        <v/>
      </c>
    </row>
    <row r="57">
      <c r="A57" s="8" t="n">
        <v>25</v>
      </c>
      <c r="B57" s="8" t="inlineStr">
        <is>
          <t>Yasmin Lohane Muller Coelho</t>
        </is>
      </c>
      <c r="C57" s="8" t="b">
        <v>1</v>
      </c>
      <c r="D57" s="8" t="b">
        <v>0</v>
      </c>
      <c r="E57" s="8" t="b">
        <v>0</v>
      </c>
      <c r="F57" s="8">
        <f>IF(E57, "DESISTENTE", IF(D57, "TRANSFERIDO", IF(C57, "ATIVO", "INDEFINIDO")))</f>
        <v/>
      </c>
    </row>
    <row r="63" ht="30" customHeight="1">
      <c r="A63" s="2" t="inlineStr">
        <is>
          <t>1º ANO C</t>
        </is>
      </c>
    </row>
    <row r="64">
      <c r="A64" s="3" t="inlineStr">
        <is>
          <t>Nº</t>
        </is>
      </c>
      <c r="B64" s="4" t="inlineStr">
        <is>
          <t>Nome do Aluno</t>
        </is>
      </c>
      <c r="C64" s="5" t="inlineStr">
        <is>
          <t>ATIVO</t>
        </is>
      </c>
      <c r="D64" s="5" t="inlineStr">
        <is>
          <t>TRANSFERIDO</t>
        </is>
      </c>
      <c r="E64" s="5" t="inlineStr">
        <is>
          <t>DESISTENTE</t>
        </is>
      </c>
      <c r="F64" s="6" t="inlineStr">
        <is>
          <t>SITUAÇÃO DO ALUNO</t>
        </is>
      </c>
      <c r="G64" s="3" t="inlineStr">
        <is>
          <t>Resumo Parcial por Turma</t>
        </is>
      </c>
      <c r="H64" s="7" t="n"/>
      <c r="I64" s="7" t="n"/>
    </row>
    <row r="65">
      <c r="A65" s="8" t="n">
        <v>1</v>
      </c>
      <c r="B65" s="8" t="inlineStr">
        <is>
          <t>Adryan Sudario Sousa</t>
        </is>
      </c>
      <c r="C65" s="8" t="b">
        <v>1</v>
      </c>
      <c r="D65" s="8" t="b">
        <v>0</v>
      </c>
      <c r="E65" s="8" t="b">
        <v>0</v>
      </c>
      <c r="F65" s="8">
        <f>IF(E65, "DESISTENTE", IF(D65, "TRANSFERIDO", IF(C65, "ATIVO", "INDEFINIDO")))</f>
        <v/>
      </c>
      <c r="G65" s="8" t="inlineStr">
        <is>
          <t>MATRÍCULAS</t>
        </is>
      </c>
      <c r="H65" s="8">
        <f>COUNTA(B65:B86)</f>
        <v/>
      </c>
      <c r="I65" s="8">
        <f>COUNTA(B65:B86)</f>
        <v/>
      </c>
    </row>
    <row r="66">
      <c r="A66" s="8" t="n">
        <v>2</v>
      </c>
      <c r="B66" s="8" t="inlineStr">
        <is>
          <t>Arthur Kauã Ferreira Barbosa</t>
        </is>
      </c>
      <c r="C66" s="8" t="b">
        <v>1</v>
      </c>
      <c r="D66" s="8" t="b">
        <v>0</v>
      </c>
      <c r="E66" s="8" t="b">
        <v>0</v>
      </c>
      <c r="F66" s="8">
        <f>IF(E66, "DESISTENTE", IF(D66, "TRANSFERIDO", IF(C66, "ATIVO", "INDEFINIDO")))</f>
        <v/>
      </c>
      <c r="G66" s="8" t="inlineStr">
        <is>
          <t>ATIVOS</t>
        </is>
      </c>
      <c r="H66" s="8">
        <f>COUNTIF(C65:C86, TRUE)</f>
        <v/>
      </c>
      <c r="I66" s="8">
        <f>COUNTIF(C65:C86, TRUE)</f>
        <v/>
      </c>
    </row>
    <row r="67">
      <c r="A67" s="8" t="n">
        <v>3</v>
      </c>
      <c r="B67" s="8" t="inlineStr">
        <is>
          <t>Angeliny Pessoa dos Santos</t>
        </is>
      </c>
      <c r="C67" s="8" t="b">
        <v>1</v>
      </c>
      <c r="D67" s="8" t="b">
        <v>0</v>
      </c>
      <c r="E67" s="8" t="b">
        <v>0</v>
      </c>
      <c r="F67" s="8">
        <f>IF(E67, "DESISTENTE", IF(D67, "TRANSFERIDO", IF(C67, "ATIVO", "INDEFINIDO")))</f>
        <v/>
      </c>
      <c r="G67" s="8" t="inlineStr">
        <is>
          <t>TRANSFERIDOS</t>
        </is>
      </c>
      <c r="H67" s="8">
        <f>COUNTIF(D65:D86, TRUE)</f>
        <v/>
      </c>
      <c r="I67" s="8">
        <f>COUNTIF(D65:D86, TRUE)</f>
        <v/>
      </c>
    </row>
    <row r="68">
      <c r="A68" s="8" t="n">
        <v>4</v>
      </c>
      <c r="B68" s="8" t="inlineStr">
        <is>
          <t>Bianca Nicolly Pereira Martins</t>
        </is>
      </c>
      <c r="C68" s="8" t="b">
        <v>1</v>
      </c>
      <c r="D68" s="8" t="b">
        <v>0</v>
      </c>
      <c r="E68" s="8" t="b">
        <v>0</v>
      </c>
      <c r="F68" s="8">
        <f>IF(E68, "DESISTENTE", IF(D68, "TRANSFERIDO", IF(C68, "ATIVO", "INDEFINIDO")))</f>
        <v/>
      </c>
      <c r="G68" s="8" t="inlineStr">
        <is>
          <t>DESISTENTES</t>
        </is>
      </c>
      <c r="H68" s="8">
        <f>COUNTIF(E65:E86, TRUE)</f>
        <v/>
      </c>
      <c r="I68" s="8">
        <f>COUNTIF(E65:E86, TRUE)</f>
        <v/>
      </c>
    </row>
    <row r="69">
      <c r="A69" s="8" t="n">
        <v>5</v>
      </c>
      <c r="B69" s="8" t="inlineStr">
        <is>
          <t>Davi de Sousa Alves</t>
        </is>
      </c>
      <c r="C69" s="8" t="b">
        <v>1</v>
      </c>
      <c r="D69" s="8" t="b">
        <v>0</v>
      </c>
      <c r="E69" s="8" t="b">
        <v>0</v>
      </c>
      <c r="F69" s="8">
        <f>IF(E69, "DESISTENTE", IF(D69, "TRANSFERIDO", IF(C69, "ATIVO", "INDEFINIDO")))</f>
        <v/>
      </c>
    </row>
    <row r="70">
      <c r="A70" s="8" t="n">
        <v>6</v>
      </c>
      <c r="B70" s="8" t="inlineStr">
        <is>
          <t>Gabryelle Nayara Pereira de Sousa</t>
        </is>
      </c>
      <c r="C70" s="8" t="b">
        <v>1</v>
      </c>
      <c r="D70" s="8" t="b">
        <v>0</v>
      </c>
      <c r="E70" s="8" t="b">
        <v>0</v>
      </c>
      <c r="F70" s="8">
        <f>IF(E70, "DESISTENTE", IF(D70, "TRANSFERIDO", IF(C70, "ATIVO", "INDEFINIDO")))</f>
        <v/>
      </c>
    </row>
    <row r="71">
      <c r="A71" s="8" t="n">
        <v>7</v>
      </c>
      <c r="B71" s="8" t="inlineStr">
        <is>
          <t>José Carlos de Freitas Souza</t>
        </is>
      </c>
      <c r="C71" s="8" t="b">
        <v>1</v>
      </c>
      <c r="D71" s="8" t="b">
        <v>0</v>
      </c>
      <c r="E71" s="8" t="b">
        <v>0</v>
      </c>
      <c r="F71" s="8">
        <f>IF(E71, "DESISTENTE", IF(D71, "TRANSFERIDO", IF(C71, "ATIVO", "INDEFINIDO")))</f>
        <v/>
      </c>
    </row>
    <row r="72">
      <c r="A72" s="8" t="n">
        <v>8</v>
      </c>
      <c r="B72" s="8" t="inlineStr">
        <is>
          <t>Julia de Souza Santos do Rego</t>
        </is>
      </c>
      <c r="C72" s="8" t="b">
        <v>1</v>
      </c>
      <c r="D72" s="8" t="b">
        <v>0</v>
      </c>
      <c r="E72" s="8" t="b">
        <v>0</v>
      </c>
      <c r="F72" s="8">
        <f>IF(E72, "DESISTENTE", IF(D72, "TRANSFERIDO", IF(C72, "ATIVO", "INDEFINIDO")))</f>
        <v/>
      </c>
    </row>
    <row r="73">
      <c r="A73" s="8" t="n">
        <v>9</v>
      </c>
      <c r="B73" s="8" t="inlineStr">
        <is>
          <t>Kauã Leite Jorge Vieira da Costa</t>
        </is>
      </c>
      <c r="C73" s="8" t="b">
        <v>1</v>
      </c>
      <c r="D73" s="8" t="b">
        <v>0</v>
      </c>
      <c r="E73" s="8" t="b">
        <v>0</v>
      </c>
      <c r="F73" s="8">
        <f>IF(E73, "DESISTENTE", IF(D73, "TRANSFERIDO", IF(C73, "ATIVO", "INDEFINIDO")))</f>
        <v/>
      </c>
    </row>
    <row r="74">
      <c r="A74" s="8" t="n">
        <v>10</v>
      </c>
      <c r="B74" s="8" t="inlineStr">
        <is>
          <t>Laura Maria Monteiro Tavares</t>
        </is>
      </c>
      <c r="C74" s="8" t="b">
        <v>1</v>
      </c>
      <c r="D74" s="8" t="b">
        <v>0</v>
      </c>
      <c r="E74" s="8" t="b">
        <v>0</v>
      </c>
      <c r="F74" s="8">
        <f>IF(E74, "DESISTENTE", IF(D74, "TRANSFERIDO", IF(C74, "ATIVO", "INDEFINIDO")))</f>
        <v/>
      </c>
    </row>
    <row r="75">
      <c r="A75" s="8" t="n">
        <v>11</v>
      </c>
      <c r="B75" s="8" t="inlineStr">
        <is>
          <t>Leandro da Silva Fonseca Filho</t>
        </is>
      </c>
      <c r="C75" s="8" t="b">
        <v>1</v>
      </c>
      <c r="D75" s="8" t="b">
        <v>0</v>
      </c>
      <c r="E75" s="8" t="b">
        <v>0</v>
      </c>
      <c r="F75" s="8">
        <f>IF(E75, "DESISTENTE", IF(D75, "TRANSFERIDO", IF(C75, "ATIVO", "INDEFINIDO")))</f>
        <v/>
      </c>
    </row>
    <row r="76">
      <c r="A76" s="8" t="n">
        <v>12</v>
      </c>
      <c r="B76" s="8" t="inlineStr">
        <is>
          <t>Louhanna Micaelly Silva de Araújo</t>
        </is>
      </c>
      <c r="C76" s="8" t="b">
        <v>1</v>
      </c>
      <c r="D76" s="8" t="b">
        <v>0</v>
      </c>
      <c r="E76" s="8" t="b">
        <v>0</v>
      </c>
      <c r="F76" s="8">
        <f>IF(E76, "DESISTENTE", IF(D76, "TRANSFERIDO", IF(C76, "ATIVO", "INDEFINIDO")))</f>
        <v/>
      </c>
    </row>
    <row r="77">
      <c r="A77" s="8" t="n">
        <v>13</v>
      </c>
      <c r="B77" s="8" t="inlineStr">
        <is>
          <t>Lucyemille Fernandes dos Sasntos</t>
        </is>
      </c>
      <c r="C77" s="8" t="b">
        <v>1</v>
      </c>
      <c r="D77" s="8" t="b">
        <v>0</v>
      </c>
      <c r="E77" s="8" t="b">
        <v>0</v>
      </c>
      <c r="F77" s="8">
        <f>IF(E77, "DESISTENTE", IF(D77, "TRANSFERIDO", IF(C77, "ATIVO", "INDEFINIDO")))</f>
        <v/>
      </c>
    </row>
    <row r="78">
      <c r="A78" s="8" t="n">
        <v>14</v>
      </c>
      <c r="B78" s="8" t="inlineStr">
        <is>
          <t>Maria Eduarda Oliveira Nunes / NOME SOCIAL: Liam Oliveira Nunes</t>
        </is>
      </c>
      <c r="C78" s="8" t="b">
        <v>1</v>
      </c>
      <c r="D78" s="8" t="b">
        <v>0</v>
      </c>
      <c r="E78" s="8" t="b">
        <v>0</v>
      </c>
      <c r="F78" s="8">
        <f>IF(E78, "DESISTENTE", IF(D78, "TRANSFERIDO", IF(C78, "ATIVO", "INDEFINIDO")))</f>
        <v/>
      </c>
    </row>
    <row r="79">
      <c r="A79" s="8" t="n">
        <v>15</v>
      </c>
      <c r="B79" s="8" t="inlineStr">
        <is>
          <t>Maria Tainá Marculino dos Santos</t>
        </is>
      </c>
      <c r="C79" s="8" t="b">
        <v>1</v>
      </c>
      <c r="D79" s="8" t="b">
        <v>0</v>
      </c>
      <c r="E79" s="8" t="b">
        <v>0</v>
      </c>
      <c r="F79" s="8">
        <f>IF(E79, "DESISTENTE", IF(D79, "TRANSFERIDO", IF(C79, "ATIVO", "INDEFINIDO")))</f>
        <v/>
      </c>
    </row>
    <row r="80">
      <c r="A80" s="8" t="n">
        <v>16</v>
      </c>
      <c r="B80" s="8" t="inlineStr">
        <is>
          <t>Marianny Vitória da Silva Gomes</t>
        </is>
      </c>
      <c r="C80" s="8" t="b">
        <v>1</v>
      </c>
      <c r="D80" s="8" t="b">
        <v>0</v>
      </c>
      <c r="E80" s="8" t="b">
        <v>0</v>
      </c>
      <c r="F80" s="8">
        <f>IF(E80, "DESISTENTE", IF(D80, "TRANSFERIDO", IF(C80, "ATIVO", "INDEFINIDO")))</f>
        <v/>
      </c>
    </row>
    <row r="81">
      <c r="A81" s="8" t="n">
        <v>17</v>
      </c>
      <c r="B81" s="8" t="inlineStr">
        <is>
          <t>Maycon Leandro Nunes dos Santos</t>
        </is>
      </c>
      <c r="C81" s="8" t="b">
        <v>1</v>
      </c>
      <c r="D81" s="8" t="b">
        <v>0</v>
      </c>
      <c r="E81" s="8" t="b">
        <v>0</v>
      </c>
      <c r="F81" s="8">
        <f>IF(E81, "DESISTENTE", IF(D81, "TRANSFERIDO", IF(C81, "ATIVO", "INDEFINIDO")))</f>
        <v/>
      </c>
    </row>
    <row r="82">
      <c r="A82" s="8" t="n">
        <v>18</v>
      </c>
      <c r="B82" s="8" t="inlineStr">
        <is>
          <t>Nicole Vitória Belarmino da Silva</t>
        </is>
      </c>
      <c r="C82" s="8" t="b">
        <v>1</v>
      </c>
      <c r="D82" s="8" t="b">
        <v>0</v>
      </c>
      <c r="E82" s="8" t="b">
        <v>0</v>
      </c>
      <c r="F82" s="8">
        <f>IF(E82, "DESISTENTE", IF(D82, "TRANSFERIDO", IF(C82, "ATIVO", "INDEFINIDO")))</f>
        <v/>
      </c>
    </row>
    <row r="83">
      <c r="A83" s="8" t="n">
        <v>19</v>
      </c>
      <c r="B83" s="8" t="inlineStr">
        <is>
          <t>Perola Vittoria Oliveira Lima da Silva</t>
        </is>
      </c>
      <c r="C83" s="8" t="b">
        <v>1</v>
      </c>
      <c r="D83" s="8" t="b">
        <v>0</v>
      </c>
      <c r="E83" s="8" t="b">
        <v>0</v>
      </c>
      <c r="F83" s="8">
        <f>IF(E83, "DESISTENTE", IF(D83, "TRANSFERIDO", IF(C83, "ATIVO", "INDEFINIDO")))</f>
        <v/>
      </c>
    </row>
    <row r="84">
      <c r="A84" s="8" t="n">
        <v>20</v>
      </c>
      <c r="B84" s="8" t="inlineStr">
        <is>
          <t>Iana Havenna Alves Lisboa</t>
        </is>
      </c>
      <c r="C84" s="8" t="b">
        <v>1</v>
      </c>
      <c r="D84" s="8" t="b">
        <v>0</v>
      </c>
      <c r="E84" s="8" t="b">
        <v>0</v>
      </c>
      <c r="F84" s="8">
        <f>IF(E84, "DESISTENTE", IF(D84, "TRANSFERIDO", IF(C84, "ATIVO", "INDEFINIDO")))</f>
        <v/>
      </c>
    </row>
    <row r="85">
      <c r="A85" s="8" t="n">
        <v>21</v>
      </c>
      <c r="B85" s="8" t="inlineStr">
        <is>
          <t>Gustavo Junior Rodrigues Viana</t>
        </is>
      </c>
      <c r="C85" s="8" t="b">
        <v>1</v>
      </c>
      <c r="D85" s="8" t="b">
        <v>0</v>
      </c>
      <c r="E85" s="8" t="b">
        <v>0</v>
      </c>
      <c r="F85" s="8">
        <f>IF(E85, "DESISTENTE", IF(D85, "TRANSFERIDO", IF(C85, "ATIVO", "INDEFINIDO")))</f>
        <v/>
      </c>
    </row>
    <row r="86">
      <c r="A86" s="8" t="n">
        <v>22</v>
      </c>
      <c r="B86" s="8" t="inlineStr">
        <is>
          <t>Samuel Vinicius Felinto dos Santos</t>
        </is>
      </c>
      <c r="C86" s="8" t="b">
        <v>1</v>
      </c>
      <c r="D86" s="8" t="b">
        <v>0</v>
      </c>
      <c r="E86" s="8" t="b">
        <v>0</v>
      </c>
      <c r="F86" s="8">
        <f>IF(E86, "DESISTENTE", IF(D86, "TRANSFERIDO", IF(C86, "ATIVO", "INDEFINIDO")))</f>
        <v/>
      </c>
    </row>
    <row r="92" ht="30" customHeight="1">
      <c r="A92" s="2" t="inlineStr">
        <is>
          <t>2º ANO A</t>
        </is>
      </c>
    </row>
    <row r="93">
      <c r="A93" s="3" t="inlineStr">
        <is>
          <t>Nº</t>
        </is>
      </c>
      <c r="B93" s="4" t="inlineStr">
        <is>
          <t>Nome do Aluno</t>
        </is>
      </c>
      <c r="C93" s="5" t="inlineStr">
        <is>
          <t>ATIVO</t>
        </is>
      </c>
      <c r="D93" s="5" t="inlineStr">
        <is>
          <t>TRANSFERIDO</t>
        </is>
      </c>
      <c r="E93" s="5" t="inlineStr">
        <is>
          <t>DESISTENTE</t>
        </is>
      </c>
      <c r="F93" s="6" t="inlineStr">
        <is>
          <t>SITUAÇÃO DO ALUNO</t>
        </is>
      </c>
      <c r="G93" s="3" t="inlineStr">
        <is>
          <t>Resumo Parcial por Turma</t>
        </is>
      </c>
      <c r="H93" s="7" t="n"/>
      <c r="I93" s="7" t="n"/>
    </row>
    <row r="94">
      <c r="A94" s="8" t="n">
        <v>1</v>
      </c>
      <c r="B94" s="8" t="inlineStr">
        <is>
          <t>Agátha Fernanda Maciel de Souza</t>
        </is>
      </c>
      <c r="C94" s="8" t="b">
        <v>1</v>
      </c>
      <c r="D94" s="8" t="b">
        <v>0</v>
      </c>
      <c r="E94" s="8" t="b">
        <v>0</v>
      </c>
      <c r="F94" s="8">
        <f>IF(E94, "DESISTENTE", IF(D94, "TRANSFERIDO", IF(C94, "ATIVO", "INDEFINIDO")))</f>
        <v/>
      </c>
      <c r="G94" s="8" t="inlineStr">
        <is>
          <t>MATRÍCULAS</t>
        </is>
      </c>
      <c r="H94" s="8">
        <f>COUNTA(B94:B118)</f>
        <v/>
      </c>
      <c r="I94" s="8">
        <f>COUNTA(B94:B118)</f>
        <v/>
      </c>
    </row>
    <row r="95">
      <c r="A95" s="8" t="n">
        <v>2</v>
      </c>
      <c r="B95" s="8" t="inlineStr">
        <is>
          <t>Alex Bandeira Costa Júnior</t>
        </is>
      </c>
      <c r="C95" s="8" t="b">
        <v>1</v>
      </c>
      <c r="D95" s="8" t="b">
        <v>0</v>
      </c>
      <c r="E95" s="8" t="b">
        <v>0</v>
      </c>
      <c r="F95" s="8">
        <f>IF(E95, "DESISTENTE", IF(D95, "TRANSFERIDO", IF(C95, "ATIVO", "INDEFINIDO")))</f>
        <v/>
      </c>
      <c r="G95" s="8" t="inlineStr">
        <is>
          <t>ATIVOS</t>
        </is>
      </c>
      <c r="H95" s="8">
        <f>COUNTIF(C94:C118, TRUE)</f>
        <v/>
      </c>
      <c r="I95" s="8">
        <f>COUNTIF(C94:C118, TRUE)</f>
        <v/>
      </c>
    </row>
    <row r="96">
      <c r="A96" s="8" t="n">
        <v>3</v>
      </c>
      <c r="B96" s="8" t="inlineStr">
        <is>
          <t>Ana Gabrielly Silva dos Santos</t>
        </is>
      </c>
      <c r="C96" s="8" t="b">
        <v>1</v>
      </c>
      <c r="D96" s="8" t="b">
        <v>0</v>
      </c>
      <c r="E96" s="8" t="b">
        <v>0</v>
      </c>
      <c r="F96" s="8">
        <f>IF(E96, "DESISTENTE", IF(D96, "TRANSFERIDO", IF(C96, "ATIVO", "INDEFINIDO")))</f>
        <v/>
      </c>
      <c r="G96" s="8" t="inlineStr">
        <is>
          <t>TRANSFERIDOS</t>
        </is>
      </c>
      <c r="H96" s="8">
        <f>COUNTIF(D94:D118, TRUE)</f>
        <v/>
      </c>
      <c r="I96" s="8">
        <f>COUNTIF(D94:D118, TRUE)</f>
        <v/>
      </c>
    </row>
    <row r="97">
      <c r="A97" s="8" t="n">
        <v>4</v>
      </c>
      <c r="B97" s="8" t="inlineStr">
        <is>
          <t>Anna Beatriz Alves Souto Silva</t>
        </is>
      </c>
      <c r="C97" s="8" t="b">
        <v>1</v>
      </c>
      <c r="D97" s="8" t="b">
        <v>0</v>
      </c>
      <c r="E97" s="8" t="b">
        <v>0</v>
      </c>
      <c r="F97" s="8">
        <f>IF(E97, "DESISTENTE", IF(D97, "TRANSFERIDO", IF(C97, "ATIVO", "INDEFINIDO")))</f>
        <v/>
      </c>
      <c r="G97" s="8" t="inlineStr">
        <is>
          <t>DESISTENTES</t>
        </is>
      </c>
      <c r="H97" s="8">
        <f>COUNTIF(E94:E118, TRUE)</f>
        <v/>
      </c>
      <c r="I97" s="8">
        <f>COUNTIF(E94:E118, TRUE)</f>
        <v/>
      </c>
    </row>
    <row r="98">
      <c r="A98" s="8" t="n">
        <v>5</v>
      </c>
      <c r="B98" s="8" t="inlineStr">
        <is>
          <t>Arthur Vitor Alves de Sousa</t>
        </is>
      </c>
      <c r="C98" s="8" t="b">
        <v>1</v>
      </c>
      <c r="D98" s="8" t="b">
        <v>0</v>
      </c>
      <c r="E98" s="8" t="b">
        <v>0</v>
      </c>
      <c r="F98" s="8">
        <f>IF(E98, "DESISTENTE", IF(D98, "TRANSFERIDO", IF(C98, "ATIVO", "INDEFINIDO")))</f>
        <v/>
      </c>
    </row>
    <row r="99">
      <c r="A99" s="8" t="n">
        <v>6</v>
      </c>
      <c r="B99" s="8" t="inlineStr">
        <is>
          <t>Emily Luiza Silva de Jesus</t>
        </is>
      </c>
      <c r="C99" s="8" t="b">
        <v>1</v>
      </c>
      <c r="D99" s="8" t="b">
        <v>0</v>
      </c>
      <c r="E99" s="8" t="b">
        <v>0</v>
      </c>
      <c r="F99" s="8">
        <f>IF(E99, "DESISTENTE", IF(D99, "TRANSFERIDO", IF(C99, "ATIVO", "INDEFINIDO")))</f>
        <v/>
      </c>
    </row>
    <row r="100">
      <c r="A100" s="8" t="n">
        <v>7</v>
      </c>
      <c r="B100" s="8" t="inlineStr">
        <is>
          <t>Enzo Henrique de Souza</t>
        </is>
      </c>
      <c r="C100" s="8" t="b">
        <v>1</v>
      </c>
      <c r="D100" s="8" t="b">
        <v>0</v>
      </c>
      <c r="E100" s="8" t="b">
        <v>0</v>
      </c>
      <c r="F100" s="8">
        <f>IF(E100, "DESISTENTE", IF(D100, "TRANSFERIDO", IF(C100, "ATIVO", "INDEFINIDO")))</f>
        <v/>
      </c>
    </row>
    <row r="101">
      <c r="A101" s="8" t="n">
        <v>8</v>
      </c>
      <c r="B101" s="8" t="inlineStr">
        <is>
          <t>Fábio Victor Aquino Avelino</t>
        </is>
      </c>
      <c r="C101" s="8" t="b">
        <v>1</v>
      </c>
      <c r="D101" s="8" t="b">
        <v>0</v>
      </c>
      <c r="E101" s="8" t="b">
        <v>0</v>
      </c>
      <c r="F101" s="8">
        <f>IF(E101, "DESISTENTE", IF(D101, "TRANSFERIDO", IF(C101, "ATIVO", "INDEFINIDO")))</f>
        <v/>
      </c>
    </row>
    <row r="102">
      <c r="A102" s="8" t="n">
        <v>9</v>
      </c>
      <c r="B102" s="8" t="inlineStr">
        <is>
          <t>Gabriella Alves Souto Silva</t>
        </is>
      </c>
      <c r="C102" s="8" t="b">
        <v>1</v>
      </c>
      <c r="D102" s="8" t="b">
        <v>0</v>
      </c>
      <c r="E102" s="8" t="b">
        <v>0</v>
      </c>
      <c r="F102" s="8">
        <f>IF(E102, "DESISTENTE", IF(D102, "TRANSFERIDO", IF(C102, "ATIVO", "INDEFINIDO")))</f>
        <v/>
      </c>
    </row>
    <row r="103">
      <c r="A103" s="8" t="n">
        <v>10</v>
      </c>
      <c r="B103" s="8" t="inlineStr">
        <is>
          <t>Gabriel Yrlley Silva Carvalho de Oliveira</t>
        </is>
      </c>
      <c r="C103" s="8" t="b">
        <v>1</v>
      </c>
      <c r="D103" s="8" t="b">
        <v>0</v>
      </c>
      <c r="E103" s="8" t="b">
        <v>0</v>
      </c>
      <c r="F103" s="8">
        <f>IF(E103, "DESISTENTE", IF(D103, "TRANSFERIDO", IF(C103, "ATIVO", "INDEFINIDO")))</f>
        <v/>
      </c>
    </row>
    <row r="104">
      <c r="A104" s="8" t="n">
        <v>11</v>
      </c>
      <c r="B104" s="8" t="inlineStr">
        <is>
          <t>Guilherme Gomes Ponzi</t>
        </is>
      </c>
      <c r="C104" s="8" t="b">
        <v>1</v>
      </c>
      <c r="D104" s="8" t="b">
        <v>0</v>
      </c>
      <c r="E104" s="8" t="b">
        <v>0</v>
      </c>
      <c r="F104" s="8">
        <f>IF(E104, "DESISTENTE", IF(D104, "TRANSFERIDO", IF(C104, "ATIVO", "INDEFINIDO")))</f>
        <v/>
      </c>
    </row>
    <row r="105">
      <c r="A105" s="8" t="n">
        <v>12</v>
      </c>
      <c r="B105" s="8" t="inlineStr">
        <is>
          <t>Igor Henrique Fernandes da Silva</t>
        </is>
      </c>
      <c r="C105" s="8" t="b">
        <v>1</v>
      </c>
      <c r="D105" s="8" t="b">
        <v>0</v>
      </c>
      <c r="E105" s="8" t="b">
        <v>0</v>
      </c>
      <c r="F105" s="8">
        <f>IF(E105, "DESISTENTE", IF(D105, "TRANSFERIDO", IF(C105, "ATIVO", "INDEFINIDO")))</f>
        <v/>
      </c>
    </row>
    <row r="106">
      <c r="A106" s="8" t="n">
        <v>13</v>
      </c>
      <c r="B106" s="8" t="inlineStr">
        <is>
          <t>Ivanildo Paulo dos Santos Neto</t>
        </is>
      </c>
      <c r="C106" s="8" t="b">
        <v>1</v>
      </c>
      <c r="D106" s="8" t="b">
        <v>0</v>
      </c>
      <c r="E106" s="8" t="b">
        <v>0</v>
      </c>
      <c r="F106" s="8">
        <f>IF(E106, "DESISTENTE", IF(D106, "TRANSFERIDO", IF(C106, "ATIVO", "INDEFINIDO")))</f>
        <v/>
      </c>
    </row>
    <row r="107">
      <c r="A107" s="8" t="n">
        <v>14</v>
      </c>
      <c r="B107" s="8" t="inlineStr">
        <is>
          <t>Kaio Eduardo Santos Silva</t>
        </is>
      </c>
      <c r="C107" s="8" t="b">
        <v>1</v>
      </c>
      <c r="D107" s="8" t="b">
        <v>0</v>
      </c>
      <c r="E107" s="8" t="b">
        <v>0</v>
      </c>
      <c r="F107" s="8">
        <f>IF(E107, "DESISTENTE", IF(D107, "TRANSFERIDO", IF(C107, "ATIVO", "INDEFINIDO")))</f>
        <v/>
      </c>
    </row>
    <row r="108">
      <c r="A108" s="8" t="n">
        <v>15</v>
      </c>
      <c r="B108" s="8" t="inlineStr">
        <is>
          <t>Kauan Víctor da Silva Ferreira</t>
        </is>
      </c>
      <c r="C108" s="8" t="b">
        <v>1</v>
      </c>
      <c r="D108" s="8" t="b">
        <v>0</v>
      </c>
      <c r="E108" s="8" t="b">
        <v>0</v>
      </c>
      <c r="F108" s="8">
        <f>IF(E108, "DESISTENTE", IF(D108, "TRANSFERIDO", IF(C108, "ATIVO", "INDEFINIDO")))</f>
        <v/>
      </c>
    </row>
    <row r="109">
      <c r="A109" s="8" t="n">
        <v>16</v>
      </c>
      <c r="B109" s="8" t="inlineStr">
        <is>
          <t>Lanilson Pereira do Oriente Lino</t>
        </is>
      </c>
      <c r="C109" s="8" t="b">
        <v>1</v>
      </c>
      <c r="D109" s="8" t="b">
        <v>0</v>
      </c>
      <c r="E109" s="8" t="b">
        <v>0</v>
      </c>
      <c r="F109" s="8">
        <f>IF(E109, "DESISTENTE", IF(D109, "TRANSFERIDO", IF(C109, "ATIVO", "INDEFINIDO")))</f>
        <v/>
      </c>
    </row>
    <row r="110">
      <c r="A110" s="8" t="n">
        <v>17</v>
      </c>
      <c r="B110" s="8" t="inlineStr">
        <is>
          <t>Leandro Alcântara Santos Silva</t>
        </is>
      </c>
      <c r="C110" s="8" t="b">
        <v>1</v>
      </c>
      <c r="D110" s="8" t="b">
        <v>0</v>
      </c>
      <c r="E110" s="8" t="b">
        <v>0</v>
      </c>
      <c r="F110" s="8">
        <f>IF(E110, "DESISTENTE", IF(D110, "TRANSFERIDO", IF(C110, "ATIVO", "INDEFINIDO")))</f>
        <v/>
      </c>
    </row>
    <row r="111">
      <c r="A111" s="8" t="n">
        <v>18</v>
      </c>
      <c r="B111" s="8" t="inlineStr">
        <is>
          <t>Marcos Marinho José de Moraes Pimenta</t>
        </is>
      </c>
      <c r="C111" s="8" t="b">
        <v>1</v>
      </c>
      <c r="D111" s="8" t="b">
        <v>0</v>
      </c>
      <c r="E111" s="8" t="b">
        <v>0</v>
      </c>
      <c r="F111" s="8">
        <f>IF(E111, "DESISTENTE", IF(D111, "TRANSFERIDO", IF(C111, "ATIVO", "INDEFINIDO")))</f>
        <v/>
      </c>
    </row>
    <row r="112">
      <c r="A112" s="8" t="n">
        <v>19</v>
      </c>
      <c r="B112" s="8" t="inlineStr">
        <is>
          <t>Mariana Paula Nunes dos Santos</t>
        </is>
      </c>
      <c r="C112" s="8" t="b">
        <v>1</v>
      </c>
      <c r="D112" s="8" t="b">
        <v>0</v>
      </c>
      <c r="E112" s="8" t="b">
        <v>0</v>
      </c>
      <c r="F112" s="8">
        <f>IF(E112, "DESISTENTE", IF(D112, "TRANSFERIDO", IF(C112, "ATIVO", "INDEFINIDO")))</f>
        <v/>
      </c>
    </row>
    <row r="113">
      <c r="A113" s="8" t="n">
        <v>20</v>
      </c>
      <c r="B113" s="8" t="inlineStr">
        <is>
          <t>Matheus Henrique Silva de Lima Santos</t>
        </is>
      </c>
      <c r="C113" s="8" t="b">
        <v>1</v>
      </c>
      <c r="D113" s="8" t="b">
        <v>0</v>
      </c>
      <c r="E113" s="8" t="b">
        <v>0</v>
      </c>
      <c r="F113" s="8">
        <f>IF(E113, "DESISTENTE", IF(D113, "TRANSFERIDO", IF(C113, "ATIVO", "INDEFINIDO")))</f>
        <v/>
      </c>
    </row>
    <row r="114">
      <c r="A114" s="8" t="n">
        <v>21</v>
      </c>
      <c r="B114" s="8" t="inlineStr">
        <is>
          <t>Mikael da Silva Cunha</t>
        </is>
      </c>
      <c r="C114" s="8" t="b">
        <v>1</v>
      </c>
      <c r="D114" s="8" t="b">
        <v>0</v>
      </c>
      <c r="E114" s="8" t="b">
        <v>0</v>
      </c>
      <c r="F114" s="8">
        <f>IF(E114, "DESISTENTE", IF(D114, "TRANSFERIDO", IF(C114, "ATIVO", "INDEFINIDO")))</f>
        <v/>
      </c>
    </row>
    <row r="115">
      <c r="A115" s="8" t="n">
        <v>22</v>
      </c>
      <c r="B115" s="8" t="inlineStr">
        <is>
          <t>Pedro Henrique Pereira Cunha</t>
        </is>
      </c>
      <c r="C115" s="8" t="b">
        <v>1</v>
      </c>
      <c r="D115" s="8" t="b">
        <v>0</v>
      </c>
      <c r="E115" s="8" t="b">
        <v>0</v>
      </c>
      <c r="F115" s="8">
        <f>IF(E115, "DESISTENTE", IF(D115, "TRANSFERIDO", IF(C115, "ATIVO", "INDEFINIDO")))</f>
        <v/>
      </c>
    </row>
    <row r="116">
      <c r="A116" s="8" t="n">
        <v>23</v>
      </c>
      <c r="B116" s="8" t="inlineStr">
        <is>
          <t>Pyetro Phelipe Mota de Souza</t>
        </is>
      </c>
      <c r="C116" s="8" t="b">
        <v>1</v>
      </c>
      <c r="D116" s="8" t="b">
        <v>0</v>
      </c>
      <c r="E116" s="8" t="b">
        <v>0</v>
      </c>
      <c r="F116" s="8">
        <f>IF(E116, "DESISTENTE", IF(D116, "TRANSFERIDO", IF(C116, "ATIVO", "INDEFINIDO")))</f>
        <v/>
      </c>
    </row>
    <row r="117">
      <c r="A117" s="8" t="n">
        <v>24</v>
      </c>
      <c r="B117" s="8" t="inlineStr">
        <is>
          <t>Talisson Fabrício Brito dos Santos</t>
        </is>
      </c>
      <c r="C117" s="8" t="b">
        <v>1</v>
      </c>
      <c r="D117" s="8" t="b">
        <v>0</v>
      </c>
      <c r="E117" s="8" t="b">
        <v>0</v>
      </c>
      <c r="F117" s="8">
        <f>IF(E117, "DESISTENTE", IF(D117, "TRANSFERIDO", IF(C117, "ATIVO", "INDEFINIDO")))</f>
        <v/>
      </c>
    </row>
    <row r="118">
      <c r="A118" s="8" t="n">
        <v>25</v>
      </c>
      <c r="B118" s="8" t="inlineStr">
        <is>
          <t>Viviane Rosa da Silva Tavares</t>
        </is>
      </c>
      <c r="C118" s="8" t="b">
        <v>1</v>
      </c>
      <c r="D118" s="8" t="b">
        <v>0</v>
      </c>
      <c r="E118" s="8" t="b">
        <v>0</v>
      </c>
      <c r="F118" s="8">
        <f>IF(E118, "DESISTENTE", IF(D118, "TRANSFERIDO", IF(C118, "ATIVO", "INDEFINIDO")))</f>
        <v/>
      </c>
    </row>
    <row r="124" ht="30" customHeight="1">
      <c r="A124" s="2" t="inlineStr">
        <is>
          <t>2º ANO B</t>
        </is>
      </c>
    </row>
    <row r="125">
      <c r="A125" s="3" t="inlineStr">
        <is>
          <t>Nº</t>
        </is>
      </c>
      <c r="B125" s="4" t="inlineStr">
        <is>
          <t>Nome do Aluno</t>
        </is>
      </c>
      <c r="C125" s="5" t="inlineStr">
        <is>
          <t>ATIVO</t>
        </is>
      </c>
      <c r="D125" s="5" t="inlineStr">
        <is>
          <t>TRANSFERIDO</t>
        </is>
      </c>
      <c r="E125" s="5" t="inlineStr">
        <is>
          <t>DESISTENTE</t>
        </is>
      </c>
      <c r="F125" s="6" t="inlineStr">
        <is>
          <t>SITUAÇÃO DO ALUNO</t>
        </is>
      </c>
      <c r="G125" s="3" t="inlineStr">
        <is>
          <t>Resumo Parcial por Turma</t>
        </is>
      </c>
      <c r="H125" s="7" t="n"/>
      <c r="I125" s="7" t="n"/>
    </row>
    <row r="126">
      <c r="A126" s="8" t="n">
        <v>1</v>
      </c>
      <c r="B126" s="8" t="inlineStr">
        <is>
          <t>Ana Beatriz Pereira de Souza</t>
        </is>
      </c>
      <c r="C126" s="8" t="b">
        <v>1</v>
      </c>
      <c r="D126" s="8" t="b">
        <v>0</v>
      </c>
      <c r="E126" s="8" t="b">
        <v>0</v>
      </c>
      <c r="F126" s="8">
        <f>IF(E126, "DESISTENTE", IF(D126, "TRANSFERIDO", IF(C126, "ATIVO", "INDEFINIDO")))</f>
        <v/>
      </c>
      <c r="G126" s="8" t="inlineStr">
        <is>
          <t>MATRÍCULAS</t>
        </is>
      </c>
      <c r="H126" s="8">
        <f>COUNTA(B126:B149)</f>
        <v/>
      </c>
      <c r="I126" s="8">
        <f>COUNTA(B126:B149)</f>
        <v/>
      </c>
    </row>
    <row r="127">
      <c r="A127" s="8" t="n">
        <v>2</v>
      </c>
      <c r="B127" s="8" t="inlineStr">
        <is>
          <t>Ana Mirelly Fernandes de Lima</t>
        </is>
      </c>
      <c r="C127" s="8" t="b">
        <v>1</v>
      </c>
      <c r="D127" s="8" t="b">
        <v>0</v>
      </c>
      <c r="E127" s="8" t="b">
        <v>0</v>
      </c>
      <c r="F127" s="8">
        <f>IF(E127, "DESISTENTE", IF(D127, "TRANSFERIDO", IF(C127, "ATIVO", "INDEFINIDO")))</f>
        <v/>
      </c>
      <c r="G127" s="8" t="inlineStr">
        <is>
          <t>ATIVOS</t>
        </is>
      </c>
      <c r="H127" s="8">
        <f>COUNTIF(C126:C149, TRUE)</f>
        <v/>
      </c>
      <c r="I127" s="8">
        <f>COUNTIF(C126:C149, TRUE)</f>
        <v/>
      </c>
    </row>
    <row r="128">
      <c r="A128" s="8" t="n">
        <v>3</v>
      </c>
      <c r="B128" s="8" t="inlineStr">
        <is>
          <t>Caio Lucas dos Santos</t>
        </is>
      </c>
      <c r="C128" s="8" t="b">
        <v>1</v>
      </c>
      <c r="D128" s="8" t="b">
        <v>0</v>
      </c>
      <c r="E128" s="8" t="b">
        <v>0</v>
      </c>
      <c r="F128" s="8">
        <f>IF(E128, "DESISTENTE", IF(D128, "TRANSFERIDO", IF(C128, "ATIVO", "INDEFINIDO")))</f>
        <v/>
      </c>
      <c r="G128" s="8" t="inlineStr">
        <is>
          <t>TRANSFERIDOS</t>
        </is>
      </c>
      <c r="H128" s="8">
        <f>COUNTIF(D126:D149, TRUE)</f>
        <v/>
      </c>
      <c r="I128" s="8">
        <f>COUNTIF(D126:D149, TRUE)</f>
        <v/>
      </c>
    </row>
    <row r="129">
      <c r="A129" s="8" t="n">
        <v>4</v>
      </c>
      <c r="B129" s="8" t="inlineStr">
        <is>
          <t>Davi Barbosa Oliveira</t>
        </is>
      </c>
      <c r="C129" s="8" t="b">
        <v>1</v>
      </c>
      <c r="D129" s="8" t="b">
        <v>0</v>
      </c>
      <c r="E129" s="8" t="b">
        <v>0</v>
      </c>
      <c r="F129" s="8">
        <f>IF(E129, "DESISTENTE", IF(D129, "TRANSFERIDO", IF(C129, "ATIVO", "INDEFINIDO")))</f>
        <v/>
      </c>
      <c r="G129" s="8" t="inlineStr">
        <is>
          <t>DESISTENTES</t>
        </is>
      </c>
      <c r="H129" s="8">
        <f>COUNTIF(E126:E149, TRUE)</f>
        <v/>
      </c>
      <c r="I129" s="8">
        <f>COUNTIF(E126:E149, TRUE)</f>
        <v/>
      </c>
    </row>
    <row r="130">
      <c r="A130" s="8" t="n">
        <v>5</v>
      </c>
      <c r="B130" s="8" t="inlineStr">
        <is>
          <t>Ezequiel Alexandre Araújo da Silva</t>
        </is>
      </c>
      <c r="C130" s="8" t="b">
        <v>1</v>
      </c>
      <c r="D130" s="8" t="b">
        <v>0</v>
      </c>
      <c r="E130" s="8" t="b">
        <v>0</v>
      </c>
      <c r="F130" s="8">
        <f>IF(E130, "DESISTENTE", IF(D130, "TRANSFERIDO", IF(C130, "ATIVO", "INDEFINIDO")))</f>
        <v/>
      </c>
    </row>
    <row r="131">
      <c r="A131" s="8" t="n">
        <v>6</v>
      </c>
      <c r="B131" s="8" t="inlineStr">
        <is>
          <t>Gabriel Henrique da Silva Santana</t>
        </is>
      </c>
      <c r="C131" s="8" t="b">
        <v>1</v>
      </c>
      <c r="D131" s="8" t="b">
        <v>0</v>
      </c>
      <c r="E131" s="8" t="b">
        <v>0</v>
      </c>
      <c r="F131" s="8">
        <f>IF(E131, "DESISTENTE", IF(D131, "TRANSFERIDO", IF(C131, "ATIVO", "INDEFINIDO")))</f>
        <v/>
      </c>
    </row>
    <row r="132">
      <c r="A132" s="8" t="n">
        <v>7</v>
      </c>
      <c r="B132" s="8" t="inlineStr">
        <is>
          <t>Giovanny Macêdo Fidelis dos Santos</t>
        </is>
      </c>
      <c r="C132" s="8" t="b">
        <v>1</v>
      </c>
      <c r="D132" s="8" t="b">
        <v>0</v>
      </c>
      <c r="E132" s="8" t="b">
        <v>0</v>
      </c>
      <c r="F132" s="8">
        <f>IF(E132, "DESISTENTE", IF(D132, "TRANSFERIDO", IF(C132, "ATIVO", "INDEFINIDO")))</f>
        <v/>
      </c>
    </row>
    <row r="133">
      <c r="A133" s="8" t="n">
        <v>8</v>
      </c>
      <c r="B133" s="8" t="inlineStr">
        <is>
          <t>Guilherme de Oliveira Andrade</t>
        </is>
      </c>
      <c r="C133" s="8" t="b">
        <v>1</v>
      </c>
      <c r="D133" s="8" t="b">
        <v>0</v>
      </c>
      <c r="E133" s="8" t="b">
        <v>0</v>
      </c>
      <c r="F133" s="8">
        <f>IF(E133, "DESISTENTE", IF(D133, "TRANSFERIDO", IF(C133, "ATIVO", "INDEFINIDO")))</f>
        <v/>
      </c>
    </row>
    <row r="134">
      <c r="A134" s="8" t="n">
        <v>9</v>
      </c>
      <c r="B134" s="8" t="inlineStr">
        <is>
          <t>Ingrid Jamile Alves Oliveira</t>
        </is>
      </c>
      <c r="C134" s="8" t="b">
        <v>1</v>
      </c>
      <c r="D134" s="8" t="b">
        <v>0</v>
      </c>
      <c r="E134" s="8" t="b">
        <v>0</v>
      </c>
      <c r="F134" s="8">
        <f>IF(E134, "DESISTENTE", IF(D134, "TRANSFERIDO", IF(C134, "ATIVO", "INDEFINIDO")))</f>
        <v/>
      </c>
    </row>
    <row r="135">
      <c r="A135" s="8" t="n">
        <v>10</v>
      </c>
      <c r="B135" s="8" t="inlineStr">
        <is>
          <t>José Hélio Vieira da Costa Segundo</t>
        </is>
      </c>
      <c r="C135" s="8" t="b">
        <v>1</v>
      </c>
      <c r="D135" s="8" t="b">
        <v>0</v>
      </c>
      <c r="E135" s="8" t="b">
        <v>0</v>
      </c>
      <c r="F135" s="8">
        <f>IF(E135, "DESISTENTE", IF(D135, "TRANSFERIDO", IF(C135, "ATIVO", "INDEFINIDO")))</f>
        <v/>
      </c>
    </row>
    <row r="136">
      <c r="A136" s="8" t="n">
        <v>11</v>
      </c>
      <c r="B136" s="8" t="inlineStr">
        <is>
          <t>Kariny Leandra Silva Nascimento</t>
        </is>
      </c>
      <c r="C136" s="8" t="b">
        <v>1</v>
      </c>
      <c r="D136" s="8" t="b">
        <v>0</v>
      </c>
      <c r="E136" s="8" t="b">
        <v>0</v>
      </c>
      <c r="F136" s="8">
        <f>IF(E136, "DESISTENTE", IF(D136, "TRANSFERIDO", IF(C136, "ATIVO", "INDEFINIDO")))</f>
        <v/>
      </c>
    </row>
    <row r="137">
      <c r="A137" s="8" t="n">
        <v>12</v>
      </c>
      <c r="B137" s="8" t="inlineStr">
        <is>
          <t>Katllyn Vitória Felismino dos Santos</t>
        </is>
      </c>
      <c r="C137" s="8" t="b">
        <v>1</v>
      </c>
      <c r="D137" s="8" t="b">
        <v>0</v>
      </c>
      <c r="E137" s="8" t="b">
        <v>0</v>
      </c>
      <c r="F137" s="8">
        <f>IF(E137, "DESISTENTE", IF(D137, "TRANSFERIDO", IF(C137, "ATIVO", "INDEFINIDO")))</f>
        <v/>
      </c>
    </row>
    <row r="138">
      <c r="A138" s="8" t="n">
        <v>13</v>
      </c>
      <c r="B138" s="8" t="inlineStr">
        <is>
          <t>Leonan Igor Martins Cavalcante</t>
        </is>
      </c>
      <c r="C138" s="8" t="b">
        <v>1</v>
      </c>
      <c r="D138" s="8" t="b">
        <v>0</v>
      </c>
      <c r="E138" s="8" t="b">
        <v>0</v>
      </c>
      <c r="F138" s="8">
        <f>IF(E138, "DESISTENTE", IF(D138, "TRANSFERIDO", IF(C138, "ATIVO", "INDEFINIDO")))</f>
        <v/>
      </c>
    </row>
    <row r="139">
      <c r="A139" s="8" t="n">
        <v>14</v>
      </c>
      <c r="B139" s="8" t="inlineStr">
        <is>
          <t>Leon Vítor da Silva Sousa Santos</t>
        </is>
      </c>
      <c r="C139" s="8" t="b">
        <v>1</v>
      </c>
      <c r="D139" s="8" t="b">
        <v>0</v>
      </c>
      <c r="E139" s="8" t="b">
        <v>0</v>
      </c>
      <c r="F139" s="8">
        <f>IF(E139, "DESISTENTE", IF(D139, "TRANSFERIDO", IF(C139, "ATIVO", "INDEFINIDO")))</f>
        <v/>
      </c>
    </row>
    <row r="140">
      <c r="A140" s="8" t="n">
        <v>15</v>
      </c>
      <c r="B140" s="8" t="inlineStr">
        <is>
          <t>Maria Flor Limeira Gomes</t>
        </is>
      </c>
      <c r="C140" s="8" t="b">
        <v>1</v>
      </c>
      <c r="D140" s="8" t="b">
        <v>0</v>
      </c>
      <c r="E140" s="8" t="b">
        <v>0</v>
      </c>
      <c r="F140" s="8">
        <f>IF(E140, "DESISTENTE", IF(D140, "TRANSFERIDO", IF(C140, "ATIVO", "INDEFINIDO")))</f>
        <v/>
      </c>
    </row>
    <row r="141">
      <c r="A141" s="8" t="n">
        <v>16</v>
      </c>
      <c r="B141" s="8" t="inlineStr">
        <is>
          <t>Mariana Sabrina Tavares da Silva</t>
        </is>
      </c>
      <c r="C141" s="8" t="b">
        <v>1</v>
      </c>
      <c r="D141" s="8" t="b">
        <v>0</v>
      </c>
      <c r="E141" s="8" t="b">
        <v>0</v>
      </c>
      <c r="F141" s="8">
        <f>IF(E141, "DESISTENTE", IF(D141, "TRANSFERIDO", IF(C141, "ATIVO", "INDEFINIDO")))</f>
        <v/>
      </c>
    </row>
    <row r="142">
      <c r="A142" s="8" t="n">
        <v>17</v>
      </c>
      <c r="B142" s="8" t="inlineStr">
        <is>
          <t>Maria Willyanna Santos da Silva</t>
        </is>
      </c>
      <c r="C142" s="8" t="b">
        <v>1</v>
      </c>
      <c r="D142" s="8" t="b">
        <v>0</v>
      </c>
      <c r="E142" s="8" t="b">
        <v>0</v>
      </c>
      <c r="F142" s="8">
        <f>IF(E142, "DESISTENTE", IF(D142, "TRANSFERIDO", IF(C142, "ATIVO", "INDEFINIDO")))</f>
        <v/>
      </c>
    </row>
    <row r="143">
      <c r="A143" s="8" t="n">
        <v>18</v>
      </c>
      <c r="B143" s="8" t="inlineStr">
        <is>
          <t>Natanael Monteiro Souza</t>
        </is>
      </c>
      <c r="C143" s="8" t="b">
        <v>1</v>
      </c>
      <c r="D143" s="8" t="b">
        <v>0</v>
      </c>
      <c r="E143" s="8" t="b">
        <v>0</v>
      </c>
      <c r="F143" s="8">
        <f>IF(E143, "DESISTENTE", IF(D143, "TRANSFERIDO", IF(C143, "ATIVO", "INDEFINIDO")))</f>
        <v/>
      </c>
    </row>
    <row r="144">
      <c r="A144" s="8" t="n">
        <v>19</v>
      </c>
      <c r="B144" s="8" t="inlineStr">
        <is>
          <t>Rafael Alcântara Santos Silva</t>
        </is>
      </c>
      <c r="C144" s="8" t="b">
        <v>1</v>
      </c>
      <c r="D144" s="8" t="b">
        <v>0</v>
      </c>
      <c r="E144" s="8" t="b">
        <v>0</v>
      </c>
      <c r="F144" s="8">
        <f>IF(E144, "DESISTENTE", IF(D144, "TRANSFERIDO", IF(C144, "ATIVO", "INDEFINIDO")))</f>
        <v/>
      </c>
    </row>
    <row r="145">
      <c r="A145" s="8" t="n">
        <v>20</v>
      </c>
      <c r="B145" s="8" t="inlineStr">
        <is>
          <t>Rayssa Maria Pereira Medeiros</t>
        </is>
      </c>
      <c r="C145" s="8" t="b">
        <v>1</v>
      </c>
      <c r="D145" s="8" t="b">
        <v>0</v>
      </c>
      <c r="E145" s="8" t="b">
        <v>0</v>
      </c>
      <c r="F145" s="8">
        <f>IF(E145, "DESISTENTE", IF(D145, "TRANSFERIDO", IF(C145, "ATIVO", "INDEFINIDO")))</f>
        <v/>
      </c>
    </row>
    <row r="146">
      <c r="A146" s="8" t="n">
        <v>21</v>
      </c>
      <c r="B146" s="8" t="inlineStr">
        <is>
          <t>Rebeka Loueny Soares de Souza</t>
        </is>
      </c>
      <c r="C146" s="8" t="b">
        <v>1</v>
      </c>
      <c r="D146" s="8" t="b">
        <v>0</v>
      </c>
      <c r="E146" s="8" t="b">
        <v>0</v>
      </c>
      <c r="F146" s="8">
        <f>IF(E146, "DESISTENTE", IF(D146, "TRANSFERIDO", IF(C146, "ATIVO", "INDEFINIDO")))</f>
        <v/>
      </c>
    </row>
    <row r="147">
      <c r="A147" s="8" t="n">
        <v>22</v>
      </c>
      <c r="B147" s="8" t="inlineStr">
        <is>
          <t>Rodrigo Santos Freire</t>
        </is>
      </c>
      <c r="C147" s="8" t="b">
        <v>1</v>
      </c>
      <c r="D147" s="8" t="b">
        <v>0</v>
      </c>
      <c r="E147" s="8" t="b">
        <v>0</v>
      </c>
      <c r="F147" s="8">
        <f>IF(E147, "DESISTENTE", IF(D147, "TRANSFERIDO", IF(C147, "ATIVO", "INDEFINIDO")))</f>
        <v/>
      </c>
    </row>
    <row r="148">
      <c r="A148" s="8" t="n">
        <v>23</v>
      </c>
      <c r="B148" s="8" t="inlineStr">
        <is>
          <t>Yasmin Caxias de Morais</t>
        </is>
      </c>
      <c r="C148" s="8" t="b">
        <v>1</v>
      </c>
      <c r="D148" s="8" t="b">
        <v>0</v>
      </c>
      <c r="E148" s="8" t="b">
        <v>0</v>
      </c>
      <c r="F148" s="8">
        <f>IF(E148, "DESISTENTE", IF(D148, "TRANSFERIDO", IF(C148, "ATIVO", "INDEFINIDO")))</f>
        <v/>
      </c>
    </row>
    <row r="149">
      <c r="A149" s="8" t="n">
        <v>24</v>
      </c>
      <c r="B149" s="8" t="inlineStr">
        <is>
          <t>Yure Gabriel Barbosa Lima</t>
        </is>
      </c>
      <c r="C149" s="8" t="b">
        <v>1</v>
      </c>
      <c r="D149" s="8" t="b">
        <v>0</v>
      </c>
      <c r="E149" s="8" t="b">
        <v>0</v>
      </c>
      <c r="F149" s="8">
        <f>IF(E149, "DESISTENTE", IF(D149, "TRANSFERIDO", IF(C149, "ATIVO", "INDEFINIDO")))</f>
        <v/>
      </c>
    </row>
    <row r="155" ht="30" customHeight="1">
      <c r="A155" s="2" t="inlineStr">
        <is>
          <t>3º ANO A</t>
        </is>
      </c>
    </row>
    <row r="156">
      <c r="A156" s="3" t="inlineStr">
        <is>
          <t>Nº</t>
        </is>
      </c>
      <c r="B156" s="4" t="inlineStr">
        <is>
          <t>Nome do Aluno</t>
        </is>
      </c>
      <c r="C156" s="5" t="inlineStr">
        <is>
          <t>ATIVO</t>
        </is>
      </c>
      <c r="D156" s="5" t="inlineStr">
        <is>
          <t>TRANSFERIDO</t>
        </is>
      </c>
      <c r="E156" s="5" t="inlineStr">
        <is>
          <t>DESISTENTE</t>
        </is>
      </c>
      <c r="F156" s="6" t="inlineStr">
        <is>
          <t>SITUAÇÃO DO ALUNO</t>
        </is>
      </c>
      <c r="G156" s="3" t="inlineStr">
        <is>
          <t>Resumo Parcial por Turma</t>
        </is>
      </c>
      <c r="H156" s="7" t="n"/>
      <c r="I156" s="7" t="n"/>
    </row>
    <row r="157">
      <c r="A157" s="8" t="n">
        <v>1</v>
      </c>
      <c r="B157" s="8" t="inlineStr">
        <is>
          <t>Ana Luiza Xavier Dos Santos Alves</t>
        </is>
      </c>
      <c r="C157" s="8" t="b">
        <v>1</v>
      </c>
      <c r="D157" s="8" t="b">
        <v>0</v>
      </c>
      <c r="E157" s="8" t="b">
        <v>0</v>
      </c>
      <c r="F157" s="8">
        <f>IF(E157, "DESISTENTE", IF(D157, "TRANSFERIDO", IF(C157, "ATIVO", "INDEFINIDO")))</f>
        <v/>
      </c>
      <c r="G157" s="8" t="inlineStr">
        <is>
          <t>MATRÍCULAS</t>
        </is>
      </c>
      <c r="H157" s="8">
        <f>COUNTA(B157:B173)</f>
        <v/>
      </c>
      <c r="I157" s="8">
        <f>COUNTA(B157:B173)</f>
        <v/>
      </c>
    </row>
    <row r="158">
      <c r="A158" s="8" t="n">
        <v>2</v>
      </c>
      <c r="B158" s="8" t="inlineStr">
        <is>
          <t>Anna Júlia Pereira dos Santos</t>
        </is>
      </c>
      <c r="C158" s="8" t="b">
        <v>1</v>
      </c>
      <c r="D158" s="8" t="b">
        <v>0</v>
      </c>
      <c r="E158" s="8" t="b">
        <v>0</v>
      </c>
      <c r="F158" s="8">
        <f>IF(E158, "DESISTENTE", IF(D158, "TRANSFERIDO", IF(C158, "ATIVO", "INDEFINIDO")))</f>
        <v/>
      </c>
      <c r="G158" s="8" t="inlineStr">
        <is>
          <t>ATIVOS</t>
        </is>
      </c>
      <c r="H158" s="8">
        <f>COUNTIF(C157:C173, TRUE)</f>
        <v/>
      </c>
      <c r="I158" s="8">
        <f>COUNTIF(C157:C173, TRUE)</f>
        <v/>
      </c>
    </row>
    <row r="159">
      <c r="A159" s="8" t="n">
        <v>3</v>
      </c>
      <c r="B159" s="8" t="inlineStr">
        <is>
          <t>Anthony Gabriel da Costa Trigueiro</t>
        </is>
      </c>
      <c r="C159" s="8" t="b">
        <v>1</v>
      </c>
      <c r="D159" s="8" t="b">
        <v>0</v>
      </c>
      <c r="E159" s="8" t="b">
        <v>0</v>
      </c>
      <c r="F159" s="8">
        <f>IF(E159, "DESISTENTE", IF(D159, "TRANSFERIDO", IF(C159, "ATIVO", "INDEFINIDO")))</f>
        <v/>
      </c>
      <c r="G159" s="8" t="inlineStr">
        <is>
          <t>TRANSFERIDOS</t>
        </is>
      </c>
      <c r="H159" s="8">
        <f>COUNTIF(D157:D173, TRUE)</f>
        <v/>
      </c>
      <c r="I159" s="8">
        <f>COUNTIF(D157:D173, TRUE)</f>
        <v/>
      </c>
    </row>
    <row r="160">
      <c r="A160" s="8" t="n">
        <v>4</v>
      </c>
      <c r="B160" s="8" t="inlineStr">
        <is>
          <t>Brenda Silva Cavalcanti</t>
        </is>
      </c>
      <c r="C160" s="8" t="b">
        <v>1</v>
      </c>
      <c r="D160" s="8" t="b">
        <v>0</v>
      </c>
      <c r="E160" s="8" t="b">
        <v>0</v>
      </c>
      <c r="F160" s="8">
        <f>IF(E160, "DESISTENTE", IF(D160, "TRANSFERIDO", IF(C160, "ATIVO", "INDEFINIDO")))</f>
        <v/>
      </c>
      <c r="G160" s="8" t="inlineStr">
        <is>
          <t>DESISTENTES</t>
        </is>
      </c>
      <c r="H160" s="8">
        <f>COUNTIF(E157:E173, TRUE)</f>
        <v/>
      </c>
      <c r="I160" s="8">
        <f>COUNTIF(E157:E173, TRUE)</f>
        <v/>
      </c>
    </row>
    <row r="161">
      <c r="A161" s="8" t="n">
        <v>5</v>
      </c>
      <c r="B161" s="8" t="inlineStr">
        <is>
          <t>Caio Murilo Clemente da Silva</t>
        </is>
      </c>
      <c r="C161" s="8" t="b">
        <v>1</v>
      </c>
      <c r="D161" s="8" t="b">
        <v>0</v>
      </c>
      <c r="E161" s="8" t="b">
        <v>0</v>
      </c>
      <c r="F161" s="8">
        <f>IF(E161, "DESISTENTE", IF(D161, "TRANSFERIDO", IF(C161, "ATIVO", "INDEFINIDO")))</f>
        <v/>
      </c>
    </row>
    <row r="162">
      <c r="A162" s="8" t="n">
        <v>6</v>
      </c>
      <c r="B162" s="8" t="inlineStr">
        <is>
          <t>Camilly Fernandes Félix Da Silva</t>
        </is>
      </c>
      <c r="C162" s="8" t="b">
        <v>1</v>
      </c>
      <c r="D162" s="8" t="b">
        <v>0</v>
      </c>
      <c r="E162" s="8" t="b">
        <v>0</v>
      </c>
      <c r="F162" s="8">
        <f>IF(E162, "DESISTENTE", IF(D162, "TRANSFERIDO", IF(C162, "ATIVO", "INDEFINIDO")))</f>
        <v/>
      </c>
    </row>
    <row r="163">
      <c r="A163" s="8" t="n">
        <v>7</v>
      </c>
      <c r="B163" s="8" t="inlineStr">
        <is>
          <t>Crislayne da Silva Alexandre</t>
        </is>
      </c>
      <c r="C163" s="8" t="b">
        <v>1</v>
      </c>
      <c r="D163" s="8" t="b">
        <v>0</v>
      </c>
      <c r="E163" s="8" t="b">
        <v>0</v>
      </c>
      <c r="F163" s="8">
        <f>IF(E163, "DESISTENTE", IF(D163, "TRANSFERIDO", IF(C163, "ATIVO", "INDEFINIDO")))</f>
        <v/>
      </c>
    </row>
    <row r="164">
      <c r="A164" s="8" t="n">
        <v>8</v>
      </c>
      <c r="B164" s="8" t="inlineStr">
        <is>
          <t>Flavio Henrick da Silva Ide</t>
        </is>
      </c>
      <c r="C164" s="8" t="b">
        <v>1</v>
      </c>
      <c r="D164" s="8" t="b">
        <v>0</v>
      </c>
      <c r="E164" s="8" t="b">
        <v>0</v>
      </c>
      <c r="F164" s="8">
        <f>IF(E164, "DESISTENTE", IF(D164, "TRANSFERIDO", IF(C164, "ATIVO", "INDEFINIDO")))</f>
        <v/>
      </c>
    </row>
    <row r="165">
      <c r="A165" s="8" t="n">
        <v>9</v>
      </c>
      <c r="B165" s="8" t="inlineStr">
        <is>
          <t>Geovana Mirela Dantas de Almeida</t>
        </is>
      </c>
      <c r="C165" s="8" t="b">
        <v>1</v>
      </c>
      <c r="D165" s="8" t="b">
        <v>0</v>
      </c>
      <c r="E165" s="8" t="b">
        <v>0</v>
      </c>
      <c r="F165" s="8">
        <f>IF(E165, "DESISTENTE", IF(D165, "TRANSFERIDO", IF(C165, "ATIVO", "INDEFINIDO")))</f>
        <v/>
      </c>
    </row>
    <row r="166">
      <c r="A166" s="8" t="n">
        <v>10</v>
      </c>
      <c r="B166" s="8" t="inlineStr">
        <is>
          <t>Jhon Kevin Silva e Santos</t>
        </is>
      </c>
      <c r="C166" s="8" t="b">
        <v>1</v>
      </c>
      <c r="D166" s="8" t="b">
        <v>0</v>
      </c>
      <c r="E166" s="8" t="b">
        <v>0</v>
      </c>
      <c r="F166" s="8">
        <f>IF(E166, "DESISTENTE", IF(D166, "TRANSFERIDO", IF(C166, "ATIVO", "INDEFINIDO")))</f>
        <v/>
      </c>
    </row>
    <row r="167">
      <c r="A167" s="8" t="n">
        <v>11</v>
      </c>
      <c r="B167" s="8" t="inlineStr">
        <is>
          <t>João Rodrigues da Costa Neto</t>
        </is>
      </c>
      <c r="C167" s="8" t="b">
        <v>1</v>
      </c>
      <c r="D167" s="8" t="b">
        <v>0</v>
      </c>
      <c r="E167" s="8" t="b">
        <v>0</v>
      </c>
      <c r="F167" s="8">
        <f>IF(E167, "DESISTENTE", IF(D167, "TRANSFERIDO", IF(C167, "ATIVO", "INDEFINIDO")))</f>
        <v/>
      </c>
    </row>
    <row r="168">
      <c r="A168" s="8" t="n">
        <v>12</v>
      </c>
      <c r="B168" s="8" t="inlineStr">
        <is>
          <t>Lucas Franco dos Santos</t>
        </is>
      </c>
      <c r="C168" s="8" t="b">
        <v>1</v>
      </c>
      <c r="D168" s="8" t="b">
        <v>0</v>
      </c>
      <c r="E168" s="8" t="b">
        <v>0</v>
      </c>
      <c r="F168" s="8">
        <f>IF(E168, "DESISTENTE", IF(D168, "TRANSFERIDO", IF(C168, "ATIVO", "INDEFINIDO")))</f>
        <v/>
      </c>
    </row>
    <row r="169">
      <c r="A169" s="8" t="n">
        <v>13</v>
      </c>
      <c r="B169" s="8" t="inlineStr">
        <is>
          <t>Maria Janaina Amorim De Alcântara</t>
        </is>
      </c>
      <c r="C169" s="8" t="b">
        <v>1</v>
      </c>
      <c r="D169" s="8" t="b">
        <v>0</v>
      </c>
      <c r="E169" s="8" t="b">
        <v>0</v>
      </c>
      <c r="F169" s="8">
        <f>IF(E169, "DESISTENTE", IF(D169, "TRANSFERIDO", IF(C169, "ATIVO", "INDEFINIDO")))</f>
        <v/>
      </c>
    </row>
    <row r="170">
      <c r="A170" s="8" t="n">
        <v>14</v>
      </c>
      <c r="B170" s="8" t="inlineStr">
        <is>
          <t>Maria Leticia Alves da Silva</t>
        </is>
      </c>
      <c r="C170" s="8" t="b">
        <v>1</v>
      </c>
      <c r="D170" s="8" t="b">
        <v>0</v>
      </c>
      <c r="E170" s="8" t="b">
        <v>0</v>
      </c>
      <c r="F170" s="8">
        <f>IF(E170, "DESISTENTE", IF(D170, "TRANSFERIDO", IF(C170, "ATIVO", "INDEFINIDO")))</f>
        <v/>
      </c>
    </row>
    <row r="171">
      <c r="A171" s="8" t="n">
        <v>15</v>
      </c>
      <c r="B171" s="8" t="inlineStr">
        <is>
          <t>Maria Vitória de Araújo Batista</t>
        </is>
      </c>
      <c r="C171" s="8" t="b">
        <v>1</v>
      </c>
      <c r="D171" s="8" t="b">
        <v>0</v>
      </c>
      <c r="E171" s="8" t="b">
        <v>0</v>
      </c>
      <c r="F171" s="8">
        <f>IF(E171, "DESISTENTE", IF(D171, "TRANSFERIDO", IF(C171, "ATIVO", "INDEFINIDO")))</f>
        <v/>
      </c>
    </row>
    <row r="172">
      <c r="A172" s="8" t="n">
        <v>16</v>
      </c>
      <c r="B172" s="8" t="inlineStr">
        <is>
          <t>Mirosmar Ferreira Gomes</t>
        </is>
      </c>
      <c r="C172" s="8" t="b">
        <v>1</v>
      </c>
      <c r="D172" s="8" t="b">
        <v>0</v>
      </c>
      <c r="E172" s="8" t="b">
        <v>0</v>
      </c>
      <c r="F172" s="8">
        <f>IF(E172, "DESISTENTE", IF(D172, "TRANSFERIDO", IF(C172, "ATIVO", "INDEFINIDO")))</f>
        <v/>
      </c>
    </row>
    <row r="173">
      <c r="A173" s="8" t="n">
        <v>17</v>
      </c>
      <c r="B173" s="8" t="inlineStr">
        <is>
          <t>Sarah Ranna Da Silva Loureço</t>
        </is>
      </c>
      <c r="C173" s="8" t="b">
        <v>1</v>
      </c>
      <c r="D173" s="8" t="b">
        <v>0</v>
      </c>
      <c r="E173" s="8" t="b">
        <v>0</v>
      </c>
      <c r="F173" s="8">
        <f>IF(E173, "DESISTENTE", IF(D173, "TRANSFERIDO", IF(C173, "ATIVO", "INDEFINIDO")))</f>
        <v/>
      </c>
    </row>
    <row r="179" ht="30" customHeight="1">
      <c r="A179" s="2" t="inlineStr">
        <is>
          <t>3º ANO B</t>
        </is>
      </c>
    </row>
    <row r="180">
      <c r="A180" s="3" t="inlineStr">
        <is>
          <t>Nº</t>
        </is>
      </c>
      <c r="B180" s="4" t="inlineStr">
        <is>
          <t>Nome do Aluno</t>
        </is>
      </c>
      <c r="C180" s="5" t="inlineStr">
        <is>
          <t>ATIVO</t>
        </is>
      </c>
      <c r="D180" s="5" t="inlineStr">
        <is>
          <t>TRANSFERIDO</t>
        </is>
      </c>
      <c r="E180" s="5" t="inlineStr">
        <is>
          <t>DESISTENTE</t>
        </is>
      </c>
      <c r="F180" s="6" t="inlineStr">
        <is>
          <t>SITUAÇÃO DO ALUNO</t>
        </is>
      </c>
      <c r="G180" s="3" t="inlineStr">
        <is>
          <t>Resumo Parcial por Turma</t>
        </is>
      </c>
      <c r="H180" s="7" t="n"/>
      <c r="I180" s="7" t="n"/>
    </row>
    <row r="181">
      <c r="A181" s="8" t="n">
        <v>1</v>
      </c>
      <c r="B181" s="8" t="inlineStr">
        <is>
          <t>Ana Beatriz Leal Q. P. De Souza</t>
        </is>
      </c>
      <c r="C181" s="8" t="b">
        <v>1</v>
      </c>
      <c r="D181" s="8" t="b">
        <v>0</v>
      </c>
      <c r="E181" s="8" t="b">
        <v>0</v>
      </c>
      <c r="F181" s="8">
        <f>IF(E181, "DESISTENTE", IF(D181, "TRANSFERIDO", IF(C181, "ATIVO", "INDEFINIDO")))</f>
        <v/>
      </c>
      <c r="G181" s="8" t="inlineStr">
        <is>
          <t>MATRÍCULAS</t>
        </is>
      </c>
      <c r="H181" s="8">
        <f>COUNTA(B181:B197)</f>
        <v/>
      </c>
      <c r="I181" s="8">
        <f>COUNTA(B181:B197)</f>
        <v/>
      </c>
    </row>
    <row r="182">
      <c r="A182" s="8" t="n">
        <v>2</v>
      </c>
      <c r="B182" s="8" t="inlineStr">
        <is>
          <t>Analia Maria Ribeiro de Lima</t>
        </is>
      </c>
      <c r="C182" s="8" t="b">
        <v>1</v>
      </c>
      <c r="D182" s="8" t="b">
        <v>0</v>
      </c>
      <c r="E182" s="8" t="b">
        <v>0</v>
      </c>
      <c r="F182" s="8">
        <f>IF(E182, "DESISTENTE", IF(D182, "TRANSFERIDO", IF(C182, "ATIVO", "INDEFINIDO")))</f>
        <v/>
      </c>
      <c r="G182" s="8" t="inlineStr">
        <is>
          <t>ATIVOS</t>
        </is>
      </c>
      <c r="H182" s="8">
        <f>COUNTIF(C181:C197, TRUE)</f>
        <v/>
      </c>
      <c r="I182" s="8">
        <f>COUNTIF(C181:C197, TRUE)</f>
        <v/>
      </c>
    </row>
    <row r="183">
      <c r="A183" s="8" t="n">
        <v>3</v>
      </c>
      <c r="B183" s="8" t="inlineStr">
        <is>
          <t>Angela Leite Viegas De Andrade</t>
        </is>
      </c>
      <c r="C183" s="8" t="b">
        <v>1</v>
      </c>
      <c r="D183" s="8" t="b">
        <v>0</v>
      </c>
      <c r="E183" s="8" t="b">
        <v>0</v>
      </c>
      <c r="F183" s="8">
        <f>IF(E183, "DESISTENTE", IF(D183, "TRANSFERIDO", IF(C183, "ATIVO", "INDEFINIDO")))</f>
        <v/>
      </c>
      <c r="G183" s="8" t="inlineStr">
        <is>
          <t>TRANSFERIDOS</t>
        </is>
      </c>
      <c r="H183" s="8">
        <f>COUNTIF(D181:D197, TRUE)</f>
        <v/>
      </c>
      <c r="I183" s="8">
        <f>COUNTIF(D181:D197, TRUE)</f>
        <v/>
      </c>
    </row>
    <row r="184">
      <c r="A184" s="8" t="n">
        <v>4</v>
      </c>
      <c r="B184" s="8" t="inlineStr">
        <is>
          <t>Evelym Tainá Pereira de Araújo</t>
        </is>
      </c>
      <c r="C184" s="8" t="b">
        <v>1</v>
      </c>
      <c r="D184" s="8" t="b">
        <v>0</v>
      </c>
      <c r="E184" s="8" t="b">
        <v>0</v>
      </c>
      <c r="F184" s="8">
        <f>IF(E184, "DESISTENTE", IF(D184, "TRANSFERIDO", IF(C184, "ATIVO", "INDEFINIDO")))</f>
        <v/>
      </c>
      <c r="G184" s="8" t="inlineStr">
        <is>
          <t>DESISTENTES</t>
        </is>
      </c>
      <c r="H184" s="8">
        <f>COUNTIF(E181:E197, TRUE)</f>
        <v/>
      </c>
      <c r="I184" s="8">
        <f>COUNTIF(E181:E197, TRUE)</f>
        <v/>
      </c>
    </row>
    <row r="185">
      <c r="A185" s="8" t="n">
        <v>5</v>
      </c>
      <c r="B185" s="8" t="inlineStr">
        <is>
          <t>Francielen Silva Santos</t>
        </is>
      </c>
      <c r="C185" s="8" t="b">
        <v>1</v>
      </c>
      <c r="D185" s="8" t="b">
        <v>0</v>
      </c>
      <c r="E185" s="8" t="b">
        <v>0</v>
      </c>
      <c r="F185" s="8">
        <f>IF(E185, "DESISTENTE", IF(D185, "TRANSFERIDO", IF(C185, "ATIVO", "INDEFINIDO")))</f>
        <v/>
      </c>
    </row>
    <row r="186">
      <c r="A186" s="8" t="n">
        <v>6</v>
      </c>
      <c r="B186" s="8" t="inlineStr">
        <is>
          <t>Geovanna Ellen Sabino de Araújo</t>
        </is>
      </c>
      <c r="C186" s="8" t="b">
        <v>1</v>
      </c>
      <c r="D186" s="8" t="b">
        <v>0</v>
      </c>
      <c r="E186" s="8" t="b">
        <v>0</v>
      </c>
      <c r="F186" s="8">
        <f>IF(E186, "DESISTENTE", IF(D186, "TRANSFERIDO", IF(C186, "ATIVO", "INDEFINIDO")))</f>
        <v/>
      </c>
    </row>
    <row r="187">
      <c r="A187" s="8" t="n">
        <v>7</v>
      </c>
      <c r="B187" s="8" t="inlineStr">
        <is>
          <t>Geovanna Lívia M. De L. Da Silveira</t>
        </is>
      </c>
      <c r="C187" s="8" t="b">
        <v>1</v>
      </c>
      <c r="D187" s="8" t="b">
        <v>0</v>
      </c>
      <c r="E187" s="8" t="b">
        <v>0</v>
      </c>
      <c r="F187" s="8">
        <f>IF(E187, "DESISTENTE", IF(D187, "TRANSFERIDO", IF(C187, "ATIVO", "INDEFINIDO")))</f>
        <v/>
      </c>
    </row>
    <row r="188">
      <c r="A188" s="8" t="n">
        <v>8</v>
      </c>
      <c r="B188" s="8" t="inlineStr">
        <is>
          <t>João Victor Nóbrega dos Santos</t>
        </is>
      </c>
      <c r="C188" s="8" t="b">
        <v>1</v>
      </c>
      <c r="D188" s="8" t="b">
        <v>0</v>
      </c>
      <c r="E188" s="8" t="b">
        <v>0</v>
      </c>
      <c r="F188" s="8">
        <f>IF(E188, "DESISTENTE", IF(D188, "TRANSFERIDO", IF(C188, "ATIVO", "INDEFINIDO")))</f>
        <v/>
      </c>
    </row>
    <row r="189">
      <c r="A189" s="8" t="n">
        <v>9</v>
      </c>
      <c r="B189" s="8" t="inlineStr">
        <is>
          <t>Julie Stefanelli Pereira de Luna</t>
        </is>
      </c>
      <c r="C189" s="8" t="b">
        <v>1</v>
      </c>
      <c r="D189" s="8" t="b">
        <v>0</v>
      </c>
      <c r="E189" s="8" t="b">
        <v>0</v>
      </c>
      <c r="F189" s="8">
        <f>IF(E189, "DESISTENTE", IF(D189, "TRANSFERIDO", IF(C189, "ATIVO", "INDEFINIDO")))</f>
        <v/>
      </c>
    </row>
    <row r="190">
      <c r="A190" s="8" t="n">
        <v>10</v>
      </c>
      <c r="B190" s="8" t="inlineStr">
        <is>
          <t>Kalyu Fernandes Henrique</t>
        </is>
      </c>
      <c r="C190" s="8" t="b">
        <v>1</v>
      </c>
      <c r="D190" s="8" t="b">
        <v>0</v>
      </c>
      <c r="E190" s="8" t="b">
        <v>0</v>
      </c>
      <c r="F190" s="8">
        <f>IF(E190, "DESISTENTE", IF(D190, "TRANSFERIDO", IF(C190, "ATIVO", "INDEFINIDO")))</f>
        <v/>
      </c>
    </row>
    <row r="191">
      <c r="A191" s="8" t="n">
        <v>11</v>
      </c>
      <c r="B191" s="8" t="inlineStr">
        <is>
          <t>Kauê Ricardo De Souza Braga</t>
        </is>
      </c>
      <c r="C191" s="8" t="b">
        <v>1</v>
      </c>
      <c r="D191" s="8" t="b">
        <v>0</v>
      </c>
      <c r="E191" s="8" t="b">
        <v>0</v>
      </c>
      <c r="F191" s="8">
        <f>IF(E191, "DESISTENTE", IF(D191, "TRANSFERIDO", IF(C191, "ATIVO", "INDEFINIDO")))</f>
        <v/>
      </c>
    </row>
    <row r="192">
      <c r="A192" s="8" t="n">
        <v>12</v>
      </c>
      <c r="B192" s="8" t="inlineStr">
        <is>
          <t>Lethícia Melo Cavalcante</t>
        </is>
      </c>
      <c r="C192" s="8" t="b">
        <v>1</v>
      </c>
      <c r="D192" s="8" t="b">
        <v>0</v>
      </c>
      <c r="E192" s="8" t="b">
        <v>0</v>
      </c>
      <c r="F192" s="8">
        <f>IF(E192, "DESISTENTE", IF(D192, "TRANSFERIDO", IF(C192, "ATIVO", "INDEFINIDO")))</f>
        <v/>
      </c>
    </row>
    <row r="193">
      <c r="A193" s="8" t="n">
        <v>13</v>
      </c>
      <c r="B193" s="8" t="inlineStr">
        <is>
          <t>Lucas Miguel Benevides</t>
        </is>
      </c>
      <c r="C193" s="8" t="b">
        <v>1</v>
      </c>
      <c r="D193" s="8" t="b">
        <v>0</v>
      </c>
      <c r="E193" s="8" t="b">
        <v>0</v>
      </c>
      <c r="F193" s="8">
        <f>IF(E193, "DESISTENTE", IF(D193, "TRANSFERIDO", IF(C193, "ATIVO", "INDEFINIDO")))</f>
        <v/>
      </c>
    </row>
    <row r="194">
      <c r="A194" s="8" t="n">
        <v>14</v>
      </c>
      <c r="B194" s="8" t="inlineStr">
        <is>
          <t>Rafael Henrique Alcântara De Souza</t>
        </is>
      </c>
      <c r="C194" s="8" t="b">
        <v>1</v>
      </c>
      <c r="D194" s="8" t="b">
        <v>0</v>
      </c>
      <c r="E194" s="8" t="b">
        <v>0</v>
      </c>
      <c r="F194" s="8">
        <f>IF(E194, "DESISTENTE", IF(D194, "TRANSFERIDO", IF(C194, "ATIVO", "INDEFINIDO")))</f>
        <v/>
      </c>
    </row>
    <row r="195">
      <c r="A195" s="8" t="n">
        <v>15</v>
      </c>
      <c r="B195" s="8" t="inlineStr">
        <is>
          <t>Tierre Alves Silva</t>
        </is>
      </c>
      <c r="C195" s="8" t="b">
        <v>1</v>
      </c>
      <c r="D195" s="8" t="b">
        <v>0</v>
      </c>
      <c r="E195" s="8" t="b">
        <v>0</v>
      </c>
      <c r="F195" s="8">
        <f>IF(E195, "DESISTENTE", IF(D195, "TRANSFERIDO", IF(C195, "ATIVO", "INDEFINIDO")))</f>
        <v/>
      </c>
    </row>
    <row r="196">
      <c r="A196" s="8" t="n">
        <v>16</v>
      </c>
      <c r="B196" s="8" t="inlineStr">
        <is>
          <t>Victoria de Miranda H. Gomes</t>
        </is>
      </c>
      <c r="C196" s="8" t="b">
        <v>1</v>
      </c>
      <c r="D196" s="8" t="b">
        <v>0</v>
      </c>
      <c r="E196" s="8" t="b">
        <v>0</v>
      </c>
      <c r="F196" s="8">
        <f>IF(E196, "DESISTENTE", IF(D196, "TRANSFERIDO", IF(C196, "ATIVO", "INDEFINIDO")))</f>
        <v/>
      </c>
    </row>
    <row r="197">
      <c r="A197" s="8" t="n">
        <v>17</v>
      </c>
      <c r="B197" s="8" t="inlineStr">
        <is>
          <t>Wallyson Gabriel Soares de Morais</t>
        </is>
      </c>
      <c r="C197" s="8" t="b">
        <v>1</v>
      </c>
      <c r="D197" s="8" t="b">
        <v>0</v>
      </c>
      <c r="E197" s="8" t="b">
        <v>0</v>
      </c>
      <c r="F197" s="8">
        <f>IF(E197, "DESISTENTE", IF(D197, "TRANSFERIDO", IF(C197, "ATIVO", "INDEFINIDO")))</f>
        <v/>
      </c>
    </row>
  </sheetData>
  <mergeCells count="16">
    <mergeCell ref="G125:I125"/>
    <mergeCell ref="A2:F2"/>
    <mergeCell ref="A63:F63"/>
    <mergeCell ref="G32:I32"/>
    <mergeCell ref="A179:F179"/>
    <mergeCell ref="G180:I180"/>
    <mergeCell ref="A1:F1"/>
    <mergeCell ref="A155:F155"/>
    <mergeCell ref="G93:I93"/>
    <mergeCell ref="A31:F31"/>
    <mergeCell ref="G3:I3"/>
    <mergeCell ref="G64:I64"/>
    <mergeCell ref="A92:F92"/>
    <mergeCell ref="J3:L3"/>
    <mergeCell ref="A124:F124"/>
    <mergeCell ref="G156:I15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0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9">
        <f>COUNTIF(C4:C38, "&gt;=5")/COUNTA(C4:C38)</f>
        <v/>
      </c>
      <c r="P9" s="9">
        <f>COUNTIF(D4:D38, "&gt;=5")/COUNTA(D4:D38)</f>
        <v/>
      </c>
      <c r="Q9" s="9">
        <f>COUNTIF(E4:E38, "&gt;=5")/COUNTA(E4:E38)</f>
        <v/>
      </c>
      <c r="R9" s="9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9">
        <f>COUNTIF(C4:C38, "&lt;5")/COUNTA(C4:C38)</f>
        <v/>
      </c>
      <c r="P10" s="9">
        <f>COUNTIF(D4:D38, "&lt;5")/COUNTA(D4:D38)</f>
        <v/>
      </c>
      <c r="Q10" s="9">
        <f>COUNTIF(E4:E38, "&lt;5")/COUNTA(E4:E38)</f>
        <v/>
      </c>
      <c r="R10" s="9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9">
        <f>IF(O10=0, 0, O5/O10)</f>
        <v/>
      </c>
      <c r="P12" s="9">
        <f>IF(P10=0, 0, P5/P10)</f>
        <v/>
      </c>
      <c r="Q12" s="9">
        <f>IF(Q10=0, 0, Q5/Q10)</f>
        <v/>
      </c>
      <c r="R12" s="9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0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9">
        <f>COUNTIF(C56:C90, "&gt;=5")/COUNTA(C56:C90)</f>
        <v/>
      </c>
      <c r="P61" s="9">
        <f>COUNTIF(D56:D90, "&gt;=5")/COUNTA(D56:D90)</f>
        <v/>
      </c>
      <c r="Q61" s="9">
        <f>COUNTIF(E56:E90, "&gt;=5")/COUNTA(E56:E90)</f>
        <v/>
      </c>
      <c r="R61" s="9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9">
        <f>COUNTIF(C56:C90, "&lt;5")/COUNTA(C56:C90)</f>
        <v/>
      </c>
      <c r="P62" s="9">
        <f>COUNTIF(D56:D90, "&lt;5")/COUNTA(D56:D90)</f>
        <v/>
      </c>
      <c r="Q62" s="9">
        <f>COUNTIF(E56:E90, "&lt;5")/COUNTA(E56:E90)</f>
        <v/>
      </c>
      <c r="R62" s="9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9">
        <f>IF(O62=0, 0, O57/O62)</f>
        <v/>
      </c>
      <c r="P64" s="9">
        <f>IF(P62=0, 0, P57/P62)</f>
        <v/>
      </c>
      <c r="Q64" s="9">
        <f>IF(Q62=0, 0, Q57/Q62)</f>
        <v/>
      </c>
      <c r="R64" s="9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0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9">
        <f>COUNTIF(C108:C142, "&gt;=5")/COUNTA(C108:C142)</f>
        <v/>
      </c>
      <c r="P113" s="9">
        <f>COUNTIF(D108:D142, "&gt;=5")/COUNTA(D108:D142)</f>
        <v/>
      </c>
      <c r="Q113" s="9">
        <f>COUNTIF(E108:E142, "&gt;=5")/COUNTA(E108:E142)</f>
        <v/>
      </c>
      <c r="R113" s="9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9">
        <f>COUNTIF(C108:C142, "&lt;5")/COUNTA(C108:C142)</f>
        <v/>
      </c>
      <c r="P114" s="9">
        <f>COUNTIF(D108:D142, "&lt;5")/COUNTA(D108:D142)</f>
        <v/>
      </c>
      <c r="Q114" s="9">
        <f>COUNTIF(E108:E142, "&lt;5")/COUNTA(E108:E142)</f>
        <v/>
      </c>
      <c r="R114" s="9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9">
        <f>IF(O114=0, 0, O109/O114)</f>
        <v/>
      </c>
      <c r="P116" s="9">
        <f>IF(P114=0, 0, P109/P114)</f>
        <v/>
      </c>
      <c r="Q116" s="9">
        <f>IF(Q114=0, 0, Q109/Q114)</f>
        <v/>
      </c>
      <c r="R116" s="9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0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9">
        <f>COUNTIF(C160:C194, "&gt;=5")/COUNTA(C160:C194)</f>
        <v/>
      </c>
      <c r="P165" s="9">
        <f>COUNTIF(D160:D194, "&gt;=5")/COUNTA(D160:D194)</f>
        <v/>
      </c>
      <c r="Q165" s="9">
        <f>COUNTIF(E160:E194, "&gt;=5")/COUNTA(E160:E194)</f>
        <v/>
      </c>
      <c r="R165" s="9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9">
        <f>COUNTIF(C160:C194, "&lt;5")/COUNTA(C160:C194)</f>
        <v/>
      </c>
      <c r="P166" s="9">
        <f>COUNTIF(D160:D194, "&lt;5")/COUNTA(D160:D194)</f>
        <v/>
      </c>
      <c r="Q166" s="9">
        <f>COUNTIF(E160:E194, "&lt;5")/COUNTA(E160:E194)</f>
        <v/>
      </c>
      <c r="R166" s="9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9">
        <f>IF(O166=0, 0, O161/O166)</f>
        <v/>
      </c>
      <c r="P168" s="9">
        <f>IF(P166=0, 0, P161/P166)</f>
        <v/>
      </c>
      <c r="Q168" s="9">
        <f>IF(Q166=0, 0, Q161/Q166)</f>
        <v/>
      </c>
      <c r="R168" s="9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0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9">
        <f>COUNTIF(C212:C246, "&gt;=5")/COUNTA(C212:C246)</f>
        <v/>
      </c>
      <c r="P217" s="9">
        <f>COUNTIF(D212:D246, "&gt;=5")/COUNTA(D212:D246)</f>
        <v/>
      </c>
      <c r="Q217" s="9">
        <f>COUNTIF(E212:E246, "&gt;=5")/COUNTA(E212:E246)</f>
        <v/>
      </c>
      <c r="R217" s="9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9">
        <f>COUNTIF(C212:C246, "&lt;5")/COUNTA(C212:C246)</f>
        <v/>
      </c>
      <c r="P218" s="9">
        <f>COUNTIF(D212:D246, "&lt;5")/COUNTA(D212:D246)</f>
        <v/>
      </c>
      <c r="Q218" s="9">
        <f>COUNTIF(E212:E246, "&lt;5")/COUNTA(E212:E246)</f>
        <v/>
      </c>
      <c r="R218" s="9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9">
        <f>IF(O218=0, 0, O213/O218)</f>
        <v/>
      </c>
      <c r="P220" s="9">
        <f>IF(P218=0, 0, P213/P218)</f>
        <v/>
      </c>
      <c r="Q220" s="9">
        <f>IF(Q218=0, 0, Q213/Q218)</f>
        <v/>
      </c>
      <c r="R220" s="9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0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9">
        <f>COUNTIF(C264:C298, "&gt;=5")/COUNTA(C264:C298)</f>
        <v/>
      </c>
      <c r="P269" s="9">
        <f>COUNTIF(D264:D298, "&gt;=5")/COUNTA(D264:D298)</f>
        <v/>
      </c>
      <c r="Q269" s="9">
        <f>COUNTIF(E264:E298, "&gt;=5")/COUNTA(E264:E298)</f>
        <v/>
      </c>
      <c r="R269" s="9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9">
        <f>COUNTIF(C264:C298, "&lt;5")/COUNTA(C264:C298)</f>
        <v/>
      </c>
      <c r="P270" s="9">
        <f>COUNTIF(D264:D298, "&lt;5")/COUNTA(D264:D298)</f>
        <v/>
      </c>
      <c r="Q270" s="9">
        <f>COUNTIF(E264:E298, "&lt;5")/COUNTA(E264:E298)</f>
        <v/>
      </c>
      <c r="R270" s="9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9">
        <f>IF(O270=0, 0, O265/O270)</f>
        <v/>
      </c>
      <c r="P272" s="9">
        <f>IF(P270=0, 0, P265/P270)</f>
        <v/>
      </c>
      <c r="Q272" s="9">
        <f>IF(Q270=0, 0, Q265/Q270)</f>
        <v/>
      </c>
      <c r="R272" s="9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0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9">
        <f>COUNTIF(C316:C350, "&gt;=5")/COUNTA(C316:C350)</f>
        <v/>
      </c>
      <c r="P321" s="9">
        <f>COUNTIF(D316:D350, "&gt;=5")/COUNTA(D316:D350)</f>
        <v/>
      </c>
      <c r="Q321" s="9">
        <f>COUNTIF(E316:E350, "&gt;=5")/COUNTA(E316:E350)</f>
        <v/>
      </c>
      <c r="R321" s="9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9">
        <f>COUNTIF(C316:C350, "&lt;5")/COUNTA(C316:C350)</f>
        <v/>
      </c>
      <c r="P322" s="9">
        <f>COUNTIF(D316:D350, "&lt;5")/COUNTA(D316:D350)</f>
        <v/>
      </c>
      <c r="Q322" s="9">
        <f>COUNTIF(E316:E350, "&lt;5")/COUNTA(E316:E350)</f>
        <v/>
      </c>
      <c r="R322" s="9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9">
        <f>IF(O322=0, 0, O317/O322)</f>
        <v/>
      </c>
      <c r="P324" s="9">
        <f>IF(P322=0, 0, P317/P322)</f>
        <v/>
      </c>
      <c r="Q324" s="9">
        <f>IF(Q322=0, 0, Q317/Q322)</f>
        <v/>
      </c>
      <c r="R324" s="9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2025-03-23T17:00:18Z</dcterms:created>
  <dcterms:modified xsi:type="dcterms:W3CDTF">2025-03-23T17:00:21Z</dcterms:modified>
</cp:coreProperties>
</file>